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https://doimspp-my.sharepoint.com/personal/tworr_usgs_gov/Documents/Desktop/NWMN Gage Site/"/>
    </mc:Choice>
  </mc:AlternateContent>
  <xr:revisionPtr revIDLastSave="114" documentId="13_ncr:1_{D25E7F42-91AE-4458-9122-4F2588FB5C2D}" xr6:coauthVersionLast="47" xr6:coauthVersionMax="47" xr10:uidLastSave="{E449D18D-A5CC-49E7-B3CA-F06303F09520}"/>
  <bookViews>
    <workbookView xWindow="29970" yWindow="1170" windowWidth="21600" windowHeight="14760" firstSheet="12" activeTab="12" xr2:uid="{FDC7F66A-44D0-4030-B525-59AEDABB5F15}"/>
  </bookViews>
  <sheets>
    <sheet name="WorkingList (with non-federal)" sheetId="25" state="hidden" r:id="rId1"/>
    <sheet name="St. Croix " sheetId="29" state="hidden" r:id="rId2"/>
    <sheet name="Legend" sheetId="23" state="hidden" r:id="rId3"/>
    <sheet name="Sheet1" sheetId="22" state="hidden" r:id="rId4"/>
    <sheet name="ReadMe" sheetId="16" state="hidden" r:id="rId5"/>
    <sheet name="IGS-ISGS Gauges" sheetId="17" state="hidden" r:id="rId6"/>
    <sheet name="AcronymList" sheetId="9" state="hidden" r:id="rId7"/>
    <sheet name="Designation Definitions" sheetId="15" state="hidden" r:id="rId8"/>
    <sheet name="GaugeChanges" sheetId="6" state="hidden" r:id="rId9"/>
    <sheet name="Gauge Designation Sources" sheetId="10" state="hidden" r:id="rId10"/>
    <sheet name="MOU Stats" sheetId="24" state="hidden" r:id="rId11"/>
    <sheet name="WorkingList (Bri&amp;Nic Guesses)" sheetId="28" state="hidden" r:id="rId12"/>
    <sheet name="WorkingList" sheetId="21" r:id="rId13"/>
    <sheet name="GapAnalysisGauges" sheetId="18" state="hidden" r:id="rId14"/>
    <sheet name="CDN-Domestic" sheetId="19" state="hidden" r:id="rId15"/>
    <sheet name="US-Domestic" sheetId="20" state="hidden" r:id="rId16"/>
  </sheets>
  <externalReferences>
    <externalReference r:id="rId17"/>
  </externalReferences>
  <definedNames>
    <definedName name="_xlnm._FilterDatabase" localSheetId="1" hidden="1">'St. Croix '!$A$2:$Y$12</definedName>
    <definedName name="_xlnm._FilterDatabase" localSheetId="12" hidden="1">WorkingList!$A$1:$Y$404</definedName>
    <definedName name="_xlnm._FilterDatabase" localSheetId="11" hidden="1">'WorkingList (Bri&amp;Nic Guesses)'!$A$2:$X$349</definedName>
    <definedName name="_xlnm._FilterDatabase" localSheetId="0" hidden="1">'WorkingList (with non-federal)'!$A$1:$AA$449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06" i="21" l="1"/>
  <c r="T406" i="21"/>
  <c r="M54" i="24"/>
  <c r="M62" i="24" s="1"/>
  <c r="P45" i="24"/>
  <c r="P46" i="24"/>
  <c r="P47" i="24"/>
  <c r="P48" i="24"/>
  <c r="N54" i="24"/>
  <c r="N61" i="24"/>
  <c r="O54" i="24"/>
  <c r="O31" i="24"/>
  <c r="N31" i="24"/>
  <c r="N39" i="24"/>
  <c r="O61" i="24"/>
  <c r="M61" i="24"/>
  <c r="P60" i="24"/>
  <c r="P59" i="24"/>
  <c r="P58" i="24"/>
  <c r="P57" i="24"/>
  <c r="P56" i="24"/>
  <c r="P53" i="24"/>
  <c r="P52" i="24"/>
  <c r="P51" i="24"/>
  <c r="P50" i="24"/>
  <c r="P49" i="24"/>
  <c r="P44" i="24"/>
  <c r="M39" i="24"/>
  <c r="N38" i="24"/>
  <c r="M38" i="24"/>
  <c r="O34" i="24"/>
  <c r="O33" i="24"/>
  <c r="O36" i="24"/>
  <c r="O37" i="24"/>
  <c r="O30" i="24"/>
  <c r="O29" i="24"/>
  <c r="O28" i="24"/>
  <c r="O27" i="24"/>
  <c r="O26" i="24"/>
  <c r="O25" i="24"/>
  <c r="O22" i="24"/>
  <c r="O35" i="24"/>
  <c r="O21" i="24"/>
  <c r="N62" i="24" l="1"/>
  <c r="P54" i="24"/>
  <c r="P61" i="24"/>
  <c r="O62" i="24"/>
  <c r="O38" i="24"/>
  <c r="O39" i="24" s="1"/>
  <c r="P62" i="24" l="1"/>
  <c r="J33" i="24" l="1"/>
  <c r="J34" i="24"/>
  <c r="H35" i="24"/>
  <c r="I35" i="24" l="1"/>
  <c r="J32" i="24"/>
  <c r="J31" i="24"/>
  <c r="J30" i="24"/>
  <c r="J29" i="24"/>
  <c r="J28" i="24"/>
  <c r="J27" i="24"/>
  <c r="J26" i="24"/>
  <c r="J25" i="24"/>
  <c r="J24" i="24"/>
  <c r="J23" i="24"/>
  <c r="J22" i="24"/>
  <c r="J21" i="24"/>
  <c r="AC4" i="17"/>
  <c r="AC2" i="17"/>
  <c r="AC3" i="17"/>
  <c r="AC5" i="17"/>
  <c r="AC6" i="17"/>
  <c r="AC7" i="17"/>
  <c r="AC8" i="17"/>
  <c r="AC9" i="17"/>
  <c r="AC10" i="17"/>
  <c r="AC11" i="17"/>
  <c r="AC12" i="17"/>
  <c r="AC13" i="17"/>
  <c r="AC14" i="17"/>
  <c r="AC15" i="17"/>
  <c r="AC16" i="17"/>
  <c r="AC17" i="17"/>
  <c r="AC18" i="17"/>
  <c r="AC19" i="17"/>
  <c r="AC20" i="17"/>
  <c r="AC21" i="17"/>
  <c r="AC22" i="17"/>
  <c r="AC23" i="17"/>
  <c r="AC24" i="17"/>
  <c r="AC25" i="17"/>
  <c r="AC26" i="17"/>
  <c r="AC27" i="17"/>
  <c r="AC28" i="17"/>
  <c r="AC29" i="17"/>
  <c r="AC30" i="17"/>
  <c r="AC31" i="17"/>
  <c r="AC32" i="17"/>
  <c r="AC33" i="17"/>
  <c r="AC34" i="17"/>
  <c r="AC35" i="17"/>
  <c r="AC36" i="17"/>
  <c r="AC37" i="17"/>
  <c r="AC38" i="17"/>
  <c r="AC39" i="17"/>
  <c r="AC40" i="17"/>
  <c r="AC41" i="17"/>
  <c r="AC42" i="17"/>
  <c r="AC43" i="17"/>
  <c r="AC44" i="17"/>
  <c r="AC45" i="17"/>
  <c r="AC46" i="17"/>
  <c r="AC47" i="17"/>
  <c r="AC48" i="17"/>
  <c r="AC49" i="17"/>
  <c r="AC50" i="17"/>
  <c r="AC51" i="17"/>
  <c r="AC52" i="17"/>
  <c r="AC53" i="17"/>
  <c r="AC54" i="17"/>
  <c r="AC55" i="17"/>
  <c r="AC56" i="17"/>
  <c r="AC57" i="17"/>
  <c r="AC58" i="17"/>
  <c r="AC59" i="17"/>
  <c r="AC60" i="17"/>
  <c r="AC61" i="17"/>
  <c r="AC62" i="17"/>
  <c r="AC63" i="17"/>
  <c r="AC64" i="17"/>
  <c r="AC65" i="17"/>
  <c r="AC66" i="17"/>
  <c r="AC67" i="17"/>
  <c r="AC68" i="17"/>
  <c r="AC69" i="17"/>
  <c r="AC70" i="17"/>
  <c r="AC71" i="17"/>
  <c r="AC72" i="17"/>
  <c r="AC73" i="17"/>
  <c r="AC74" i="17"/>
  <c r="AC75" i="17"/>
  <c r="AC76" i="17"/>
  <c r="AC77" i="17"/>
  <c r="AC78" i="17"/>
  <c r="AC79" i="17"/>
  <c r="AC80" i="17"/>
  <c r="AC81" i="17"/>
  <c r="AC82" i="17"/>
  <c r="AC83" i="17"/>
  <c r="AC84" i="17"/>
  <c r="AC85" i="17"/>
  <c r="AC86" i="17"/>
  <c r="AC87" i="17"/>
  <c r="AC88" i="17"/>
  <c r="AC89" i="17"/>
  <c r="AC90" i="17"/>
  <c r="AC91" i="17"/>
  <c r="AC92" i="17"/>
  <c r="AC93" i="17"/>
  <c r="AC94" i="17"/>
  <c r="AC95" i="17"/>
  <c r="AC96" i="17"/>
  <c r="AC97" i="17"/>
  <c r="AC98" i="17"/>
  <c r="AC99" i="17"/>
  <c r="AC100" i="17"/>
  <c r="AC101" i="17"/>
  <c r="AC102" i="17"/>
  <c r="AC103" i="17"/>
  <c r="AC104" i="17"/>
  <c r="AC105" i="17"/>
  <c r="AC106" i="17"/>
  <c r="AC107" i="17"/>
  <c r="AC108" i="17"/>
  <c r="AC109" i="17"/>
  <c r="AC110" i="17"/>
  <c r="AC111" i="17"/>
  <c r="AC112" i="17"/>
  <c r="AC113" i="17"/>
  <c r="AC114" i="17"/>
  <c r="AC115" i="17"/>
  <c r="AC116" i="17"/>
  <c r="AC117" i="17"/>
  <c r="AC118" i="17"/>
  <c r="AC119" i="17"/>
  <c r="AC120" i="17"/>
  <c r="AC121" i="17"/>
  <c r="AC122" i="17"/>
  <c r="AC123" i="17"/>
  <c r="AC124" i="17"/>
  <c r="AC125" i="17"/>
  <c r="AC126" i="17"/>
  <c r="AC127" i="17"/>
  <c r="AC128" i="17"/>
  <c r="AC129" i="17"/>
  <c r="AC130" i="17"/>
  <c r="AC131" i="17"/>
  <c r="AC132" i="17"/>
  <c r="AC133" i="17"/>
  <c r="AC134" i="17"/>
  <c r="AC135" i="17"/>
  <c r="AC136" i="17"/>
  <c r="AC137" i="17"/>
  <c r="AC138" i="17"/>
  <c r="AC139" i="17"/>
  <c r="AC140" i="17"/>
  <c r="AC141" i="17"/>
  <c r="AC142" i="17"/>
  <c r="AC143" i="17"/>
  <c r="AC144" i="17"/>
  <c r="AC145" i="17"/>
  <c r="AC146" i="17"/>
  <c r="AC147" i="17"/>
  <c r="AC148" i="17"/>
  <c r="AC149" i="17"/>
  <c r="AC150" i="17"/>
  <c r="AC151" i="17"/>
  <c r="AC152" i="17"/>
  <c r="AC153" i="17"/>
  <c r="AC154" i="17"/>
  <c r="AC155" i="17"/>
  <c r="AC156" i="17"/>
  <c r="AC157" i="17"/>
  <c r="AC158" i="17"/>
  <c r="AC159" i="17"/>
  <c r="AC160" i="17"/>
  <c r="AC161" i="17"/>
  <c r="AC162" i="17"/>
  <c r="AC163" i="17"/>
  <c r="AC164" i="17"/>
  <c r="AC165" i="17"/>
  <c r="AC166" i="17"/>
  <c r="AC167" i="17"/>
  <c r="AC168" i="17"/>
  <c r="AC169" i="17"/>
  <c r="AC170" i="17"/>
  <c r="AC171" i="17"/>
  <c r="AC172" i="17"/>
  <c r="AC173" i="17"/>
  <c r="AC174" i="17"/>
  <c r="AC175" i="17"/>
  <c r="AC176" i="17"/>
  <c r="AC177" i="17"/>
  <c r="AC178" i="17"/>
  <c r="AC179" i="17"/>
  <c r="AC180" i="17"/>
  <c r="AC181" i="17"/>
  <c r="AC182" i="17"/>
  <c r="AC183" i="17"/>
  <c r="AC184" i="17"/>
  <c r="AC185" i="17"/>
  <c r="AC186" i="17"/>
  <c r="AC187" i="17"/>
  <c r="AC188" i="17"/>
  <c r="AC189" i="17"/>
  <c r="AC190" i="17"/>
  <c r="AC191" i="17"/>
  <c r="AC192" i="17"/>
  <c r="AC193" i="17"/>
  <c r="AC194" i="17"/>
  <c r="AC195" i="17"/>
  <c r="AC196" i="17"/>
  <c r="AC197" i="17"/>
  <c r="AC198" i="17"/>
  <c r="AC199" i="17"/>
  <c r="AC200" i="17"/>
  <c r="AC201" i="17"/>
  <c r="AC202" i="17"/>
  <c r="AC203" i="17"/>
  <c r="AC204" i="17"/>
  <c r="AC205" i="17"/>
  <c r="AC206" i="17"/>
  <c r="AC207" i="17"/>
  <c r="AC208" i="17"/>
  <c r="AC209" i="17"/>
  <c r="AC210" i="17"/>
  <c r="AC211" i="17"/>
  <c r="AC212" i="17"/>
  <c r="AC213" i="17"/>
  <c r="AC214" i="17"/>
  <c r="AC215" i="17"/>
  <c r="AC216" i="17"/>
  <c r="AC217" i="17"/>
  <c r="AC218" i="17"/>
  <c r="AC219" i="17"/>
  <c r="AC220" i="17"/>
  <c r="AC221" i="17"/>
  <c r="AC222" i="17"/>
  <c r="AC223" i="17"/>
  <c r="AC224" i="17"/>
  <c r="AC225" i="17"/>
  <c r="AC226" i="17"/>
  <c r="AC227" i="17"/>
  <c r="AC228" i="17"/>
  <c r="AC229" i="17"/>
  <c r="AC230" i="17"/>
  <c r="AC231" i="17"/>
  <c r="AC232" i="17"/>
  <c r="AC233" i="17"/>
  <c r="AC234" i="17"/>
  <c r="AC235" i="17"/>
  <c r="AC236" i="17"/>
  <c r="AC237" i="17"/>
  <c r="AC238" i="17"/>
  <c r="AC239" i="17"/>
  <c r="AC240" i="17"/>
  <c r="AC241" i="17"/>
  <c r="AC242" i="17"/>
  <c r="AC243" i="17"/>
  <c r="AC244" i="17"/>
  <c r="AC245" i="17"/>
  <c r="AC246" i="17"/>
  <c r="AC247" i="17"/>
  <c r="AC248" i="17"/>
  <c r="AC249" i="17"/>
  <c r="AC250" i="17"/>
  <c r="AC251" i="17"/>
  <c r="AC252" i="17"/>
  <c r="AC253" i="17"/>
  <c r="AC254" i="17"/>
  <c r="AC255" i="17"/>
  <c r="AC256" i="17"/>
  <c r="AC257" i="17"/>
  <c r="AC258" i="17"/>
  <c r="AC259" i="17"/>
  <c r="AC260" i="17"/>
  <c r="AC261" i="17"/>
  <c r="AC262" i="17"/>
  <c r="AC263" i="17"/>
  <c r="AC264" i="17"/>
  <c r="AC265" i="17"/>
  <c r="AC266" i="17"/>
  <c r="AC267" i="17"/>
  <c r="AC268" i="17"/>
  <c r="AC269" i="17"/>
  <c r="AC270" i="17"/>
  <c r="AC271" i="17"/>
  <c r="AC272" i="17"/>
  <c r="AC273" i="17"/>
  <c r="AC274" i="17"/>
  <c r="AC275" i="17"/>
  <c r="AC276" i="17"/>
  <c r="AC277" i="17"/>
  <c r="AC278" i="17"/>
  <c r="AC279" i="17"/>
  <c r="AC280" i="17"/>
  <c r="AC281" i="17"/>
  <c r="AC282" i="17"/>
  <c r="AC283" i="17"/>
  <c r="AC284" i="17"/>
  <c r="AC285" i="17"/>
  <c r="AC286" i="17"/>
  <c r="AC287" i="17"/>
  <c r="AC288" i="17"/>
  <c r="AC289" i="17"/>
  <c r="AC290" i="17"/>
  <c r="AC291" i="17"/>
  <c r="AC292" i="17"/>
  <c r="AC293" i="17"/>
  <c r="AC294" i="17"/>
  <c r="AC295" i="17"/>
  <c r="AC296" i="17"/>
  <c r="AC297" i="17"/>
  <c r="AC298" i="17"/>
  <c r="AC299" i="17"/>
  <c r="AC300" i="17"/>
  <c r="AC301" i="17"/>
  <c r="AC302" i="17"/>
  <c r="AC303" i="17"/>
  <c r="AC304" i="17"/>
  <c r="AC305" i="17"/>
  <c r="AC306" i="17"/>
  <c r="AC307" i="17"/>
  <c r="AC308" i="17"/>
  <c r="AC309" i="17"/>
  <c r="AC310" i="17"/>
  <c r="AC311" i="17"/>
  <c r="AC312" i="17"/>
  <c r="AC313" i="17"/>
  <c r="AC314" i="17"/>
  <c r="AC315" i="17"/>
  <c r="AC316" i="17"/>
  <c r="AC317" i="17"/>
  <c r="AC318" i="17"/>
  <c r="AC319" i="17"/>
  <c r="AC320" i="17"/>
  <c r="AC321" i="17"/>
  <c r="AC322" i="17"/>
  <c r="AC323" i="17"/>
  <c r="AC324" i="17"/>
  <c r="AC325" i="17"/>
  <c r="AC326" i="17"/>
  <c r="AC327" i="17"/>
  <c r="AC328" i="17"/>
  <c r="AC329" i="17"/>
  <c r="AC330" i="17"/>
  <c r="AC331" i="17"/>
  <c r="AC332" i="17"/>
  <c r="AC333" i="17"/>
  <c r="AC334" i="17"/>
  <c r="AC335" i="17"/>
  <c r="AC336" i="17"/>
  <c r="AC337" i="17"/>
  <c r="AC338" i="17"/>
  <c r="AC339" i="17"/>
  <c r="AC340" i="17"/>
  <c r="AC341" i="17"/>
  <c r="AC342" i="17"/>
  <c r="AC343" i="17"/>
  <c r="AC344" i="17"/>
  <c r="AC345" i="17"/>
  <c r="AC346" i="17"/>
  <c r="AC347" i="17"/>
  <c r="AC348" i="17"/>
  <c r="AC349" i="17"/>
  <c r="AC350" i="17"/>
  <c r="AC351" i="17"/>
  <c r="AC352" i="17"/>
  <c r="AC353" i="17"/>
  <c r="AC354" i="17"/>
  <c r="AC355" i="17"/>
  <c r="AC356" i="17"/>
  <c r="AC357" i="17"/>
  <c r="AC358" i="17"/>
  <c r="AC359" i="17"/>
  <c r="AC360" i="17"/>
  <c r="AC361" i="17"/>
  <c r="AC362" i="17"/>
  <c r="AC363" i="17"/>
  <c r="AC364" i="17"/>
  <c r="AC365" i="17"/>
  <c r="AC366" i="17"/>
  <c r="AC367" i="17"/>
  <c r="AC368" i="17"/>
  <c r="AC369" i="17"/>
  <c r="AC370" i="17"/>
  <c r="AC371" i="17"/>
  <c r="AC372" i="17"/>
  <c r="AC373" i="17"/>
  <c r="AC374" i="17"/>
  <c r="AC375" i="17"/>
  <c r="AC376" i="17"/>
  <c r="AC377" i="17"/>
  <c r="AC378" i="17"/>
  <c r="AC379" i="17"/>
  <c r="AC380" i="17"/>
  <c r="AC381" i="17"/>
  <c r="AC382" i="17"/>
  <c r="AC383" i="17"/>
  <c r="AC384" i="17"/>
  <c r="AC385" i="17"/>
  <c r="AC386" i="17"/>
  <c r="AC387" i="17"/>
  <c r="AC388" i="17"/>
  <c r="AC389" i="17"/>
  <c r="AC390" i="17"/>
  <c r="AC391" i="17"/>
  <c r="AC392" i="17"/>
  <c r="AC393" i="17"/>
  <c r="AC394" i="17"/>
  <c r="AC395" i="17"/>
  <c r="AC396" i="17"/>
  <c r="AC397" i="17"/>
  <c r="AC398" i="17"/>
  <c r="AC399" i="17"/>
  <c r="AC400" i="17"/>
  <c r="AC401" i="17"/>
  <c r="AC402" i="17"/>
  <c r="AC403" i="17"/>
  <c r="AC404" i="17"/>
  <c r="AC405" i="17"/>
  <c r="AC406" i="17"/>
  <c r="AC407" i="17"/>
  <c r="AC408" i="17"/>
  <c r="AC409" i="17"/>
  <c r="AC410" i="17"/>
  <c r="AC411" i="17"/>
  <c r="AC412" i="17"/>
  <c r="AC413" i="17"/>
  <c r="AC414" i="17"/>
  <c r="AC415" i="17"/>
  <c r="AC416" i="17"/>
  <c r="AC417" i="17"/>
  <c r="AC418" i="17"/>
  <c r="AC419" i="17"/>
  <c r="AC420" i="17"/>
  <c r="AC421" i="17"/>
  <c r="AC422" i="17"/>
  <c r="AC423" i="17"/>
  <c r="AC424" i="17"/>
  <c r="AC425" i="17"/>
  <c r="AC426" i="17"/>
  <c r="AC427" i="17"/>
  <c r="AC428" i="17"/>
  <c r="AC429" i="17"/>
  <c r="AC430" i="17"/>
  <c r="AC431" i="17"/>
  <c r="AC432" i="17"/>
  <c r="AC433" i="17"/>
  <c r="AC434" i="17"/>
  <c r="AC435" i="17"/>
  <c r="AC436" i="17"/>
  <c r="AC437" i="17"/>
  <c r="AC438" i="17"/>
  <c r="AC439" i="17"/>
  <c r="AC440" i="17"/>
  <c r="AC441" i="17"/>
  <c r="AC442" i="17"/>
  <c r="AC443" i="17"/>
  <c r="Z2" i="17"/>
  <c r="Z3" i="17"/>
  <c r="Z4" i="17"/>
  <c r="Z5" i="17"/>
  <c r="Z6" i="17"/>
  <c r="Z7" i="17"/>
  <c r="Z8" i="17"/>
  <c r="Z9" i="17"/>
  <c r="Z10"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1" i="17"/>
  <c r="Z82" i="17"/>
  <c r="Z83"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119" i="17"/>
  <c r="Z120" i="17"/>
  <c r="Z121" i="17"/>
  <c r="Z122" i="17"/>
  <c r="Z123" i="17"/>
  <c r="Z124" i="17"/>
  <c r="Z125" i="17"/>
  <c r="Z126" i="17"/>
  <c r="Z127" i="17"/>
  <c r="Z128" i="17"/>
  <c r="Z129" i="17"/>
  <c r="Z130" i="17"/>
  <c r="Z131" i="17"/>
  <c r="Z132" i="17"/>
  <c r="Z133" i="17"/>
  <c r="Z134" i="17"/>
  <c r="Z135" i="17"/>
  <c r="Z136" i="17"/>
  <c r="Z137" i="17"/>
  <c r="Z138" i="17"/>
  <c r="Z139" i="17"/>
  <c r="Z140" i="17"/>
  <c r="Z141" i="17"/>
  <c r="Z142" i="17"/>
  <c r="Z143" i="17"/>
  <c r="Z144" i="17"/>
  <c r="Z145" i="17"/>
  <c r="Z146" i="17"/>
  <c r="Z147" i="17"/>
  <c r="Z148" i="17"/>
  <c r="Z149" i="17"/>
  <c r="Z150" i="17"/>
  <c r="Z151" i="17"/>
  <c r="Z152" i="17"/>
  <c r="Z153" i="17"/>
  <c r="Z154" i="17"/>
  <c r="Z155" i="17"/>
  <c r="Z156" i="17"/>
  <c r="Z157" i="17"/>
  <c r="Z158" i="17"/>
  <c r="Z159" i="17"/>
  <c r="Z160" i="17"/>
  <c r="Z161" i="17"/>
  <c r="Z162" i="17"/>
  <c r="Z163" i="17"/>
  <c r="Z164" i="17"/>
  <c r="Z165" i="17"/>
  <c r="Z166" i="17"/>
  <c r="Z167" i="17"/>
  <c r="Z168" i="17"/>
  <c r="Z169" i="17"/>
  <c r="Z170" i="17"/>
  <c r="Z171" i="17"/>
  <c r="Z172" i="17"/>
  <c r="Z173" i="17"/>
  <c r="Z174" i="17"/>
  <c r="Z175" i="17"/>
  <c r="Z176" i="17"/>
  <c r="Z177" i="17"/>
  <c r="Z178" i="17"/>
  <c r="Z179" i="17"/>
  <c r="Z180" i="17"/>
  <c r="Z181" i="17"/>
  <c r="Z182" i="17"/>
  <c r="Z183" i="17"/>
  <c r="Z184" i="17"/>
  <c r="Z185" i="17"/>
  <c r="Z186" i="17"/>
  <c r="Z187" i="17"/>
  <c r="Z188" i="17"/>
  <c r="Z189" i="17"/>
  <c r="Z190" i="17"/>
  <c r="Z191" i="17"/>
  <c r="Z192" i="17"/>
  <c r="Z193" i="17"/>
  <c r="Z194" i="17"/>
  <c r="Z195" i="17"/>
  <c r="Z196" i="17"/>
  <c r="Z197" i="17"/>
  <c r="Z198" i="17"/>
  <c r="Z199" i="17"/>
  <c r="Z200" i="17"/>
  <c r="Z201" i="17"/>
  <c r="Z202" i="17"/>
  <c r="Z203" i="17"/>
  <c r="Z204" i="17"/>
  <c r="Z205" i="17"/>
  <c r="Z206" i="17"/>
  <c r="Z207" i="17"/>
  <c r="Z208" i="17"/>
  <c r="Z209" i="17"/>
  <c r="Z210" i="17"/>
  <c r="Z211" i="17"/>
  <c r="Z212" i="17"/>
  <c r="Z213" i="17"/>
  <c r="Z214" i="17"/>
  <c r="Z215" i="17"/>
  <c r="Z216" i="17"/>
  <c r="Z217" i="17"/>
  <c r="Z218" i="17"/>
  <c r="Z219" i="17"/>
  <c r="Z220" i="17"/>
  <c r="Z221" i="17"/>
  <c r="Z222" i="17"/>
  <c r="Z223" i="17"/>
  <c r="Z224" i="17"/>
  <c r="Z225" i="17"/>
  <c r="Z226" i="17"/>
  <c r="Z227" i="17"/>
  <c r="Z228" i="17"/>
  <c r="Z229" i="17"/>
  <c r="Z230" i="17"/>
  <c r="Z231" i="17"/>
  <c r="Z232" i="17"/>
  <c r="Z233" i="17"/>
  <c r="Z234" i="17"/>
  <c r="Z235" i="17"/>
  <c r="Z236" i="17"/>
  <c r="Z237" i="17"/>
  <c r="Z238" i="17"/>
  <c r="Z239" i="17"/>
  <c r="Z240" i="17"/>
  <c r="Z241" i="17"/>
  <c r="Z242" i="17"/>
  <c r="Z243" i="17"/>
  <c r="Z244" i="17"/>
  <c r="Z245" i="17"/>
  <c r="Z246" i="17"/>
  <c r="Z247" i="17"/>
  <c r="Z248" i="17"/>
  <c r="Z249" i="17"/>
  <c r="Z250" i="17"/>
  <c r="Z251" i="17"/>
  <c r="Z252" i="17"/>
  <c r="Z253" i="17"/>
  <c r="Z254" i="17"/>
  <c r="Z255" i="17"/>
  <c r="Z256" i="17"/>
  <c r="Z257" i="17"/>
  <c r="Z258" i="17"/>
  <c r="Z259" i="17"/>
  <c r="Z260" i="17"/>
  <c r="Z261" i="17"/>
  <c r="Z262" i="17"/>
  <c r="Z263" i="17"/>
  <c r="Z264" i="17"/>
  <c r="Z265" i="17"/>
  <c r="Z266" i="17"/>
  <c r="Z267" i="17"/>
  <c r="Z268" i="17"/>
  <c r="Z269" i="17"/>
  <c r="Z270" i="17"/>
  <c r="Z271" i="17"/>
  <c r="Z272" i="17"/>
  <c r="Z273" i="17"/>
  <c r="Z274" i="17"/>
  <c r="Z275" i="17"/>
  <c r="Z276" i="17"/>
  <c r="Z277" i="17"/>
  <c r="Z278" i="17"/>
  <c r="Z279" i="17"/>
  <c r="Z280" i="17"/>
  <c r="Z281" i="17"/>
  <c r="Z282" i="17"/>
  <c r="Z283" i="17"/>
  <c r="Z284" i="17"/>
  <c r="Z285" i="17"/>
  <c r="Z286" i="17"/>
  <c r="Z287" i="17"/>
  <c r="Z288" i="17"/>
  <c r="Z289" i="17"/>
  <c r="Z290" i="17"/>
  <c r="Z291" i="17"/>
  <c r="Z292" i="17"/>
  <c r="Z293" i="17"/>
  <c r="Z294" i="17"/>
  <c r="Z295" i="17"/>
  <c r="Z296" i="17"/>
  <c r="Z297" i="17"/>
  <c r="Z298" i="17"/>
  <c r="Z299" i="17"/>
  <c r="Z300" i="17"/>
  <c r="Z301" i="17"/>
  <c r="Z302" i="17"/>
  <c r="Z303" i="17"/>
  <c r="Z304" i="17"/>
  <c r="Z305" i="17"/>
  <c r="Z306" i="17"/>
  <c r="Z307" i="17"/>
  <c r="Z308" i="17"/>
  <c r="Z309" i="17"/>
  <c r="Z310" i="17"/>
  <c r="Z311" i="17"/>
  <c r="Z312" i="17"/>
  <c r="Z313" i="17"/>
  <c r="Z314" i="17"/>
  <c r="Z315" i="17"/>
  <c r="Z316" i="17"/>
  <c r="Z317" i="17"/>
  <c r="Z318" i="17"/>
  <c r="Z319" i="17"/>
  <c r="Z320" i="17"/>
  <c r="Z321" i="17"/>
  <c r="Z322" i="17"/>
  <c r="Z323" i="17"/>
  <c r="Z324" i="17"/>
  <c r="Z325" i="17"/>
  <c r="Z326" i="17"/>
  <c r="Z327" i="17"/>
  <c r="Z328" i="17"/>
  <c r="Z329" i="17"/>
  <c r="Z330" i="17"/>
  <c r="Z331" i="17"/>
  <c r="Z332" i="17"/>
  <c r="Z333" i="17"/>
  <c r="Z334" i="17"/>
  <c r="Z335" i="17"/>
  <c r="Z336" i="17"/>
  <c r="Z337" i="17"/>
  <c r="Z338" i="17"/>
  <c r="Z339" i="17"/>
  <c r="Z340" i="17"/>
  <c r="Z341" i="17"/>
  <c r="Z342" i="17"/>
  <c r="Z343" i="17"/>
  <c r="Z344" i="17"/>
  <c r="Z345" i="17"/>
  <c r="Z346" i="17"/>
  <c r="Z347" i="17"/>
  <c r="Z348" i="17"/>
  <c r="Z349" i="17"/>
  <c r="Z350" i="17"/>
  <c r="Z351" i="17"/>
  <c r="Z352" i="17"/>
  <c r="Z353" i="17"/>
  <c r="Z354" i="17"/>
  <c r="Z355" i="17"/>
  <c r="Z356" i="17"/>
  <c r="Z357" i="17"/>
  <c r="Z358" i="17"/>
  <c r="Z359" i="17"/>
  <c r="Z360" i="17"/>
  <c r="Z361" i="17"/>
  <c r="Z362" i="17"/>
  <c r="Z363" i="17"/>
  <c r="Z364" i="17"/>
  <c r="Z365" i="17"/>
  <c r="Z366" i="17"/>
  <c r="Z367" i="17"/>
  <c r="Z368" i="17"/>
  <c r="Z369" i="17"/>
  <c r="Z370" i="17"/>
  <c r="Z371" i="17"/>
  <c r="Z372" i="17"/>
  <c r="Z373" i="17"/>
  <c r="Z374" i="17"/>
  <c r="Z375" i="17"/>
  <c r="Z376" i="17"/>
  <c r="Z377" i="17"/>
  <c r="Z378" i="17"/>
  <c r="Z379" i="17"/>
  <c r="Z380" i="17"/>
  <c r="Z381" i="17"/>
  <c r="Z382" i="17"/>
  <c r="Z383" i="17"/>
  <c r="Z384" i="17"/>
  <c r="Z385" i="17"/>
  <c r="Z386" i="17"/>
  <c r="Z387" i="17"/>
  <c r="Z388" i="17"/>
  <c r="Z389" i="17"/>
  <c r="Z390" i="17"/>
  <c r="Z391" i="17"/>
  <c r="Z392" i="17"/>
  <c r="Z393" i="17"/>
  <c r="Z394" i="17"/>
  <c r="Z395" i="17"/>
  <c r="Z396" i="17"/>
  <c r="Z397" i="17"/>
  <c r="Z398" i="17"/>
  <c r="Z399" i="17"/>
  <c r="Z400" i="17"/>
  <c r="Z401" i="17"/>
  <c r="Z402" i="17"/>
  <c r="Z403" i="17"/>
  <c r="Z404" i="17"/>
  <c r="Z405" i="17"/>
  <c r="Z406" i="17"/>
  <c r="Z407" i="17"/>
  <c r="Z408" i="17"/>
  <c r="Z409" i="17"/>
  <c r="Z410" i="17"/>
  <c r="Z411" i="17"/>
  <c r="Z412" i="17"/>
  <c r="Z413" i="17"/>
  <c r="Z414" i="17"/>
  <c r="Z415" i="17"/>
  <c r="Z416" i="17"/>
  <c r="Z417" i="17"/>
  <c r="Z418" i="17"/>
  <c r="Z419" i="17"/>
  <c r="Z420" i="17"/>
  <c r="Z421" i="17"/>
  <c r="Z422" i="17"/>
  <c r="Z423" i="17"/>
  <c r="Z424" i="17"/>
  <c r="Z425" i="17"/>
  <c r="Z426" i="17"/>
  <c r="Z427" i="17"/>
  <c r="Z428" i="17"/>
  <c r="Z429" i="17"/>
  <c r="Z430" i="17"/>
  <c r="Z431" i="17"/>
  <c r="Z432" i="17"/>
  <c r="Z433" i="17"/>
  <c r="Z434" i="17"/>
  <c r="Z435" i="17"/>
  <c r="Z436" i="17"/>
  <c r="Z437" i="17"/>
  <c r="Z438" i="17"/>
  <c r="Z439" i="17"/>
  <c r="Z440" i="17"/>
  <c r="Z441" i="17"/>
  <c r="Z442" i="17"/>
  <c r="Z443" i="17"/>
  <c r="Y2" i="17"/>
  <c r="Y3" i="17"/>
  <c r="Y4" i="17"/>
  <c r="Y5" i="17"/>
  <c r="Y6" i="17"/>
  <c r="Y7" i="17"/>
  <c r="Y8" i="17"/>
  <c r="Y9" i="17"/>
  <c r="Y10" i="17"/>
  <c r="Y11" i="17"/>
  <c r="Y12" i="17"/>
  <c r="Y13" i="17"/>
  <c r="Y14" i="17"/>
  <c r="Y15" i="17"/>
  <c r="Y16" i="17"/>
  <c r="Y17" i="17"/>
  <c r="Y18" i="17"/>
  <c r="Y19" i="17"/>
  <c r="Y20" i="17"/>
  <c r="Y21" i="17"/>
  <c r="Y22" i="17"/>
  <c r="Y23" i="17"/>
  <c r="Y24" i="17"/>
  <c r="Y25" i="17"/>
  <c r="Y26" i="17"/>
  <c r="Y27" i="17"/>
  <c r="Y28" i="17"/>
  <c r="Y29" i="17"/>
  <c r="Y30" i="17"/>
  <c r="Y31" i="17"/>
  <c r="Y32" i="17"/>
  <c r="Y33" i="17"/>
  <c r="Y34" i="17"/>
  <c r="Y35" i="17"/>
  <c r="Y36" i="17"/>
  <c r="Y37" i="17"/>
  <c r="Y38" i="17"/>
  <c r="Y39" i="17"/>
  <c r="Y40" i="17"/>
  <c r="Y41" i="17"/>
  <c r="Y42" i="17"/>
  <c r="Y43" i="17"/>
  <c r="Y44" i="17"/>
  <c r="Y45" i="17"/>
  <c r="Y46" i="17"/>
  <c r="Y47" i="17"/>
  <c r="Y48" i="17"/>
  <c r="Y49" i="17"/>
  <c r="Y50" i="17"/>
  <c r="Y51" i="17"/>
  <c r="Y52" i="17"/>
  <c r="Y53" i="17"/>
  <c r="Y54" i="17"/>
  <c r="Y55" i="17"/>
  <c r="Y56" i="17"/>
  <c r="Y57" i="17"/>
  <c r="Y58" i="17"/>
  <c r="Y59" i="17"/>
  <c r="Y60" i="17"/>
  <c r="Y61" i="17"/>
  <c r="Y62" i="17"/>
  <c r="Y63"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Y109" i="17"/>
  <c r="Y110" i="17"/>
  <c r="Y111" i="17"/>
  <c r="Y112" i="17"/>
  <c r="Y113" i="17"/>
  <c r="Y114" i="17"/>
  <c r="Y115" i="17"/>
  <c r="Y116" i="17"/>
  <c r="Y117" i="17"/>
  <c r="Y118" i="17"/>
  <c r="Y119" i="17"/>
  <c r="Y120" i="17"/>
  <c r="Y12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Y152" i="17"/>
  <c r="Y153" i="17"/>
  <c r="Y154" i="17"/>
  <c r="Y155" i="17"/>
  <c r="Y156" i="17"/>
  <c r="Y157" i="17"/>
  <c r="Y158" i="17"/>
  <c r="Y159" i="17"/>
  <c r="Y160" i="17"/>
  <c r="Y161" i="17"/>
  <c r="Y162" i="17"/>
  <c r="Y163" i="17"/>
  <c r="Y164" i="17"/>
  <c r="Y165" i="17"/>
  <c r="Y166" i="17"/>
  <c r="Y167" i="17"/>
  <c r="Y168" i="17"/>
  <c r="Y169" i="17"/>
  <c r="Y170" i="17"/>
  <c r="Y171" i="17"/>
  <c r="Y172" i="17"/>
  <c r="Y173" i="17"/>
  <c r="Y174" i="17"/>
  <c r="Y175" i="17"/>
  <c r="Y176" i="17"/>
  <c r="Y177" i="17"/>
  <c r="Y178" i="17"/>
  <c r="Y179" i="17"/>
  <c r="Y180" i="17"/>
  <c r="Y181" i="17"/>
  <c r="Y182" i="17"/>
  <c r="Y183" i="17"/>
  <c r="Y184" i="17"/>
  <c r="Y185" i="17"/>
  <c r="Y186" i="17"/>
  <c r="Y187" i="17"/>
  <c r="Y188" i="17"/>
  <c r="Y189" i="17"/>
  <c r="Y190" i="17"/>
  <c r="Y191" i="17"/>
  <c r="Y192" i="17"/>
  <c r="Y193" i="17"/>
  <c r="Y194" i="17"/>
  <c r="Y195" i="17"/>
  <c r="Y196" i="17"/>
  <c r="Y197" i="17"/>
  <c r="Y198" i="17"/>
  <c r="Y199" i="17"/>
  <c r="Y200" i="17"/>
  <c r="Y201" i="17"/>
  <c r="Y202" i="17"/>
  <c r="Y203" i="17"/>
  <c r="Y204" i="17"/>
  <c r="Y205" i="17"/>
  <c r="Y206" i="17"/>
  <c r="Y207" i="17"/>
  <c r="Y208" i="17"/>
  <c r="Y209" i="17"/>
  <c r="Y210" i="17"/>
  <c r="Y211" i="17"/>
  <c r="Y212" i="17"/>
  <c r="Y213" i="17"/>
  <c r="Y214" i="17"/>
  <c r="Y215" i="17"/>
  <c r="Y216" i="17"/>
  <c r="Y217" i="17"/>
  <c r="Y218" i="17"/>
  <c r="Y219" i="17"/>
  <c r="Y220" i="17"/>
  <c r="Y221" i="17"/>
  <c r="Y222" i="17"/>
  <c r="Y223" i="17"/>
  <c r="Y224" i="17"/>
  <c r="Y225" i="17"/>
  <c r="Y226" i="17"/>
  <c r="Y227" i="17"/>
  <c r="Y228" i="17"/>
  <c r="Y229" i="17"/>
  <c r="Y230" i="17"/>
  <c r="Y231" i="17"/>
  <c r="Y232" i="17"/>
  <c r="Y233" i="17"/>
  <c r="Y234" i="17"/>
  <c r="Y235" i="17"/>
  <c r="Y236" i="17"/>
  <c r="Y237" i="17"/>
  <c r="Y238" i="17"/>
  <c r="Y239" i="17"/>
  <c r="Y240" i="17"/>
  <c r="Y241" i="17"/>
  <c r="Y242" i="17"/>
  <c r="Y243" i="17"/>
  <c r="Y244" i="17"/>
  <c r="Y245" i="17"/>
  <c r="Y246" i="17"/>
  <c r="Y247" i="17"/>
  <c r="Y248" i="17"/>
  <c r="Y249" i="17"/>
  <c r="Y250" i="17"/>
  <c r="Y251" i="17"/>
  <c r="Y252" i="17"/>
  <c r="Y253" i="17"/>
  <c r="Y254" i="17"/>
  <c r="Y255" i="17"/>
  <c r="Y256" i="17"/>
  <c r="Y257" i="17"/>
  <c r="Y258" i="17"/>
  <c r="Y259" i="17"/>
  <c r="Y260" i="17"/>
  <c r="Y261" i="17"/>
  <c r="Y262" i="17"/>
  <c r="Y263" i="17"/>
  <c r="Y264" i="17"/>
  <c r="Y265" i="17"/>
  <c r="Y266" i="17"/>
  <c r="Y267" i="17"/>
  <c r="Y268" i="17"/>
  <c r="Y269" i="17"/>
  <c r="Y270" i="17"/>
  <c r="Y271" i="17"/>
  <c r="Y272" i="17"/>
  <c r="Y273" i="17"/>
  <c r="Y274" i="17"/>
  <c r="Y275" i="17"/>
  <c r="Y276" i="17"/>
  <c r="Y277" i="17"/>
  <c r="Y278" i="17"/>
  <c r="Y279" i="17"/>
  <c r="Y280" i="17"/>
  <c r="Y281" i="17"/>
  <c r="Y282" i="17"/>
  <c r="Y283" i="17"/>
  <c r="Y284" i="17"/>
  <c r="Y285" i="17"/>
  <c r="Y286" i="17"/>
  <c r="Y287" i="17"/>
  <c r="Y288" i="17"/>
  <c r="Y289" i="17"/>
  <c r="Y290" i="17"/>
  <c r="Y291" i="17"/>
  <c r="Y292" i="17"/>
  <c r="Y293" i="17"/>
  <c r="Y294" i="17"/>
  <c r="Y295" i="17"/>
  <c r="Y296" i="17"/>
  <c r="Y297" i="17"/>
  <c r="Y298" i="17"/>
  <c r="Y299" i="17"/>
  <c r="Y300" i="17"/>
  <c r="Y301" i="17"/>
  <c r="Y302" i="17"/>
  <c r="Y303" i="17"/>
  <c r="Y304" i="17"/>
  <c r="Y305" i="17"/>
  <c r="Y306" i="17"/>
  <c r="Y307" i="17"/>
  <c r="Y308" i="17"/>
  <c r="Y309" i="17"/>
  <c r="Y310" i="17"/>
  <c r="Y311" i="17"/>
  <c r="Y312" i="17"/>
  <c r="Y313" i="17"/>
  <c r="Y314" i="17"/>
  <c r="Y315" i="17"/>
  <c r="Y316" i="17"/>
  <c r="Y317" i="17"/>
  <c r="Y318" i="17"/>
  <c r="Y319" i="17"/>
  <c r="Y320" i="17"/>
  <c r="Y321" i="17"/>
  <c r="Y322" i="17"/>
  <c r="Y323" i="17"/>
  <c r="Y324" i="17"/>
  <c r="Y325" i="17"/>
  <c r="Y326" i="17"/>
  <c r="Y327" i="17"/>
  <c r="Y328" i="17"/>
  <c r="Y329" i="17"/>
  <c r="Y330" i="17"/>
  <c r="Y331" i="17"/>
  <c r="Y332" i="17"/>
  <c r="Y333" i="17"/>
  <c r="Y334" i="17"/>
  <c r="Y335" i="17"/>
  <c r="Y336" i="17"/>
  <c r="Y337" i="17"/>
  <c r="Y338" i="17"/>
  <c r="Y339" i="17"/>
  <c r="Y340" i="17"/>
  <c r="Y341" i="17"/>
  <c r="Y342" i="17"/>
  <c r="Y343" i="17"/>
  <c r="Y344" i="17"/>
  <c r="Y345" i="17"/>
  <c r="Y346" i="17"/>
  <c r="Y347" i="17"/>
  <c r="Y348" i="17"/>
  <c r="Y349" i="17"/>
  <c r="Y350" i="17"/>
  <c r="Y351" i="17"/>
  <c r="Y352" i="17"/>
  <c r="Y353" i="17"/>
  <c r="Y354" i="17"/>
  <c r="Y355" i="17"/>
  <c r="Y356" i="17"/>
  <c r="Y357" i="17"/>
  <c r="Y358" i="17"/>
  <c r="Y359" i="17"/>
  <c r="Y360" i="17"/>
  <c r="Y361" i="17"/>
  <c r="Y362" i="17"/>
  <c r="Y363" i="17"/>
  <c r="Y364" i="17"/>
  <c r="Y365" i="17"/>
  <c r="Y366" i="17"/>
  <c r="Y367" i="17"/>
  <c r="Y368" i="17"/>
  <c r="Y369" i="17"/>
  <c r="Y370" i="17"/>
  <c r="Y371" i="17"/>
  <c r="Y372" i="17"/>
  <c r="Y373" i="17"/>
  <c r="Y374" i="17"/>
  <c r="Y375" i="17"/>
  <c r="Y376" i="17"/>
  <c r="Y377" i="17"/>
  <c r="Y378" i="17"/>
  <c r="Y379" i="17"/>
  <c r="Y380" i="17"/>
  <c r="Y381" i="17"/>
  <c r="Y382" i="17"/>
  <c r="Y383" i="17"/>
  <c r="Y384" i="17"/>
  <c r="Y385" i="17"/>
  <c r="Y386" i="17"/>
  <c r="Y387" i="17"/>
  <c r="Y388" i="17"/>
  <c r="Y389" i="17"/>
  <c r="Y390" i="17"/>
  <c r="Y391" i="17"/>
  <c r="Y392" i="17"/>
  <c r="Y393" i="17"/>
  <c r="Y394" i="17"/>
  <c r="Y395" i="17"/>
  <c r="Y396" i="17"/>
  <c r="Y397" i="17"/>
  <c r="Y398" i="17"/>
  <c r="Y399" i="17"/>
  <c r="Y400" i="17"/>
  <c r="Y401" i="17"/>
  <c r="Y402" i="17"/>
  <c r="Y403" i="17"/>
  <c r="Y404" i="17"/>
  <c r="Y405" i="17"/>
  <c r="Y406" i="17"/>
  <c r="Y407" i="17"/>
  <c r="Y408" i="17"/>
  <c r="Y409" i="17"/>
  <c r="Y410" i="17"/>
  <c r="Y411" i="17"/>
  <c r="Y412" i="17"/>
  <c r="Y413" i="17"/>
  <c r="Y414" i="17"/>
  <c r="Y415" i="17"/>
  <c r="Y416" i="17"/>
  <c r="Y417" i="17"/>
  <c r="Y418" i="17"/>
  <c r="Y419" i="17"/>
  <c r="Y420" i="17"/>
  <c r="Y421" i="17"/>
  <c r="Y422" i="17"/>
  <c r="Y423" i="17"/>
  <c r="Y424" i="17"/>
  <c r="Y425" i="17"/>
  <c r="Y426" i="17"/>
  <c r="Y427" i="17"/>
  <c r="Y428" i="17"/>
  <c r="Y429" i="17"/>
  <c r="Y430" i="17"/>
  <c r="Y431" i="17"/>
  <c r="Y432" i="17"/>
  <c r="Y433" i="17"/>
  <c r="Y434" i="17"/>
  <c r="Y435" i="17"/>
  <c r="Y436" i="17"/>
  <c r="Y437" i="17"/>
  <c r="Y438" i="17"/>
  <c r="Y439" i="17"/>
  <c r="Y440" i="17"/>
  <c r="Y441" i="17"/>
  <c r="Y442" i="17"/>
  <c r="Y443" i="17"/>
  <c r="J35"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Fosness, Ryan L.</author>
    <author>tc={58ADB273-8D69-4152-8A29-0CC8079B743E}</author>
  </authors>
  <commentList>
    <comment ref="J19" authorId="0" shapeId="0" xr:uid="{085B6800-3127-4EF1-A5A2-7A229E645CA0}">
      <text>
        <r>
          <rPr>
            <b/>
            <sz val="9"/>
            <color indexed="81"/>
            <rFont val="Tahoma"/>
            <family val="2"/>
          </rPr>
          <t>Fosness, Ryan L.:</t>
        </r>
        <r>
          <rPr>
            <sz val="9"/>
            <color indexed="81"/>
            <rFont val="Tahoma"/>
            <family val="2"/>
          </rPr>
          <t xml:space="preserve">
 (Used when there are no formal federal frameworks, but gauges are used to support binational flood management, drought management, in-stream flow needs for fisheries management, sediment management and other water quality related assessments including BC-WA Transboundary Water Quality Task Group)</t>
        </r>
      </text>
    </comment>
    <comment ref="L444" authorId="1" shapeId="0" xr:uid="{58ADB273-8D69-4152-8A29-0CC8079B743E}">
      <text>
        <t xml:space="preserve">[Threaded comment]
Your version of Excel allows you to read this threaded comment; however, any edits to it will get removed if the file is opened in a newer version of Excel. Learn more: https://go.microsoft.com/fwlink/?linkid=870924
Comment:
    Operated by primarily by WSC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Leger,Wendy [Burlington]</author>
  </authors>
  <commentList>
    <comment ref="H19" authorId="0" shapeId="0" xr:uid="{00000000-0006-0000-0100-000001000000}">
      <text>
        <r>
          <rPr>
            <b/>
            <sz val="9"/>
            <color indexed="81"/>
            <rFont val="Tahoma"/>
            <family val="2"/>
          </rPr>
          <t>Leger,Wendy [Burlington]:</t>
        </r>
        <r>
          <rPr>
            <sz val="9"/>
            <color indexed="81"/>
            <rFont val="Tahoma"/>
            <family val="2"/>
          </rPr>
          <t xml:space="preserve">
Need to confirm this is an IGS and not a BIGS</t>
        </r>
      </text>
    </comment>
    <comment ref="M19" authorId="0" shapeId="0" xr:uid="{00000000-0006-0000-0100-000002000000}">
      <text>
        <r>
          <rPr>
            <b/>
            <sz val="9"/>
            <color indexed="81"/>
            <rFont val="Tahoma"/>
            <family val="2"/>
          </rPr>
          <t>Leger,Wendy [Burlington]:</t>
        </r>
        <r>
          <rPr>
            <sz val="9"/>
            <color indexed="81"/>
            <rFont val="Tahoma"/>
            <family val="2"/>
          </rPr>
          <t xml:space="preserve">
Need to confirm purpose of this station</t>
        </r>
      </text>
    </comment>
    <comment ref="I430" authorId="0" shapeId="0" xr:uid="{00000000-0006-0000-0100-000003000000}">
      <text>
        <r>
          <rPr>
            <b/>
            <sz val="9"/>
            <color indexed="81"/>
            <rFont val="Tahoma"/>
            <family val="2"/>
          </rPr>
          <t>Leger,Wendy [Burlington]:</t>
        </r>
        <r>
          <rPr>
            <sz val="9"/>
            <color indexed="81"/>
            <rFont val="Tahoma"/>
            <family val="2"/>
          </rPr>
          <t xml:space="preserve">
USGS requested to be proposed IGS because funding is provided by Canada to support flood warning, but not sure this meets the criteria of an IGS</t>
        </r>
      </text>
    </comment>
    <comment ref="H431" authorId="0" shapeId="0" xr:uid="{00000000-0006-0000-0100-000004000000}">
      <text>
        <r>
          <rPr>
            <b/>
            <sz val="9"/>
            <color indexed="81"/>
            <rFont val="Tahoma"/>
            <family val="2"/>
          </rPr>
          <t>Leger,Wendy [Burlington]:</t>
        </r>
        <r>
          <rPr>
            <sz val="9"/>
            <color indexed="81"/>
            <rFont val="Tahoma"/>
            <family val="2"/>
          </rPr>
          <t xml:space="preserve">
Changed from proposed IGS based on email from Dave Hutchinson on Nov 18, 2016</t>
        </r>
      </text>
    </comment>
    <comment ref="H433" authorId="0" shapeId="0" xr:uid="{00000000-0006-0000-0100-000005000000}">
      <text>
        <r>
          <rPr>
            <b/>
            <sz val="9"/>
            <color indexed="81"/>
            <rFont val="Tahoma"/>
            <family val="2"/>
          </rPr>
          <t>Leger,Wendy [Burlington]:</t>
        </r>
        <r>
          <rPr>
            <sz val="9"/>
            <color indexed="81"/>
            <rFont val="Tahoma"/>
            <family val="2"/>
          </rPr>
          <t xml:space="preserve">
Canada plays no official role in this site so changed from proposed IGS to BIGS</t>
        </r>
      </text>
    </comment>
    <comment ref="H434" authorId="0" shapeId="0" xr:uid="{00000000-0006-0000-0100-000006000000}">
      <text>
        <r>
          <rPr>
            <b/>
            <sz val="9"/>
            <color indexed="81"/>
            <rFont val="Tahoma"/>
            <family val="2"/>
          </rPr>
          <t>Leger,Wendy [Burlington]:</t>
        </r>
        <r>
          <rPr>
            <sz val="9"/>
            <color indexed="81"/>
            <rFont val="Tahoma"/>
            <family val="2"/>
          </rPr>
          <t xml:space="preserve">
Canada plays no offical role in these so switched to BIGS</t>
        </r>
      </text>
    </comment>
    <comment ref="I435" authorId="0" shapeId="0" xr:uid="{00000000-0006-0000-0100-000007000000}">
      <text>
        <r>
          <rPr>
            <b/>
            <sz val="9"/>
            <color indexed="81"/>
            <rFont val="Tahoma"/>
            <family val="2"/>
          </rPr>
          <t>Leger,Wendy [Burlington]:</t>
        </r>
        <r>
          <rPr>
            <sz val="9"/>
            <color indexed="81"/>
            <rFont val="Tahoma"/>
            <family val="2"/>
          </rPr>
          <t xml:space="preserve">
USGS requested to be IGS because funding comes from Canada to support flood warning - not sure this meets the criteria of an IGS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tc={DF66CC85-E621-49C5-9B6A-1AD1947DF420}</author>
    <author>tc={01EA095A-0963-4223-B9E3-2504CFBB4C30}</author>
    <author>tc={738D19DE-3101-4F5F-930F-D0E801DDCC7B}</author>
    <author>tc={C9EC2A01-39B4-451C-AF50-35C368404C01}</author>
    <author>tc={B509ECD0-B009-4BB8-B93A-E206D66ED75E}</author>
    <author>tc={5A582184-05E6-4254-BD55-CED5886EEA31}</author>
    <author>tc={E2318770-C105-41D0-8B47-3D116DA65916}</author>
    <author>tc={757F14C9-CD88-406E-B9A9-3DAB9D4E3A38}</author>
    <author>tc={00853113-38C7-47F9-AB2A-C7DCB95EC8D6}</author>
    <author>tc={6E884CB3-C7DD-42A0-A099-6C4C63B329BF}</author>
    <author>tc={28750F7B-C228-483F-9E78-C5DEEFC15729}</author>
  </authors>
  <commentList>
    <comment ref="U214" authorId="0" shapeId="0" xr:uid="{DF66CC85-E621-49C5-9B6A-1AD1947DF420}">
      <text>
        <t>[Threaded comment]
Your version of Excel allows you to read this threaded comment; however, any edits to it will get removed if the file is opened in a newer version of Excel. Learn more: https://go.microsoft.com/fwlink/?linkid=870924
Comment:
    ISGS until officially designated new IGS</t>
      </text>
    </comment>
    <comment ref="U217" authorId="1" shapeId="0" xr:uid="{01EA095A-0963-4223-B9E3-2504CFBB4C30}">
      <text>
        <t>[Threaded comment]
Your version of Excel allows you to read this threaded comment; however, any edits to it will get removed if the file is opened in a newer version of Excel. Learn more: https://go.microsoft.com/fwlink/?linkid=870924
Comment:
    ISGS until officially designated new IGS</t>
      </text>
    </comment>
    <comment ref="U221" authorId="2" shapeId="0" xr:uid="{738D19DE-3101-4F5F-930F-D0E801DDCC7B}">
      <text>
        <t>[Threaded comment]
Your version of Excel allows you to read this threaded comment; however, any edits to it will get removed if the file is opened in a newer version of Excel. Learn more: https://go.microsoft.com/fwlink/?linkid=870924
Comment:
    ISGS until officially designated new IGS</t>
      </text>
    </comment>
    <comment ref="U222" authorId="3" shapeId="0" xr:uid="{C9EC2A01-39B4-451C-AF50-35C368404C01}">
      <text>
        <t>[Threaded comment]
Your version of Excel allows you to read this threaded comment; however, any edits to it will get removed if the file is opened in a newer version of Excel. Learn more: https://go.microsoft.com/fwlink/?linkid=870924
Comment:
    ISGS until officially designated new IGS</t>
      </text>
    </comment>
    <comment ref="U223" authorId="4" shapeId="0" xr:uid="{B509ECD0-B009-4BB8-B93A-E206D66ED75E}">
      <text>
        <t>[Threaded comment]
Your version of Excel allows you to read this threaded comment; however, any edits to it will get removed if the file is opened in a newer version of Excel. Learn more: https://go.microsoft.com/fwlink/?linkid=870924
Comment:
    ISGS until officially designated new IGS</t>
      </text>
    </comment>
    <comment ref="U229" authorId="5" shapeId="0" xr:uid="{5A582184-05E6-4254-BD55-CED5886EEA31}">
      <text>
        <t>[Threaded comment]
Your version of Excel allows you to read this threaded comment; however, any edits to it will get removed if the file is opened in a newer version of Excel. Learn more: https://go.microsoft.com/fwlink/?linkid=870924
Comment:
    ISGS until officially designated new IGS</t>
      </text>
    </comment>
    <comment ref="U236" authorId="6" shapeId="0" xr:uid="{E2318770-C105-41D0-8B47-3D116DA65916}">
      <text>
        <t>[Threaded comment]
Your version of Excel allows you to read this threaded comment; however, any edits to it will get removed if the file is opened in a newer version of Excel. Learn more: https://go.microsoft.com/fwlink/?linkid=870924
Comment:
    ISGS until officially designated new IGS</t>
      </text>
    </comment>
    <comment ref="U239" authorId="7" shapeId="0" xr:uid="{757F14C9-CD88-406E-B9A9-3DAB9D4E3A38}">
      <text>
        <t>[Threaded comment]
Your version of Excel allows you to read this threaded comment; however, any edits to it will get removed if the file is opened in a newer version of Excel. Learn more: https://go.microsoft.com/fwlink/?linkid=870924
Comment:
    ISGS until officially designated new IGS</t>
      </text>
    </comment>
    <comment ref="U242" authorId="8" shapeId="0" xr:uid="{00853113-38C7-47F9-AB2A-C7DCB95EC8D6}">
      <text>
        <t>[Threaded comment]
Your version of Excel allows you to read this threaded comment; however, any edits to it will get removed if the file is opened in a newer version of Excel. Learn more: https://go.microsoft.com/fwlink/?linkid=870924
Comment:
    ISGS until officially designated new IGS</t>
      </text>
    </comment>
    <comment ref="X315" authorId="9" shapeId="0" xr:uid="{6E884CB3-C7DD-42A0-A099-6C4C63B329BF}">
      <text>
        <t xml:space="preserve">[Threaded comment]
Your version of Excel allows you to read this threaded comment; however, any edits to it will get removed if the file is opened in a newer version of Excel. Learn more: https://go.microsoft.com/fwlink/?linkid=870924
Comment:
    Was not identified during FPS open season, however would meet criteria for at least crosses international boundary </t>
      </text>
    </comment>
    <comment ref="X322" authorId="10" shapeId="0" xr:uid="{28750F7B-C228-483F-9E78-C5DEEFC15729}">
      <text>
        <t>[Threaded comment]
Your version of Excel allows you to read this threaded comment; however, any edits to it will get removed if the file is opened in a newer version of Excel. Learn more: https://go.microsoft.com/fwlink/?linkid=870924
Comment:
    Was not identified during FPS open season, however would meet criteria for at least crosses international boundary</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Ferreira,Daniel [Burlington]</author>
  </authors>
  <commentList>
    <comment ref="Q1" authorId="0" shapeId="0" xr:uid="{00000000-0006-0000-0700-000001000000}">
      <text>
        <r>
          <rPr>
            <b/>
            <sz val="9"/>
            <color indexed="81"/>
            <rFont val="Tahoma"/>
            <family val="2"/>
          </rPr>
          <t>Ferreira,Daniel [Burlington]:</t>
        </r>
        <r>
          <rPr>
            <sz val="9"/>
            <color indexed="81"/>
            <rFont val="Tahoma"/>
            <family val="2"/>
          </rPr>
          <t xml:space="preserve">
The Hydat database has year discontinued on active gauges. Not sure why, but, the information is here nonetheless</t>
        </r>
      </text>
    </comment>
    <comment ref="N657" authorId="0" shapeId="0" xr:uid="{00000000-0006-0000-0700-000002000000}">
      <text>
        <r>
          <rPr>
            <b/>
            <sz val="9"/>
            <color indexed="81"/>
            <rFont val="Tahoma"/>
            <family val="2"/>
          </rPr>
          <t>Ferreira,Daniel [Burlington]:</t>
        </r>
        <r>
          <rPr>
            <sz val="9"/>
            <color indexed="81"/>
            <rFont val="Tahoma"/>
            <family val="2"/>
          </rPr>
          <t xml:space="preserve">
Hydat - Discharge/Water Level</t>
        </r>
      </text>
    </comment>
    <comment ref="N660" authorId="0" shapeId="0" xr:uid="{00000000-0006-0000-0700-000003000000}">
      <text>
        <r>
          <rPr>
            <b/>
            <sz val="9"/>
            <color indexed="81"/>
            <rFont val="Tahoma"/>
            <family val="2"/>
          </rPr>
          <t>Ferreira,Daniel [Burlington]:</t>
        </r>
        <r>
          <rPr>
            <sz val="9"/>
            <color indexed="81"/>
            <rFont val="Tahoma"/>
            <family val="2"/>
          </rPr>
          <t xml:space="preserve">
Hydat - Discharge/Water Level</t>
        </r>
      </text>
    </comment>
    <comment ref="N661" authorId="0" shapeId="0" xr:uid="{00000000-0006-0000-0700-000004000000}">
      <text>
        <r>
          <rPr>
            <b/>
            <sz val="9"/>
            <color indexed="81"/>
            <rFont val="Tahoma"/>
            <family val="2"/>
          </rPr>
          <t>Ferreira,Daniel [Burlington]:</t>
        </r>
        <r>
          <rPr>
            <sz val="9"/>
            <color indexed="81"/>
            <rFont val="Tahoma"/>
            <family val="2"/>
          </rPr>
          <t xml:space="preserve">
Hydat - Discharge/Water Level</t>
        </r>
      </text>
    </comment>
    <comment ref="N662" authorId="0" shapeId="0" xr:uid="{00000000-0006-0000-0700-000005000000}">
      <text>
        <r>
          <rPr>
            <b/>
            <sz val="9"/>
            <color indexed="81"/>
            <rFont val="Tahoma"/>
            <family val="2"/>
          </rPr>
          <t>Ferreira,Daniel [Burlington]:</t>
        </r>
        <r>
          <rPr>
            <sz val="9"/>
            <color indexed="81"/>
            <rFont val="Tahoma"/>
            <family val="2"/>
          </rPr>
          <t xml:space="preserve">
Hydat - Discharge/Water Level</t>
        </r>
      </text>
    </comment>
    <comment ref="N663" authorId="0" shapeId="0" xr:uid="{00000000-0006-0000-0700-000006000000}">
      <text>
        <r>
          <rPr>
            <b/>
            <sz val="9"/>
            <color indexed="81"/>
            <rFont val="Tahoma"/>
            <family val="2"/>
          </rPr>
          <t>Ferreira,Daniel [Burlington]:</t>
        </r>
        <r>
          <rPr>
            <sz val="9"/>
            <color indexed="81"/>
            <rFont val="Tahoma"/>
            <family val="2"/>
          </rPr>
          <t xml:space="preserve">
Hydat - Discharge/Water Level</t>
        </r>
      </text>
    </comment>
    <comment ref="N664" authorId="0" shapeId="0" xr:uid="{00000000-0006-0000-0700-000007000000}">
      <text>
        <r>
          <rPr>
            <b/>
            <sz val="9"/>
            <color indexed="81"/>
            <rFont val="Tahoma"/>
            <family val="2"/>
          </rPr>
          <t>Ferreira,Daniel [Burlington]:</t>
        </r>
        <r>
          <rPr>
            <sz val="9"/>
            <color indexed="81"/>
            <rFont val="Tahoma"/>
            <family val="2"/>
          </rPr>
          <t xml:space="preserve">
Hydat - Discharge/Water Level</t>
        </r>
      </text>
    </comment>
    <comment ref="N689" authorId="0" shapeId="0" xr:uid="{00000000-0006-0000-0700-000008000000}">
      <text>
        <r>
          <rPr>
            <b/>
            <sz val="9"/>
            <color indexed="81"/>
            <rFont val="Tahoma"/>
            <family val="2"/>
          </rPr>
          <t>Ferreira,Daniel [Burlington]:</t>
        </r>
        <r>
          <rPr>
            <sz val="9"/>
            <color indexed="81"/>
            <rFont val="Tahoma"/>
            <family val="2"/>
          </rPr>
          <t xml:space="preserve">
Hydat - Discharge</t>
        </r>
      </text>
    </comment>
    <comment ref="N690" authorId="0" shapeId="0" xr:uid="{00000000-0006-0000-0700-000009000000}">
      <text>
        <r>
          <rPr>
            <b/>
            <sz val="9"/>
            <color indexed="81"/>
            <rFont val="Tahoma"/>
            <family val="2"/>
          </rPr>
          <t>Ferreira,Daniel [Burlington]:</t>
        </r>
        <r>
          <rPr>
            <sz val="9"/>
            <color indexed="81"/>
            <rFont val="Tahoma"/>
            <family val="2"/>
          </rPr>
          <t xml:space="preserve">
Hydat - Discharge</t>
        </r>
      </text>
    </comment>
  </commentList>
</comments>
</file>

<file path=xl/sharedStrings.xml><?xml version="1.0" encoding="utf-8"?>
<sst xmlns="http://schemas.openxmlformats.org/spreadsheetml/2006/main" count="33202" uniqueCount="3705">
  <si>
    <t>EntryNumber</t>
  </si>
  <si>
    <t>Canadian Site ID</t>
  </si>
  <si>
    <t>Canadian Alternate Site ID</t>
  </si>
  <si>
    <t>US Site ID</t>
  </si>
  <si>
    <t>Canadian Operating Agency</t>
  </si>
  <si>
    <t>US Operating Agency</t>
  </si>
  <si>
    <t>LOCATION NAME</t>
  </si>
  <si>
    <t>BASIN</t>
  </si>
  <si>
    <t>IJC OVERSIGHT ORGANIZATION</t>
  </si>
  <si>
    <t>LEGAL AUTHORITY/AGREEMENT</t>
  </si>
  <si>
    <t>STATE/PROVINCE</t>
  </si>
  <si>
    <t>Country</t>
  </si>
  <si>
    <t>GAUGE TYPE</t>
  </si>
  <si>
    <t>STATUS</t>
  </si>
  <si>
    <t>START YEAR</t>
  </si>
  <si>
    <t>END YEAR</t>
  </si>
  <si>
    <t>Latitude_Dec</t>
  </si>
  <si>
    <t>Longitude_Dec</t>
  </si>
  <si>
    <t>1985 USA Design</t>
  </si>
  <si>
    <t>1985 CAN Design</t>
  </si>
  <si>
    <t>1999 USA Design</t>
  </si>
  <si>
    <t>1999 CAN Design</t>
  </si>
  <si>
    <t>2022
(20170526)</t>
  </si>
  <si>
    <t>2024 
Designation</t>
  </si>
  <si>
    <t>In IJC Agreement (2023)</t>
  </si>
  <si>
    <t>FPS Eligible?</t>
  </si>
  <si>
    <t>2024 Designation Authority and Reference</t>
  </si>
  <si>
    <t>01AR004</t>
  </si>
  <si>
    <t>WSC</t>
  </si>
  <si>
    <t>USGS</t>
  </si>
  <si>
    <t>ST. CROIX RIVER AT VANCEBORO</t>
  </si>
  <si>
    <t>St. Croix River Drainage Basin</t>
  </si>
  <si>
    <t>St. Croix Watershed Board</t>
  </si>
  <si>
    <t>Maine</t>
  </si>
  <si>
    <t>US</t>
  </si>
  <si>
    <t>Discharge</t>
  </si>
  <si>
    <t>Active</t>
  </si>
  <si>
    <t>Active IGS</t>
  </si>
  <si>
    <t>IGS</t>
  </si>
  <si>
    <t>New England Water Science Center</t>
  </si>
  <si>
    <t>Active IGS in 1985, 1999, and 2022</t>
  </si>
  <si>
    <t>01AR005</t>
  </si>
  <si>
    <t>ST. CROIX RIVER AT BARING</t>
  </si>
  <si>
    <t>01AR014</t>
  </si>
  <si>
    <t>ST. CROIX RIVER AT MILLTOWN DAM</t>
  </si>
  <si>
    <t>New Brunswick</t>
  </si>
  <si>
    <t>CAN</t>
  </si>
  <si>
    <t>Water Level</t>
  </si>
  <si>
    <t>--</t>
  </si>
  <si>
    <t>ISGS</t>
  </si>
  <si>
    <t>01AR009</t>
  </si>
  <si>
    <t>GRAND LAKE AT FOREST CITY</t>
  </si>
  <si>
    <t>01AR011</t>
  </si>
  <si>
    <t>FOREST CITY STREAM BELOW FOREST CITY DAM</t>
  </si>
  <si>
    <t>01AR010</t>
  </si>
  <si>
    <t>SPEDNIC LAKE AT ST. CROIX</t>
  </si>
  <si>
    <t>01AR013</t>
  </si>
  <si>
    <t>GRAND FALLS FLOWAGE AT GRAND FALLS</t>
  </si>
  <si>
    <t>WEST GRAND LAKE AT GRAND LAKE STREAM, MAINE</t>
  </si>
  <si>
    <t>LEWY LAKE AT PRINCETON, MAINE</t>
  </si>
  <si>
    <t>ST. CROIX RIVER AT CALAIS, MAINE</t>
  </si>
  <si>
    <t>01AD003</t>
  </si>
  <si>
    <t>ST. FRANCIS RIVER AT OUTLET OF GLASIER LAKE</t>
  </si>
  <si>
    <t>Saint John River Drainage Basin</t>
  </si>
  <si>
    <t>Grand Falls Dam Order of Approval, 1926</t>
  </si>
  <si>
    <t>01AD002</t>
  </si>
  <si>
    <t>SAINT JOHN RIVER AT FORT KENT</t>
  </si>
  <si>
    <t>01AE001</t>
  </si>
  <si>
    <t>FISH RIVER NEAR FORT KENT</t>
  </si>
  <si>
    <t>01AF002</t>
  </si>
  <si>
    <t>SAINT JOHN RIVER AT GRAND FALLS</t>
  </si>
  <si>
    <t>Needs Review</t>
  </si>
  <si>
    <t>MEDUXNEKEAG RIVER AT LOWERY RD. NR HOULTON, MAINE</t>
  </si>
  <si>
    <t>AROOSTOOK RIVER AT WASHBURN, MAINE</t>
  </si>
  <si>
    <t>CHS</t>
  </si>
  <si>
    <t>RIMOUSKI</t>
  </si>
  <si>
    <t>Atlantic Ocean</t>
  </si>
  <si>
    <t>International Great Lakes Datum</t>
  </si>
  <si>
    <t>Quebec</t>
  </si>
  <si>
    <t>02OE012</t>
  </si>
  <si>
    <t>MEMPHREMAGOG (LAC) A MAGOG</t>
  </si>
  <si>
    <t>Magog River Drainage Basin</t>
  </si>
  <si>
    <t xml:space="preserve">Transboundary Water Management </t>
  </si>
  <si>
    <t>Note:Used when there are no formal federal frameworks, but gauges are used to support binational flood management, drought management, in-stream flow needs for fisheries management, sediment management and other water quality related assessments including BC-WA Transboundary Water Quality Task Group.</t>
  </si>
  <si>
    <t>02OJ007</t>
  </si>
  <si>
    <t>RICHELIEU (RIVIERE) AUX RAPIDES FRYERS</t>
  </si>
  <si>
    <t>Lake Champlain-Richelieu Drainage Basin</t>
  </si>
  <si>
    <t>International Lake Champlain-Richelieu River Technical Working Group</t>
  </si>
  <si>
    <t>For review, should it be designated an ISGS or not</t>
  </si>
  <si>
    <t>02OJ016</t>
  </si>
  <si>
    <t>RICHELIEU (RIVIERE) A LA MARINA DE SAINT-JEAN</t>
  </si>
  <si>
    <t>02OH001</t>
  </si>
  <si>
    <t>CHAMPLAIN (LAC) A PHILIPSBURG</t>
  </si>
  <si>
    <t>RICHELIEU RIVER (LAKE CHAMPLAIN) AT ROUSES POINT, NY</t>
  </si>
  <si>
    <t>New York</t>
  </si>
  <si>
    <t>New York Water Science Center</t>
  </si>
  <si>
    <t>LAKE CHAMPLAIN AT PORT HENRY NY</t>
  </si>
  <si>
    <t>02LB024</t>
  </si>
  <si>
    <t>HQ</t>
  </si>
  <si>
    <t>OUTAOUAIS (RIVIERE DES) AU BARRAGE DE CARILLON</t>
  </si>
  <si>
    <t>Ottawa River Basin</t>
  </si>
  <si>
    <t>St. Lawrence Board of Control</t>
  </si>
  <si>
    <t>Unspecified</t>
  </si>
  <si>
    <t>02LB025</t>
  </si>
  <si>
    <t>OUTAOUAIS (RIVIERE DES) A CARILLON (AVAL)</t>
  </si>
  <si>
    <t>02LB026</t>
  </si>
  <si>
    <t>OUTAOUAIS (RIVIERE DES) A CARILLON (AMONT)</t>
  </si>
  <si>
    <t>02MC005</t>
  </si>
  <si>
    <t>SAINT-LAURENT (FLEUVE) A POINTE-DES-CASCADES</t>
  </si>
  <si>
    <t>St. Lawrence River Basin</t>
  </si>
  <si>
    <t>02OA013</t>
  </si>
  <si>
    <t>OUTAOUAIS (RIVIERE DES) A SAINTE-ANNE-DE-BELLEVUE</t>
  </si>
  <si>
    <t>02OA016</t>
  </si>
  <si>
    <t>SAINT-LAURENT (FLEUVE) A LASALLE</t>
  </si>
  <si>
    <t>02OA033</t>
  </si>
  <si>
    <t>OUTAOUAIS (RIVIERE DES) A LA MARINA DE SAINTE-ANNE-DE-BELLEVUE</t>
  </si>
  <si>
    <t>02OA039</t>
  </si>
  <si>
    <t>WSC/CHS</t>
  </si>
  <si>
    <t>SAINT-LOUIS (LAC) A POINTE-CLAIRE</t>
  </si>
  <si>
    <t>02OA046</t>
  </si>
  <si>
    <t>SAINT-LAURENT (FLEUVE) A MONTREAL (JETEE NO. 1)</t>
  </si>
  <si>
    <t>02OA106</t>
  </si>
  <si>
    <t>SLSMC</t>
  </si>
  <si>
    <t>RIVE-SUD (CANAL) A ST-LAMBERT</t>
  </si>
  <si>
    <t>02OA107</t>
  </si>
  <si>
    <t>OUTAOUAIS (RIVIERE DES) A TERRASSE-VAUDREUIL</t>
  </si>
  <si>
    <t>02OA024</t>
  </si>
  <si>
    <t>RIVE SUD (CANAL DE LA) A COTE-SAINTE-CATHERINE</t>
  </si>
  <si>
    <t>02MC056</t>
  </si>
  <si>
    <t>OPG</t>
  </si>
  <si>
    <t>INTERNATIONAL TW, SAUNDERS POWER DAM AT CORNWALL, ONTARIO</t>
  </si>
  <si>
    <t>Ontario</t>
  </si>
  <si>
    <t>02MB052B</t>
  </si>
  <si>
    <t>OPG/CHS</t>
  </si>
  <si>
    <t>IROQUOIS DAM TW AT IROQUOIS LOCK, ONTARIO (BELOW)</t>
  </si>
  <si>
    <t>02MC052</t>
  </si>
  <si>
    <t>MORRISBURG AT MORRISBURG, ONTARIO</t>
  </si>
  <si>
    <t>02MC054A</t>
  </si>
  <si>
    <t>SAUNDERS HW , SAUNDERS POWER DAM AT CORNWALL, ONTARIO</t>
  </si>
  <si>
    <t>02MC054B</t>
  </si>
  <si>
    <t>SAUNDERS TW, SAUNDERS POWER DAM AT CORNWALL, ONTARIO</t>
  </si>
  <si>
    <t>02MB051</t>
  </si>
  <si>
    <t>CARDINAL AT CARDINAL, ONTARIO</t>
  </si>
  <si>
    <t>02MB052A</t>
  </si>
  <si>
    <t>IROQUOIS DAM HW AT IROQUOIS LOCK, ONTARIO (ABOVE)</t>
  </si>
  <si>
    <t>02MC022</t>
  </si>
  <si>
    <t>CORNWALL CANAL</t>
  </si>
  <si>
    <t>02MB007</t>
  </si>
  <si>
    <t>ST. LAWRENCE RIVER AT BROCKVILLE</t>
  </si>
  <si>
    <t>Uncertain</t>
  </si>
  <si>
    <t>NIAGARA RIVER AT MOUTH AT FORT NIAGARA NY</t>
  </si>
  <si>
    <t>Lake Ontario Basin</t>
  </si>
  <si>
    <t>02MB008</t>
  </si>
  <si>
    <t xml:space="preserve">ABOVE IROQUOIS LOCK </t>
  </si>
  <si>
    <t>GL-CC-SLR CAN</t>
  </si>
  <si>
    <t>ST. LAWRENCE RIVER BELOW CORNWALL CANAL</t>
  </si>
  <si>
    <t>02MC023</t>
  </si>
  <si>
    <t>ST. LAWRENCE RIVER AT SUMMERSTOWN</t>
  </si>
  <si>
    <t>NOAA</t>
  </si>
  <si>
    <t>ALEXANDRIA BAY C.G. AT WELLESLEY ISLAND, NEW YORK</t>
  </si>
  <si>
    <t>CAPE VINCENT AT CAPE VINCENT, NEW YORK</t>
  </si>
  <si>
    <t>OGDENSBURG AT OGDENSBURG, NEW YORK</t>
  </si>
  <si>
    <t>GL-CC-SLR USA</t>
  </si>
  <si>
    <t>02MC051</t>
  </si>
  <si>
    <t>W-WAD</t>
  </si>
  <si>
    <t>NYPA</t>
  </si>
  <si>
    <t>WADDINGTON AT WADDINGTON, NEW YORK</t>
  </si>
  <si>
    <t>LSDN</t>
  </si>
  <si>
    <t>LONG SAULT DAM NORTH</t>
  </si>
  <si>
    <t>LSDSS</t>
  </si>
  <si>
    <t>LONG SAULT DAM SOUTH SHORE</t>
  </si>
  <si>
    <t>MHW</t>
  </si>
  <si>
    <t>MOSES HW, MOSES POWER DAM, MASSENA, NEW YORK</t>
  </si>
  <si>
    <t>MTW</t>
  </si>
  <si>
    <t>MOSES TW, MOSES POWER DAM, MASSENA, NEW YORK</t>
  </si>
  <si>
    <t>02HA018</t>
  </si>
  <si>
    <t>LAKE ONTARIO AT PORT WELLER</t>
  </si>
  <si>
    <t>Proposed IGS at one point, must be consistant along transboundary</t>
  </si>
  <si>
    <t>02HC048</t>
  </si>
  <si>
    <t>LAKE ONTARIO AT TORONTO</t>
  </si>
  <si>
    <t>02HD015</t>
  </si>
  <si>
    <t>LAKE ONTARIO AT COBOURG</t>
  </si>
  <si>
    <t>02HM008</t>
  </si>
  <si>
    <t>LAKE ONTARIO AT KINGSTON</t>
  </si>
  <si>
    <t>OSWEGO AT OSWEGO, NEW YORK</t>
  </si>
  <si>
    <t>ISGS(Proposed IGS)</t>
  </si>
  <si>
    <t>ROCHESTER AT ROCHESTER, NEW YORK</t>
  </si>
  <si>
    <t>02HA006</t>
  </si>
  <si>
    <t>TWENTY MILE CREEK AT BALLS FALLS</t>
  </si>
  <si>
    <t>Great Lakes Water Quality Agreement 2012/Canada-Ontario Agreement</t>
  </si>
  <si>
    <t>Active ISGS</t>
  </si>
  <si>
    <t>02HA014</t>
  </si>
  <si>
    <t>REDHILL CREEK AT HAMILTON</t>
  </si>
  <si>
    <t>02HA024</t>
  </si>
  <si>
    <t>OSWEGO CREEK AT CANBORO</t>
  </si>
  <si>
    <t>Great Lakes Water Quality Agreement 2012</t>
  </si>
  <si>
    <t>02HB004</t>
  </si>
  <si>
    <t>EAST SIXTEEN MILE CREEK NEAR OMAGH</t>
  </si>
  <si>
    <t>02HB005</t>
  </si>
  <si>
    <t>SIXTEEN MILE CREEK AT MILTON</t>
  </si>
  <si>
    <t>02HB007</t>
  </si>
  <si>
    <t>SPENCER CREEK AT DUNDAS</t>
  </si>
  <si>
    <t>02HB017</t>
  </si>
  <si>
    <t>LAKE ONTARIO AT BURLINGTON</t>
  </si>
  <si>
    <t>02HB025</t>
  </si>
  <si>
    <t>CREDIT RIVER AT NORVAL</t>
  </si>
  <si>
    <t>02HC003</t>
  </si>
  <si>
    <t>HUMBER RIVER AT WESTON</t>
  </si>
  <si>
    <t>02HC013</t>
  </si>
  <si>
    <t>HIGHLAND CREEK NEAR WEST HILL</t>
  </si>
  <si>
    <t>02HC022</t>
  </si>
  <si>
    <t>ROUGE RIVER NEAR MARKHAM</t>
  </si>
  <si>
    <t>02HC024</t>
  </si>
  <si>
    <t>DON RIVER AT TODMORDEN</t>
  </si>
  <si>
    <t>02HC027</t>
  </si>
  <si>
    <t>BLACK CREEK NEAR WESTON</t>
  </si>
  <si>
    <t>02HC028</t>
  </si>
  <si>
    <t>LITTLE ROUGE CREEK NEAR LOCUST HILL</t>
  </si>
  <si>
    <t>02HC030</t>
  </si>
  <si>
    <t>ETOBICOKE CREEK BELOW QUEEN ELIZABETH HIGHWAY</t>
  </si>
  <si>
    <t>02HC049</t>
  </si>
  <si>
    <t>DUFFINS CREEK AT AJAX</t>
  </si>
  <si>
    <t>02HD008</t>
  </si>
  <si>
    <t>OSHAWA CREEK AT OSHAWA</t>
  </si>
  <si>
    <t>02HD010</t>
  </si>
  <si>
    <t>SHELTER VALLEY BROOK NEAR GRAFTON</t>
  </si>
  <si>
    <t>02HD013</t>
  </si>
  <si>
    <t>HARMONY CREEK AT OSHAWA</t>
  </si>
  <si>
    <t>02HK010</t>
  </si>
  <si>
    <t>TRENT RIVER AT TRENTON</t>
  </si>
  <si>
    <t>02HL001</t>
  </si>
  <si>
    <t>MOIRA RIVER NEAR FOXBORO</t>
  </si>
  <si>
    <t>02HM003</t>
  </si>
  <si>
    <t>SALMON RIVER NEAR SHANNONVILLE</t>
  </si>
  <si>
    <t>02HM004</t>
  </si>
  <si>
    <t>WILTON CREEK NEAR NAPANEE</t>
  </si>
  <si>
    <t>02HM006</t>
  </si>
  <si>
    <t>MILLHAVEN CREEK NEAR MILLHAVEN</t>
  </si>
  <si>
    <t>02HM007</t>
  </si>
  <si>
    <t>NAPANEE RIVER AT CAMDEN EAST</t>
  </si>
  <si>
    <t>OLCOTT AT OLCOTT, NEW YORK</t>
  </si>
  <si>
    <t>GENESEE RIVER AT FORD STREET BRIDGE, ROCHESTER NY</t>
  </si>
  <si>
    <t>TONAWANDA CREEK AT RAPIDS, NY</t>
  </si>
  <si>
    <t>ELLICOTT CREEK BELOW WILLIAMSVILLE, NY</t>
  </si>
  <si>
    <t>EIGHTEENMILE CREEK AT BURT, NY</t>
  </si>
  <si>
    <t>OAK ORCHARD CREEK NEAR KENYONVILLE, NY</t>
  </si>
  <si>
    <t>NORTHRUP CREEK AT NORTH GREECE, NY</t>
  </si>
  <si>
    <t>IRONDEQUOIT CREEK ABOVE BLOSSOM ROAD NEAR ROCHESTER, NY</t>
  </si>
  <si>
    <t>SALMON RIVER AT PINEVILLE, NY</t>
  </si>
  <si>
    <t>SANDY CREEK NEAR ADAMS, NY</t>
  </si>
  <si>
    <t>BLACK RIVER AT WATERTOWN, NY</t>
  </si>
  <si>
    <t>OSWEGATCHIE RIVER NEAR HEUVELTON, NY</t>
  </si>
  <si>
    <t>GRASS RIVER AT CHASE MILLS, NY</t>
  </si>
  <si>
    <t>RAQUETTE RIVER AT RAYMONDVILLE, NY</t>
  </si>
  <si>
    <t>LITTLE SALMON RIVER AT BOMBAY, NY</t>
  </si>
  <si>
    <t>ST. REGIS RIVER AT BRASHER CENTER, NY</t>
  </si>
  <si>
    <t>02HA013</t>
  </si>
  <si>
    <t>NIAGARA RIVER AT FORT ERIE</t>
  </si>
  <si>
    <t>Niagara Board of Control</t>
  </si>
  <si>
    <t>IGS*(Proposed IGS)</t>
  </si>
  <si>
    <t>Proposed IGS, already being operated and funded as IGS including data exchange</t>
  </si>
  <si>
    <t>AMERICAN FALLS AT NIAGARA FALLS, NEW YORK</t>
  </si>
  <si>
    <t>ASHLAND AVENUE AT NIAGARA FALLS, NEW YORK</t>
  </si>
  <si>
    <t>02HA033</t>
  </si>
  <si>
    <t>NIAGARA RIVER BELOW NIAGARA FALLS</t>
  </si>
  <si>
    <t>USACE</t>
  </si>
  <si>
    <t>LOWER NIAGARA ADVM</t>
  </si>
  <si>
    <t>Installed</t>
  </si>
  <si>
    <t>02HA003</t>
  </si>
  <si>
    <t>NIAGARA RIVER AT QUEENSTON</t>
  </si>
  <si>
    <t>02HA007</t>
  </si>
  <si>
    <t>WELLAND RIVER BELOW CAISTOR CORNERS</t>
  </si>
  <si>
    <t>02HA055</t>
  </si>
  <si>
    <t>MATERIAL DOCK GAUGE (OPG)</t>
  </si>
  <si>
    <t>02HA054</t>
  </si>
  <si>
    <t>SLATERS POINT, ONTARIO</t>
  </si>
  <si>
    <t>02GC027</t>
  </si>
  <si>
    <t>LAKE ERIE AT PORT STANLEY</t>
  </si>
  <si>
    <t>Lake Erie Basin</t>
  </si>
  <si>
    <t>02HA017</t>
  </si>
  <si>
    <t>LAKE ERIE AT PORT COLBORNE</t>
  </si>
  <si>
    <t>ADVM2 - SOUTHERN WELLAND CANAL ABOVE WEIR 8</t>
  </si>
  <si>
    <t>ADVM1 - NORTHERN WELLAND CANAL ABOVE WEIR 8</t>
  </si>
  <si>
    <t>CLEVELAND, OHIO</t>
  </si>
  <si>
    <t>Ohio</t>
  </si>
  <si>
    <t>TOLEDO, OHIO</t>
  </si>
  <si>
    <t>02GB001</t>
  </si>
  <si>
    <t>GRAND RIVER AT BRANTFORD</t>
  </si>
  <si>
    <t>02GB007</t>
  </si>
  <si>
    <t>FAIRCHILD CREEK NEAR BRANTFORD</t>
  </si>
  <si>
    <t>02GB010</t>
  </si>
  <si>
    <t>MCKENZIE CREEK NEAR CALEDONIA</t>
  </si>
  <si>
    <t>02GC002</t>
  </si>
  <si>
    <t>KETTLE CREEK AT ST. THOMAS</t>
  </si>
  <si>
    <t>02GC007</t>
  </si>
  <si>
    <t>BIG CREEK NEAR WALSINGHAM</t>
  </si>
  <si>
    <t>02GC008</t>
  </si>
  <si>
    <t>LYNN RIVER AT SIMCOE</t>
  </si>
  <si>
    <t>02GC018</t>
  </si>
  <si>
    <t>CATFISH CREEK NEAR SPARTA</t>
  </si>
  <si>
    <t>02GC022</t>
  </si>
  <si>
    <t>NANTICOKE CREEK AT NANTICOKE</t>
  </si>
  <si>
    <t>02GC026</t>
  </si>
  <si>
    <t>BIG OTTER CREEK NEAR CALTON</t>
  </si>
  <si>
    <t>02GC028</t>
  </si>
  <si>
    <t>LAKE ERIE AT PORT DOVER</t>
  </si>
  <si>
    <t>02GE003</t>
  </si>
  <si>
    <t>THAMES RIVER AT THAMESVILLE</t>
  </si>
  <si>
    <t>02GF002</t>
  </si>
  <si>
    <t>LAKE ERIE AT ERIEAU</t>
  </si>
  <si>
    <t>02GH009</t>
  </si>
  <si>
    <t>LAKE ERIE AT BAR POINT</t>
  </si>
  <si>
    <t>02GH010</t>
  </si>
  <si>
    <t>LAKE ERIE AT KINGSVILLE</t>
  </si>
  <si>
    <t>02GH011</t>
  </si>
  <si>
    <t>LITTLE RIVER AT WINDSOR</t>
  </si>
  <si>
    <t>02HA019</t>
  </si>
  <si>
    <t>WELLAND CANAL DIVERSION FROM LAKE ERIE</t>
  </si>
  <si>
    <t>02HA051</t>
  </si>
  <si>
    <t>FORT ERIE GAUGE (OPG)</t>
  </si>
  <si>
    <t>CATTARAUGUS CREEK AT GOWANDA, NY</t>
  </si>
  <si>
    <t>BUFFALO CREEK AT GARDENVILLE, NY</t>
  </si>
  <si>
    <t>CAYUGA CREEK NEAR LANCASTER, NY</t>
  </si>
  <si>
    <t>CAZENOVIA CREEK AT EBENEZER, NY</t>
  </si>
  <si>
    <t>STURGEON POINT AT STURGEON PT, NEW YORK</t>
  </si>
  <si>
    <t>BUFFALO, BUFFALO, NEW YORK</t>
  </si>
  <si>
    <t>MARBLEHEAD AT MARBLEHEAD, OHIO</t>
  </si>
  <si>
    <t>FAIRPORT HARBOR AT FAIRPORT, OHIO</t>
  </si>
  <si>
    <t>ERIE AT PRESQUE ISLE PARK, ERIE PENNSYLVANIA</t>
  </si>
  <si>
    <t>Pennsylvania</t>
  </si>
  <si>
    <t>FERMI AT NEWPORT, MICHIGAN</t>
  </si>
  <si>
    <t>Michigan</t>
  </si>
  <si>
    <t>02GH015</t>
  </si>
  <si>
    <t>DETROIT RIVER AT FORT WAYNE</t>
  </si>
  <si>
    <t>Lake Superior Board of Control</t>
  </si>
  <si>
    <t>Upper Midwest Water Science Center</t>
  </si>
  <si>
    <t>02GH005</t>
  </si>
  <si>
    <t>LAKE ST. CLAIR AT BELLE RIVER</t>
  </si>
  <si>
    <t>FORT WAYNE AT DETROIT, MICHIGAN</t>
  </si>
  <si>
    <t>ST. CLAIR SHORES, MICHIGAN</t>
  </si>
  <si>
    <t>ALGONAC, MICHIGAN</t>
  </si>
  <si>
    <t>DRY DOCK, PORT HURON, MICHIGAN</t>
  </si>
  <si>
    <t>GIBRALTAR, MICHIGAN</t>
  </si>
  <si>
    <t>ST. CLAIR STATE POLICE, ST. CLAIR, MICHIGAN</t>
  </si>
  <si>
    <t>WINDMILL POINT AT DETROIT, MICHIGAN</t>
  </si>
  <si>
    <t>WYANDOTTE, MICHIGAN</t>
  </si>
  <si>
    <t>02GG003</t>
  </si>
  <si>
    <t>SYDENHAM RIVER AT FLORENCE</t>
  </si>
  <si>
    <t>02GG009</t>
  </si>
  <si>
    <t>BEAR CREEK BELOW BRIGDEN</t>
  </si>
  <si>
    <t>02GG011</t>
  </si>
  <si>
    <t>ST. CLAIR RIVER AT PORT LAMBTON</t>
  </si>
  <si>
    <t>02GH002</t>
  </si>
  <si>
    <t>RUSCOM RIVER NEAR RUSCOM STATION</t>
  </si>
  <si>
    <t>02GH003</t>
  </si>
  <si>
    <t>CANARD RIVER NEAR LUKERVILLE</t>
  </si>
  <si>
    <t>Canada-Ontario Agreement</t>
  </si>
  <si>
    <t>02GH008</t>
  </si>
  <si>
    <t>DETROIT RIVER AT AMHERSTBURG</t>
  </si>
  <si>
    <t>02CA008</t>
  </si>
  <si>
    <t>ST. MARYS RIVER BELOW TOPSAIL ISLAND / AT SAULT STE MARIE</t>
  </si>
  <si>
    <t>Lake Huron Basin</t>
  </si>
  <si>
    <t>02GG014</t>
  </si>
  <si>
    <t>ST. CLAIR RIVER AT PORT HURON</t>
  </si>
  <si>
    <t>02CA006</t>
  </si>
  <si>
    <t>LAKE HURON AT THESSALON</t>
  </si>
  <si>
    <t>02FA003</t>
  </si>
  <si>
    <t>LAKE HURON AT TOBERMORY</t>
  </si>
  <si>
    <t>02GG010</t>
  </si>
  <si>
    <t>ST. CLAIR RIVER AT POINT EDWARD</t>
  </si>
  <si>
    <t>HARBOR BEACH AT HARBOR BEACH, MICHIGAN</t>
  </si>
  <si>
    <t>LITTLE RAPIDS AT SAULT STE MARIE, MICHIGAN</t>
  </si>
  <si>
    <t>MACKINAW CITY AT MACKINAW CITY, MICHIGAN</t>
  </si>
  <si>
    <t>SW PIER AT SAULT STE MARIE, MICHIGAN (ABOVE LOCKS)</t>
  </si>
  <si>
    <t>US SLIP AT SAULT STE MARIE, MICHIGAN (BELOW LOCKS)</t>
  </si>
  <si>
    <t>02BF011</t>
  </si>
  <si>
    <t>ST. MARYS RIVER AT SAULT STE. MARIE (ABOVE)</t>
  </si>
  <si>
    <t>02CA002</t>
  </si>
  <si>
    <t>ROOT RIVER AT SAULT STE. MARIE</t>
  </si>
  <si>
    <t>02CA003</t>
  </si>
  <si>
    <t>ST. MARYS RIVER NEAR GARDEN RIVER</t>
  </si>
  <si>
    <t>02CA005</t>
  </si>
  <si>
    <t>ST. MARYS RIVER AT SAULT STE. MARIE (BELOW)</t>
  </si>
  <si>
    <t>02CD001</t>
  </si>
  <si>
    <t>SERPENT RIVER AT HIGHWAY NO. 17</t>
  </si>
  <si>
    <t>02CE002</t>
  </si>
  <si>
    <t>AUX SABLES RIVER AT MASSEY</t>
  </si>
  <si>
    <t>02CG002</t>
  </si>
  <si>
    <t>LAKE HURON AT LITTLE CURRENT</t>
  </si>
  <si>
    <t>02DB005</t>
  </si>
  <si>
    <t>WANAPITEI RIVER NEAR WANUP</t>
  </si>
  <si>
    <t>02DD010</t>
  </si>
  <si>
    <t>FRENCH RIVER AT DRY PINE BAY</t>
  </si>
  <si>
    <t>02EA011</t>
  </si>
  <si>
    <t>MAGNETAWAN RIVER NEAR BRITT</t>
  </si>
  <si>
    <t>02EA014</t>
  </si>
  <si>
    <t>LAKE HURON AT PARRY SOUND</t>
  </si>
  <si>
    <t>02EB011</t>
  </si>
  <si>
    <t>MOON RIVER AT HIGHWAY NO. 400</t>
  </si>
  <si>
    <t>02EB012</t>
  </si>
  <si>
    <t>MUSQUASH RIVER AT HIGHWAY NO. 400</t>
  </si>
  <si>
    <t>02EC003</t>
  </si>
  <si>
    <t>SEVERN RIVER AT SWIFT RAPIDS</t>
  </si>
  <si>
    <t>02ED007</t>
  </si>
  <si>
    <t>COLDWATER RIVER AT COLDWATER</t>
  </si>
  <si>
    <t>02ED012</t>
  </si>
  <si>
    <t>LAKE HURON AT COLLINGWOOD</t>
  </si>
  <si>
    <t>02ED027</t>
  </si>
  <si>
    <t>NOTTAWASAGA RIVER NEAR EDENVALE</t>
  </si>
  <si>
    <t>02ED033</t>
  </si>
  <si>
    <t>LAKE HURON AT MIDLAND</t>
  </si>
  <si>
    <t>02FA001</t>
  </si>
  <si>
    <t>SAUBLE RIVER AT SAUBLE FALLS</t>
  </si>
  <si>
    <t>02FA002</t>
  </si>
  <si>
    <t>STOKES RIVER NEAR FERNDALE</t>
  </si>
  <si>
    <t>02FB007</t>
  </si>
  <si>
    <t>SYDENHAM RIVER NEAR OWEN SOUND</t>
  </si>
  <si>
    <t>02FB009</t>
  </si>
  <si>
    <t>BEAVER RIVER NEAR CLARKSBURG</t>
  </si>
  <si>
    <t>02FB010</t>
  </si>
  <si>
    <t>BIGHEAD RIVER NEAR MEAFORD</t>
  </si>
  <si>
    <t>02FC001</t>
  </si>
  <si>
    <t>SAUGEEN RIVER NEAR PORT ELGIN</t>
  </si>
  <si>
    <t>02FE012</t>
  </si>
  <si>
    <t>LAKE HURON AT GODERICH</t>
  </si>
  <si>
    <t>02FE015</t>
  </si>
  <si>
    <t>MAITLAND RIVER AT BENMILLER</t>
  </si>
  <si>
    <t>02FF002</t>
  </si>
  <si>
    <t>AUSABLE RIVER NEAR SPRINGBANK</t>
  </si>
  <si>
    <t>02FF007</t>
  </si>
  <si>
    <t>BAYFIELD RIVER NEAR VARNA</t>
  </si>
  <si>
    <t>DETOUR VILLAGE AT DETOUR VILLAGE, MICHIGAN</t>
  </si>
  <si>
    <t>DUNN PAPER COMPANY, PORT HURON, MICHIGAN</t>
  </si>
  <si>
    <t>FORT GRATIOT, PORT HURON, MICHIGAN</t>
  </si>
  <si>
    <t>MOUTH OF THE BLACK RIVER, PORT HURON, MICHIGAN</t>
  </si>
  <si>
    <t>ROCK CUT AT BARBEAU, MICHIGAN</t>
  </si>
  <si>
    <t>WEST NEEBISH AT WEST NEEBISH ISLAND, MICHIGAN</t>
  </si>
  <si>
    <t>ALPENA AT ALPENA, MICHIGAN</t>
  </si>
  <si>
    <t>ESSEXVILLE AT ESSEXVILLE, MICHIGAN</t>
  </si>
  <si>
    <t>LAKEPORT AT LAKEPORT, MICHIGAN</t>
  </si>
  <si>
    <t>LUDINGTON AT LUDINGTON, MICHIGAN</t>
  </si>
  <si>
    <t>Lake Michigan Basin</t>
  </si>
  <si>
    <t>MILWAUKEE AT MILWAUKEE, WISCONSIN</t>
  </si>
  <si>
    <t>CALUMET HARBOR AT CHICAGO, ILLINOIS</t>
  </si>
  <si>
    <t>GREEN BAY AT GREEN BAY, WISCONSIN</t>
  </si>
  <si>
    <t>STURGEON BAY CANAL AT STURGEON BAY, WISCONSIN</t>
  </si>
  <si>
    <t>HOLLAND AT HOLLAND, MICHIGAN</t>
  </si>
  <si>
    <t>MENOMINEE AT MENOMINEE, MICHIGAN</t>
  </si>
  <si>
    <t>PORT INLAND AT PORT INLAND, MICHIGAN</t>
  </si>
  <si>
    <t>CHICAGO RIVER AT CHICAGO LOCK AT CHICAGO, IL</t>
  </si>
  <si>
    <t>Illinois</t>
  </si>
  <si>
    <t>LAKE MICHIGAN AT CHICAGO LOCK AT CHICAGO, IL</t>
  </si>
  <si>
    <t>CHICAGO SANITARY AND SHIP CANAL AT LEMONT, IL</t>
  </si>
  <si>
    <t>02BD004</t>
  </si>
  <si>
    <t>LAKE SUPERIOR AT MICHIPICOTEN HARBOUR</t>
  </si>
  <si>
    <t>Lake Superior Basin</t>
  </si>
  <si>
    <t>02AB018</t>
  </si>
  <si>
    <t>LAKE SUPERIOR AT THUNDER BAY</t>
  </si>
  <si>
    <t>MARQUETTE AT MARQUETTE, MICHIGAN</t>
  </si>
  <si>
    <t>POINT IROQUOIS AT BRIMLEY, MICHIGAN</t>
  </si>
  <si>
    <t>DULUTH, MINNESOTA</t>
  </si>
  <si>
    <t>Minnesota</t>
  </si>
  <si>
    <t>02AB008</t>
  </si>
  <si>
    <t>NEEBING RIVER NEAR THUNDER BAY</t>
  </si>
  <si>
    <t>02AB017</t>
  </si>
  <si>
    <t>WHITEFISH RIVER AT NOLALU</t>
  </si>
  <si>
    <t>02AB020</t>
  </si>
  <si>
    <t>MCINTYRE RIVER ABOVE THUNDER BAY</t>
  </si>
  <si>
    <t>02AB021</t>
  </si>
  <si>
    <t>CURRENT RIVER AT STEPSTONE</t>
  </si>
  <si>
    <t>02AC001</t>
  </si>
  <si>
    <t>WOLF RIVER AT HIGHWAY NO. 17</t>
  </si>
  <si>
    <t>02AC002</t>
  </si>
  <si>
    <t>BLACK STURGEON RIVER AT HIGHWAY NO. 17</t>
  </si>
  <si>
    <t>02BA003</t>
  </si>
  <si>
    <t>LITTLE PIC RIVER NEAR COLDWELL</t>
  </si>
  <si>
    <t>02BA004</t>
  </si>
  <si>
    <t>LAKE SUPERIOR AT ROSSPORT</t>
  </si>
  <si>
    <t>02BB003</t>
  </si>
  <si>
    <t>PIC RIVER NEAR MARATHON</t>
  </si>
  <si>
    <t>02BD002</t>
  </si>
  <si>
    <t>MICHIPICOTEN RIVER AT SCOTT FALLS</t>
  </si>
  <si>
    <t>02BE002</t>
  </si>
  <si>
    <t>MONTREAL RIVER NEAR MONTREAL RIVER HARBOUR</t>
  </si>
  <si>
    <t>02BF001</t>
  </si>
  <si>
    <t>BATCHAWANA RIVER NEAR BATCHAWANA</t>
  </si>
  <si>
    <t>02BF002</t>
  </si>
  <si>
    <t>GOULAIS RIVER NEAR SEARCHMONT</t>
  </si>
  <si>
    <t>02BF004</t>
  </si>
  <si>
    <t>BIG CARP RIVER NEAR SAULT STE. MARIE</t>
  </si>
  <si>
    <t>02BF010</t>
  </si>
  <si>
    <t>LAKE SUPERIOR AT GROS CAP</t>
  </si>
  <si>
    <t>04GB004</t>
  </si>
  <si>
    <t>OGOKI RIVER ABOVE WHITECLAY LAKE</t>
  </si>
  <si>
    <t>ONTONAGON AT ONTONAGON, MICHIGAN</t>
  </si>
  <si>
    <t>GRAND MARAIS AT GRAND MARAIS, MINNESOTA</t>
  </si>
  <si>
    <t>PIGEON RIVER AT MIDDLE FALLS NEAR GRAND MARAIS, MN</t>
  </si>
  <si>
    <t>IGS in 1985 List, station name slightly changed, but USGS ID matches that in 1985 list</t>
  </si>
  <si>
    <t>SUPERIOR BAY DULUTH SHIP CANAL AT DULUTH, MN</t>
  </si>
  <si>
    <t>SUPERIOR BAY ENTRY CHANNEL AT SUPERIOR, W</t>
  </si>
  <si>
    <t>Wisconsin</t>
  </si>
  <si>
    <t>1996-98, 2016</t>
  </si>
  <si>
    <t>05PA006</t>
  </si>
  <si>
    <t>NAMAKAN RIVER AT OUTLET OF LAC LA CROIX</t>
  </si>
  <si>
    <t>Lake of the Woods-Rainy River Drainage Basin</t>
  </si>
  <si>
    <t>Rainy River-Lake of the Woods Watershed Board</t>
  </si>
  <si>
    <t>Active IGS in 1985 and 1999</t>
  </si>
  <si>
    <t>05PB007</t>
  </si>
  <si>
    <t>RAINY LAKE NEAR FORT FRANCES</t>
  </si>
  <si>
    <t>05PC018</t>
  </si>
  <si>
    <t>RAINY RIVER AT MANITOU RAPIDS</t>
  </si>
  <si>
    <t>05PA012</t>
  </si>
  <si>
    <t>BASSWOOD RIVER NEAR WINTON</t>
  </si>
  <si>
    <t>05PD001</t>
  </si>
  <si>
    <t>LAKE OF THE WOODS AT WARROAD</t>
  </si>
  <si>
    <t>05PA013</t>
  </si>
  <si>
    <t>NAMAKAN LAKE AT SQUIRREL ISLAND</t>
  </si>
  <si>
    <t>RAINY RIVER NR BOAT LANDING AT WHEELER'S POINT, MN</t>
  </si>
  <si>
    <t>05PB018</t>
  </si>
  <si>
    <t>ATIKOKAN RIVER AT ATIKOKAN</t>
  </si>
  <si>
    <t>05PB014</t>
  </si>
  <si>
    <t>TURTLE RIVER NEAR MINE CENTRE</t>
  </si>
  <si>
    <t>05PB023</t>
  </si>
  <si>
    <t>RAINY LAKE AT NORTHWEST BAY</t>
  </si>
  <si>
    <t>05PB024</t>
  </si>
  <si>
    <t>RAINY LAKE NEAR BEAR PASS</t>
  </si>
  <si>
    <t>05PC019</t>
  </si>
  <si>
    <t>RAINY RIVER AT FORT FRANCES</t>
  </si>
  <si>
    <t>05PC021</t>
  </si>
  <si>
    <t>RAINY RIVER AT RAINY RIVER</t>
  </si>
  <si>
    <t>05PC024</t>
  </si>
  <si>
    <t>RAINY RIVER AT PITHERS POINT SITE NO.1</t>
  </si>
  <si>
    <t>05PC025</t>
  </si>
  <si>
    <t>RAINY RIVER AT PITHERS POINT SITE NO.2</t>
  </si>
  <si>
    <t>05PD008</t>
  </si>
  <si>
    <t>LAKE OF THE WOODS AT HANSON BAY</t>
  </si>
  <si>
    <t>05PD011</t>
  </si>
  <si>
    <t>LAKE OF THE WOODS AT CLEARWATER BAY</t>
  </si>
  <si>
    <t>05PD029</t>
  </si>
  <si>
    <t>LAKE OF THE WOODS AT CYCLONE ISLAND</t>
  </si>
  <si>
    <t>05PE001</t>
  </si>
  <si>
    <t>WINNIPEG RIVER BELOW KENORA POWERHOUSE</t>
  </si>
  <si>
    <t>05PE006</t>
  </si>
  <si>
    <t>LAKE OF THE WOODS EASTERN OUTLET AT KENORA POWERHOUSE</t>
  </si>
  <si>
    <t>05PE009</t>
  </si>
  <si>
    <t>WINNIPEG RIVER AT MINAKI</t>
  </si>
  <si>
    <t>05PE011</t>
  </si>
  <si>
    <t>LAKE OF THE WOODS WESTERN OUTLET ABOVE NORMAN DAM AND POWERHOUSE SITE NO.1</t>
  </si>
  <si>
    <t>05PE012</t>
  </si>
  <si>
    <t>WINNIPEG RIVER BELOW NORMAN DAM AND PH</t>
  </si>
  <si>
    <t>05PE014</t>
  </si>
  <si>
    <t>LAKE OF THE WOODS AT KEEWATIN</t>
  </si>
  <si>
    <t>05PE020</t>
  </si>
  <si>
    <t>WINNIPEG RIVER BELOW LAKE OF THE WOODS OUTLETS</t>
  </si>
  <si>
    <t>05PE029</t>
  </si>
  <si>
    <t>LAKE OF THE WOODS WESTERN OUTLET ABOVE NORMAN DAM AND POWERHOUSE SITE NO.2</t>
  </si>
  <si>
    <t>04GA002</t>
  </si>
  <si>
    <t>CAT RIVER BELOW WESLEYAN LAKE</t>
  </si>
  <si>
    <t>05PE005</t>
  </si>
  <si>
    <t>LWCB</t>
  </si>
  <si>
    <t>LAKE OF THE WOODS OUTLET AT MINK CREEK</t>
  </si>
  <si>
    <t>05PC002</t>
  </si>
  <si>
    <t>Hydropower</t>
  </si>
  <si>
    <t>RAINY R. FT.FRANCES-INT.FALLS PWR. PLT. FOREBAY</t>
  </si>
  <si>
    <t xml:space="preserve">Ontario </t>
  </si>
  <si>
    <t>05PC003</t>
  </si>
  <si>
    <t>RAINY R. FT.FRANCES-INT.FALLS PWR. PLT. TAILRACE</t>
  </si>
  <si>
    <t>05PC004</t>
  </si>
  <si>
    <t>RAINY R. FT.FRANCES-INT.FALLS PWR. MILL FOREBAY</t>
  </si>
  <si>
    <t>05PC005</t>
  </si>
  <si>
    <t>RAINY R. FT.FRANCES-INT.FALLS PWR. PLT. CANAL</t>
  </si>
  <si>
    <t>VERMILION RIVER NEAR CRANE LAKE, MN</t>
  </si>
  <si>
    <t>GOLD PORTAGE OUTLET FROM KABETOGAMA LAKE, MN</t>
  </si>
  <si>
    <t>RAINY RIVER AT BOAT LANDING BELOW INTERNATIONAL FALLS, MN</t>
  </si>
  <si>
    <t>LITTLE FORK RIVER AT LITTLE FORK, MN</t>
  </si>
  <si>
    <t>BIG FORK RIVER AT BIG FALLS, MN</t>
  </si>
  <si>
    <t>LAKE OF THE WOODS AT SPRINGSTEEL ISLAND NEAR WARROAD, MN</t>
  </si>
  <si>
    <t>WARROAD RIVER NEAR HIGHWAY 11 AT WARROAD, MN</t>
  </si>
  <si>
    <t>Discontinued</t>
  </si>
  <si>
    <t>RAPID RIVER NEAR BAUDETTE, MN</t>
  </si>
  <si>
    <t>05OB007</t>
  </si>
  <si>
    <t>PEMBINA RIVER NEAR WINDYGATES</t>
  </si>
  <si>
    <t>Red River Drainage Basin</t>
  </si>
  <si>
    <t>Red River Board</t>
  </si>
  <si>
    <t>Manitoba</t>
  </si>
  <si>
    <t>Dakota Water Science Center</t>
  </si>
  <si>
    <t>05OB016</t>
  </si>
  <si>
    <t>SNOWFLAKE CREEK NEAR SNOWFLAKE</t>
  </si>
  <si>
    <t>05OB021</t>
  </si>
  <si>
    <t>MOWBRAY CREEK NEAR MOWBRAY</t>
  </si>
  <si>
    <t>05OC001</t>
  </si>
  <si>
    <t>RED RIVER AT EMERSON</t>
  </si>
  <si>
    <t>05OC004</t>
  </si>
  <si>
    <t>PEMBINA RIVER AT NECHE</t>
  </si>
  <si>
    <t>North Dakota</t>
  </si>
  <si>
    <t>Red River at Pembina, ND</t>
  </si>
  <si>
    <t>ROSEAU R BLW STATE DITCH 51 NR CARIBOU, MN</t>
  </si>
  <si>
    <t>Inactive IGS</t>
  </si>
  <si>
    <t>05ND007</t>
  </si>
  <si>
    <t>SOURIS RIVER NEAR SHERWOOD</t>
  </si>
  <si>
    <t>Souris River Drainage Basin</t>
  </si>
  <si>
    <t>International Souris River Board</t>
  </si>
  <si>
    <t>05NF012</t>
  </si>
  <si>
    <t>SOURIS RIVER NEAR WESTHOPE</t>
  </si>
  <si>
    <t>05NA003</t>
  </si>
  <si>
    <t>LONG CREEK AT WESTERN CROSSING OF INTERNATIONAL BOUNDARY</t>
  </si>
  <si>
    <t>Saskatchewan</t>
  </si>
  <si>
    <t>05NB027</t>
  </si>
  <si>
    <t>LONG CREEK NEAR NOONAN</t>
  </si>
  <si>
    <t>Souris River above Minot, ND</t>
  </si>
  <si>
    <t>89 agreement has wording around peak target flows to minot, 100 yr flood protection</t>
  </si>
  <si>
    <t>05NA006</t>
  </si>
  <si>
    <t>LARSEN RESERVOIR NEAR RADVILLE</t>
  </si>
  <si>
    <t>Used in Souris Apportionment Calculations</t>
  </si>
  <si>
    <t>05NB001</t>
  </si>
  <si>
    <t>LONG CREEK NEAR ESTEVAN</t>
  </si>
  <si>
    <t>05NB011</t>
  </si>
  <si>
    <t>YELLOW GRASS DITCH NEAR YELLOW GRASS</t>
  </si>
  <si>
    <t>05NB014</t>
  </si>
  <si>
    <t>JEWEL CREEK NEAR GOODWATER</t>
  </si>
  <si>
    <t>05NB016</t>
  </si>
  <si>
    <t>ROUGHBARK RESERVOIR NEAR WEYBURN</t>
  </si>
  <si>
    <t>05NB018</t>
  </si>
  <si>
    <t>TATAGWA LAKE DRAIN NEAR WEYBURN</t>
  </si>
  <si>
    <t>05NB020</t>
  </si>
  <si>
    <t>NICKLE LAKE NEAR WEYBURN</t>
  </si>
  <si>
    <t>05NB033</t>
  </si>
  <si>
    <t>MOSELEY CREEK NEAR HALBRITE</t>
  </si>
  <si>
    <t>05NB035</t>
  </si>
  <si>
    <t>COOKE CREEK NEAR GOODWATER</t>
  </si>
  <si>
    <t>05NB036</t>
  </si>
  <si>
    <t>SOURIS RIVER BELOW RAFFERTY RESERVOIR</t>
  </si>
  <si>
    <t>05NB038</t>
  </si>
  <si>
    <t>BOUNDARY RESERVOIR DIVERSION CANAL NEAR ESTEVAN</t>
  </si>
  <si>
    <t>05NB039</t>
  </si>
  <si>
    <t>TRIBUTARY NEAR OUTRAM</t>
  </si>
  <si>
    <t>05NB040</t>
  </si>
  <si>
    <t>SOURIS RIVER NEAR RALPH</t>
  </si>
  <si>
    <t>05NB041</t>
  </si>
  <si>
    <t>ROUGHBARK CREEK ABOVE RAFFERTY RESERVOIR</t>
  </si>
  <si>
    <t>05ND012</t>
  </si>
  <si>
    <t>GRANT DEVINE LAKE NEAR ALAMEDA</t>
  </si>
  <si>
    <t>05NC002</t>
  </si>
  <si>
    <t>MOOSE MOUNTAIN LAKE (RESERVOIR) NEAR CORNING</t>
  </si>
  <si>
    <t>EAST BRANCH SHORT CREEK NR COLUMBUS</t>
  </si>
  <si>
    <t>Used in Souris Apportionment Calculations (minor diversions)</t>
  </si>
  <si>
    <t>05NB021</t>
  </si>
  <si>
    <t>SHORT CREEK NEAR ROCHE PERCEE</t>
  </si>
  <si>
    <t xml:space="preserve">designated IGS in 85 &amp; 99 list. Needs discussion, why IGS? Bc USGS operates a IJC funded reservoir near there? </t>
  </si>
  <si>
    <t>05NB032</t>
  </si>
  <si>
    <t>RAFFERTY RESERVOIR NEAR ESTEVAN</t>
  </si>
  <si>
    <t>Used in Souris Annual Board Report</t>
  </si>
  <si>
    <t>05ND013</t>
  </si>
  <si>
    <t>MOOSE MOUNTAIN CREEK BELOW GRANT DEVINE</t>
  </si>
  <si>
    <t>05ND010</t>
  </si>
  <si>
    <t>MOOSE MOUNTAIN CREEK ABOVE GRANT DEVINE RESERVOIR</t>
  </si>
  <si>
    <t>05NA005</t>
  </si>
  <si>
    <t>GIBSON CREEK NEAR RADVILLE</t>
  </si>
  <si>
    <t>might have been part of the 59 agreement?</t>
  </si>
  <si>
    <t>05ND011</t>
  </si>
  <si>
    <t>SHEPHERD CREEK NEAR ALAMEDA</t>
  </si>
  <si>
    <t>Deslac River near Kenmare</t>
  </si>
  <si>
    <t>Bonnes Coulee near Velva, ND</t>
  </si>
  <si>
    <t>05NE002</t>
  </si>
  <si>
    <t>MOOSOMIN LAKE NEAR MOOSOMIN</t>
  </si>
  <si>
    <t>05NB017</t>
  </si>
  <si>
    <t>SOURIS RIVER NEAR HALBRITE</t>
  </si>
  <si>
    <t>discontinued</t>
  </si>
  <si>
    <t>not operated anymore</t>
  </si>
  <si>
    <t>11AE003</t>
  </si>
  <si>
    <t>EAST POPLAR RIVER AT INTERNATIONAL BOUNDARY</t>
  </si>
  <si>
    <t>Big Muddy River Drainage Basin</t>
  </si>
  <si>
    <t>Poplar River Cooperative Monitoring Arrangement</t>
  </si>
  <si>
    <t>Wyoming-Montana Water Science Center</t>
  </si>
  <si>
    <t>11AE008</t>
  </si>
  <si>
    <t>POPLAR RIVER AT INTERNATIONAL BOUNDARY</t>
  </si>
  <si>
    <t>Montana</t>
  </si>
  <si>
    <t>11AA038</t>
  </si>
  <si>
    <t>VERDIGRIS COULEE NEAR THE MOUTH</t>
  </si>
  <si>
    <t>St. Mary Subbasin and Milk River Drainage Basin</t>
  </si>
  <si>
    <t>Accredited Officers for the St. Mary-Milk Rivers</t>
  </si>
  <si>
    <t>Alberta</t>
  </si>
  <si>
    <t>11AB080</t>
  </si>
  <si>
    <t>MIDDLE CREEK RESERVOIR</t>
  </si>
  <si>
    <t>11AB098</t>
  </si>
  <si>
    <t>JAYDOT RESERVOIR NEAR JAYDOT</t>
  </si>
  <si>
    <t>11AC069</t>
  </si>
  <si>
    <t>VAL MARIE PUMP NO. 2</t>
  </si>
  <si>
    <t>05AE027</t>
  </si>
  <si>
    <t>ST. MARY RIVER AT INTERNATIONAL BOUNDARY</t>
  </si>
  <si>
    <t>11AA001</t>
  </si>
  <si>
    <t>NORTH MILK RIVER NEAR INTERNATIONAL BOUNDARY</t>
  </si>
  <si>
    <t>11AA005</t>
  </si>
  <si>
    <t>MILK RIVER AT MILK RIVER</t>
  </si>
  <si>
    <t>11AA025</t>
  </si>
  <si>
    <t>MILK RIVER AT WESTERN CROSSING OF INTERNATIONAL BOUNDARY</t>
  </si>
  <si>
    <t>11AB001</t>
  </si>
  <si>
    <t>MIDDLE CREEK BELOW MIDDLE CREEK RESERVOIR</t>
  </si>
  <si>
    <t>11AB009</t>
  </si>
  <si>
    <t>MIDDLE CREEK NEAR THE SASKATCHEWAN BOUNDARY</t>
  </si>
  <si>
    <t>11AB018</t>
  </si>
  <si>
    <t>NASHLYN CANAL NEAR CONSUL</t>
  </si>
  <si>
    <t>11AB027</t>
  </si>
  <si>
    <t>BATTLE CREEK AT INTERNATIONAL BOUNDARY</t>
  </si>
  <si>
    <t>11AB044</t>
  </si>
  <si>
    <t>MCKINNON DITCH NEAR CONSUL</t>
  </si>
  <si>
    <t>11AB058</t>
  </si>
  <si>
    <t>RICHARDSON DITCH NEAR CONSUL</t>
  </si>
  <si>
    <t>11AB060</t>
  </si>
  <si>
    <t>SPANGLER DITCH NEAR GOVENLOCK</t>
  </si>
  <si>
    <t>11AB077</t>
  </si>
  <si>
    <t>CYPRESS LAKE WEST OUTFLOW CANAL</t>
  </si>
  <si>
    <t>11AB078</t>
  </si>
  <si>
    <t>CYPRESS LAKE WEST INFLOW CANAL</t>
  </si>
  <si>
    <t>11AB083</t>
  </si>
  <si>
    <t>LODGE CREEK BELOW MCRAE CREEK AT INTERNATIONAL BOUNDARY</t>
  </si>
  <si>
    <t>11AB084</t>
  </si>
  <si>
    <t>VIDORA DITCH NEAR CONSUL</t>
  </si>
  <si>
    <t>11AB085</t>
  </si>
  <si>
    <t>CYPRESS LAKE WEST INFLOW CANAL DRAIN</t>
  </si>
  <si>
    <t>11AB089</t>
  </si>
  <si>
    <t>ALTAWAN RESERVOIR NEAR GOVENLOCK</t>
  </si>
  <si>
    <t>11AB102</t>
  </si>
  <si>
    <t>GAFF DITCH NEAR MERRYFLAT</t>
  </si>
  <si>
    <t>11AC037</t>
  </si>
  <si>
    <t>CYPRESS LAKE</t>
  </si>
  <si>
    <t>11AC041</t>
  </si>
  <si>
    <t>FRENCHMAN RIVER AT INTERNATIONAL BOUNDARY</t>
  </si>
  <si>
    <t>11AC052</t>
  </si>
  <si>
    <t>EASTEND CANAL NEAR EASTEND</t>
  </si>
  <si>
    <t>11AC054</t>
  </si>
  <si>
    <t>NEWTON LAKE MAIN CANAL</t>
  </si>
  <si>
    <t>11AC055</t>
  </si>
  <si>
    <t>EASTEND RESERVOIR</t>
  </si>
  <si>
    <t>11AC056</t>
  </si>
  <si>
    <t>NEWTON LAKE</t>
  </si>
  <si>
    <t>11AC060</t>
  </si>
  <si>
    <t>CYPRESS LAKE EAST OUTFLOW CANAL</t>
  </si>
  <si>
    <t>05AE029</t>
  </si>
  <si>
    <t>ST. MARY CANAL AT ST. MARY CROSSING</t>
  </si>
  <si>
    <t>05AE036</t>
  </si>
  <si>
    <t>LAKE SHERBURNE</t>
  </si>
  <si>
    <t>11AA031</t>
  </si>
  <si>
    <t>MILK RIVER AT EASTERN CROSSING OF INTERNATIONAL BOUNDARY</t>
  </si>
  <si>
    <t>11AA032</t>
  </si>
  <si>
    <t>NORTH FORK MILK RIVER ABOVE ST. MARY CANAL</t>
  </si>
  <si>
    <t>11AC063</t>
  </si>
  <si>
    <t>HUFF LAKE</t>
  </si>
  <si>
    <t>05AE028</t>
  </si>
  <si>
    <t>ST. MARY CANAL AT INTAKE NEAR BABB MT</t>
  </si>
  <si>
    <t>identified as independently operated in the SMM procedures, used for apportionment</t>
  </si>
  <si>
    <t>11AC064</t>
  </si>
  <si>
    <t>BELANGER CREEK DIVERSION TO CYPRESS LAKE</t>
  </si>
  <si>
    <t>11AC065</t>
  </si>
  <si>
    <t>HUFF LAKE GRAVITY CANAL</t>
  </si>
  <si>
    <t>11AC066</t>
  </si>
  <si>
    <t>HUFF LAKE PUMPING CANAL</t>
  </si>
  <si>
    <t>11AA028</t>
  </si>
  <si>
    <t>BEAR CREEK NEAR INTERNATIONAL BOUNDARY</t>
  </si>
  <si>
    <t>11AA029</t>
  </si>
  <si>
    <t>MINERS COULEE NEAR INTERNATIONAL BOUNDARY</t>
  </si>
  <si>
    <t>11AB020</t>
  </si>
  <si>
    <t>SHEPHERD DITCH NEAR CONSUL</t>
  </si>
  <si>
    <t>11AB082</t>
  </si>
  <si>
    <t>LODGE CREEK NEAR ALBERTA BOUNDARY</t>
  </si>
  <si>
    <t>11AB090</t>
  </si>
  <si>
    <t>REESOR RESERVOIR NEAR ELKWATER</t>
  </si>
  <si>
    <t>11AB091</t>
  </si>
  <si>
    <t>MICHEL RESERVOIR NEAR ELKWATER</t>
  </si>
  <si>
    <t>11AB092</t>
  </si>
  <si>
    <t>GREASEWOOD RESERVOIR NEAR ELKWATER</t>
  </si>
  <si>
    <t>11AB094</t>
  </si>
  <si>
    <t>BARE CREEK RESERVOIR NEAR ELKWATER</t>
  </si>
  <si>
    <t>11AB095</t>
  </si>
  <si>
    <t>ADAMS LAKE</t>
  </si>
  <si>
    <t>11AB096</t>
  </si>
  <si>
    <t>BATTLE CREEK NEAR CONSUL</t>
  </si>
  <si>
    <t>11AB097</t>
  </si>
  <si>
    <t>CRESSDAY RESERVOIR NEAR CRESSDAY</t>
  </si>
  <si>
    <t>11AB099</t>
  </si>
  <si>
    <t>MITCHELL RESERVOIR NEAR ELKWATER</t>
  </si>
  <si>
    <t>11AB101</t>
  </si>
  <si>
    <t>BATTLE CREEK BELOW NASHLYN PROJECT</t>
  </si>
  <si>
    <t>11AB103</t>
  </si>
  <si>
    <t>BUTALA COULEE NEAR WILLOW CREEK</t>
  </si>
  <si>
    <t>11AB104</t>
  </si>
  <si>
    <t>MASSY RESERVOIR NEAR ELKWATER</t>
  </si>
  <si>
    <t>11AB114</t>
  </si>
  <si>
    <t>MIDDLE CREEK RESERVOIR BEDFORD OUTLET</t>
  </si>
  <si>
    <t>11AE009</t>
  </si>
  <si>
    <t>ROCK CREEK BELOW HORSE CREEK NEAR INTERNATIONAL BOUNDARY</t>
  </si>
  <si>
    <t>identified as independently operated in the SMM procedures</t>
  </si>
  <si>
    <t>11AB115</t>
  </si>
  <si>
    <t>MIDDLE CREEK RESERVOIR FLOOD SPILLWAY</t>
  </si>
  <si>
    <t>11AB118</t>
  </si>
  <si>
    <t>BATTLE CREEK BELOW WILSON'S WEIR</t>
  </si>
  <si>
    <t>11AC025</t>
  </si>
  <si>
    <t>DENNIEL CREEK NEAR VAL MARIE</t>
  </si>
  <si>
    <t>Swiftcurrent Creek at Many Glaciers, Montana</t>
  </si>
  <si>
    <t>Proposed ISGS, identified as independently operated in the SMM procedures, used for apportionment</t>
  </si>
  <si>
    <t xml:space="preserve">St. Mary River near Babb, Montana </t>
  </si>
  <si>
    <t>11AC068</t>
  </si>
  <si>
    <t>VAL MARIE PUMP NO. 1</t>
  </si>
  <si>
    <t>05AD003</t>
  </si>
  <si>
    <t>WATERTON RIVER NEAR WATERTON PARK</t>
  </si>
  <si>
    <t>Former IGS</t>
  </si>
  <si>
    <t>05AD005</t>
  </si>
  <si>
    <t>BELLY RIVER NEAR MOUNTAIN VIEW</t>
  </si>
  <si>
    <t>05AD017</t>
  </si>
  <si>
    <t>MOUNTAIN VIEW IRRIGATION DISTRICT CANAL</t>
  </si>
  <si>
    <t>11AA026</t>
  </si>
  <si>
    <t>SAGE CREEK AT Q RANCH NEAR WILDHORSE</t>
  </si>
  <si>
    <t>11AB008</t>
  </si>
  <si>
    <t>MIDDLE CREEK ABOVE LODGE CREEK</t>
  </si>
  <si>
    <t>Proposed as IGS, identified as jointly operated in the SMM procedures, used for apportionment</t>
  </si>
  <si>
    <t>11AB075</t>
  </si>
  <si>
    <t>LYONS CREEK AT INTERNATIONAL BOUNDARY</t>
  </si>
  <si>
    <t xml:space="preserve">Proposed to change from IGS to ISGS, identified as independently operated in the SMM procedures, used for apportionment. </t>
  </si>
  <si>
    <t>11AB108</t>
  </si>
  <si>
    <t>MIDDLE CREEK NEAR GOVENLOCK</t>
  </si>
  <si>
    <t>11AB117</t>
  </si>
  <si>
    <t>Battle Creek at Alberta Boundary</t>
  </si>
  <si>
    <t>11AC051</t>
  </si>
  <si>
    <t>Frenchman River below Val Marie</t>
  </si>
  <si>
    <t>08LE024</t>
  </si>
  <si>
    <t>EAGLE RIVER NEAR MALAKWA</t>
  </si>
  <si>
    <t>Columbia River Drainage Basin</t>
  </si>
  <si>
    <t>Columbia River Treaty</t>
  </si>
  <si>
    <t>British Columbia</t>
  </si>
  <si>
    <t>08NE058</t>
  </si>
  <si>
    <t>COLUMBIA RIVER AT INTERNATIONAL BOUNDARY</t>
  </si>
  <si>
    <t>International Columbia River Board of Control</t>
  </si>
  <si>
    <t>N/A</t>
  </si>
  <si>
    <t>Washington</t>
  </si>
  <si>
    <t>Washington Water Science Center</t>
  </si>
  <si>
    <t>FRANKLIN D. ROOSEVELT LAKE AT GRAND COULEE DAM, WA</t>
  </si>
  <si>
    <t>Needs discussion. Source 18 on 'Gauge Designation Sources' tab, line 220 on 'Gauge Changes' tab. Should this not be an ISGS</t>
  </si>
  <si>
    <t>08NB005</t>
  </si>
  <si>
    <t>COLUMBIA RIVER AT DONALD</t>
  </si>
  <si>
    <t>08NH006</t>
  </si>
  <si>
    <t>MOYIE RIVER AT EASTPORT</t>
  </si>
  <si>
    <t>??</t>
  </si>
  <si>
    <t>Idaho</t>
  </si>
  <si>
    <t>Idaho Water Science Center</t>
  </si>
  <si>
    <t>Needs discussion, why is this station an IGS? b/c on boundary waterbody? Not listed under CRT, check with Ryan Seibel</t>
  </si>
  <si>
    <t>08NH021</t>
  </si>
  <si>
    <t>KOOTENAI RIVER AT PORTHILL</t>
  </si>
  <si>
    <t>International Kootenay Lake Board of Control</t>
  </si>
  <si>
    <t>Active IGS in 1985, 1999, and 2022, it could be a ISGS</t>
  </si>
  <si>
    <t>08NH032</t>
  </si>
  <si>
    <t>BOUNDARY CREEK NEAR PORTHILL</t>
  </si>
  <si>
    <t>Needs discussion, why is this station an IGS? Not listed under CRT</t>
  </si>
  <si>
    <t>08NB017</t>
  </si>
  <si>
    <t>KINBASKET LAKE BELOW GARRETT CREEK</t>
  </si>
  <si>
    <t>08NB019</t>
  </si>
  <si>
    <t>BEAVER RIVER NEAR THE MOUTH</t>
  </si>
  <si>
    <t>08ND012</t>
  </si>
  <si>
    <t>GOLDSTREAM RIVER BELOW OLD CAMP CREEK</t>
  </si>
  <si>
    <t>08NE049</t>
  </si>
  <si>
    <t>COLUMBIA RIVER AT BIRCHBANK</t>
  </si>
  <si>
    <t>Active IGS in 1985, 1999, and 2022, part of Columbia River Treaty</t>
  </si>
  <si>
    <t>08NE102</t>
  </si>
  <si>
    <t>ARROW RESERVOIR AT FAUQUIER</t>
  </si>
  <si>
    <t>08NE104</t>
  </si>
  <si>
    <t>ARROW RESERVOIR AT NAKUSP</t>
  </si>
  <si>
    <t>08NF001</t>
  </si>
  <si>
    <t>KOOTENAY RIVER AT KOOTENAY CROSSING</t>
  </si>
  <si>
    <t>Needs discussion, not CR, should not be on IKLBC, why even ISGS?</t>
  </si>
  <si>
    <t>08NG065</t>
  </si>
  <si>
    <t>KOOTENAY RIVER AT FORT STEELE</t>
  </si>
  <si>
    <t>CRT station. Should this not be IGS? NWRFC generates water supply forecast for this station</t>
  </si>
  <si>
    <t>08NH005</t>
  </si>
  <si>
    <t>KASLO RIVER BELOW KEMP CREEK</t>
  </si>
  <si>
    <t>not relevant, remove from ISGS?</t>
  </si>
  <si>
    <t>08NH007</t>
  </si>
  <si>
    <t>LARDEAU RIVER AT MARBLEHEAD</t>
  </si>
  <si>
    <t>08NH064</t>
  </si>
  <si>
    <t>KOOTENAY LAKE AT QUEENS BAY</t>
  </si>
  <si>
    <t>Needs discussion, minimum ISGS, or possibly IGS</t>
  </si>
  <si>
    <t>08NH067</t>
  </si>
  <si>
    <t>KOOTENAY LAKE AT KUSKONOOK</t>
  </si>
  <si>
    <t>Active IGS in 1985, 1999, and 2022, only ISGS?</t>
  </si>
  <si>
    <t>08NH118</t>
  </si>
  <si>
    <t>DUNCAN RIVER BELOW LARDEAU RIVER</t>
  </si>
  <si>
    <t>Needs discussion, if CRT, why not also IGS</t>
  </si>
  <si>
    <t>08NL022</t>
  </si>
  <si>
    <t>SIMILKAMEEN RIVER NEAR NIGHTHAWK</t>
  </si>
  <si>
    <t>International Osoyoos Lake Board of Control</t>
  </si>
  <si>
    <t>08NM073</t>
  </si>
  <si>
    <t>OSOYOOS LAKE NEAR OROVILLE</t>
  </si>
  <si>
    <t>08NM127</t>
  </si>
  <si>
    <t>OKANOGAN RIVER AT OROVILLE</t>
  </si>
  <si>
    <t>08NH119</t>
  </si>
  <si>
    <t>DUNCAN RIVER BELOW B.B. CREEK</t>
  </si>
  <si>
    <t>08NH132</t>
  </si>
  <si>
    <t>KEEN CREEK BELOW KYAWATS CREEK</t>
  </si>
  <si>
    <t>08NJ013</t>
  </si>
  <si>
    <t>SLOCAN RIVER NEAR CRESCENT VALLEY</t>
  </si>
  <si>
    <t>08NK002</t>
  </si>
  <si>
    <t>ELK RIVER AT FERNIE</t>
  </si>
  <si>
    <t>08NK030</t>
  </si>
  <si>
    <t>ELK RIVER BELOW ELKO DAM DIVERSION</t>
  </si>
  <si>
    <t>08NL038</t>
  </si>
  <si>
    <t>SIMILKAMEEN RIVER NEAR HEDLEY</t>
  </si>
  <si>
    <t>make ISGS</t>
  </si>
  <si>
    <t>08NM050</t>
  </si>
  <si>
    <t>OKANAGAN RIVER AT PENTICTON</t>
  </si>
  <si>
    <t>08NM083</t>
  </si>
  <si>
    <t>OKANAGAN LAKE AT KELOWNA</t>
  </si>
  <si>
    <t>08NM085</t>
  </si>
  <si>
    <t>OKANAGAN RIVER NEAR OLIVER</t>
  </si>
  <si>
    <t>08NM116</t>
  </si>
  <si>
    <t>MISSION CREEK NEAR EAST KELOWNA</t>
  </si>
  <si>
    <t>08NP001</t>
  </si>
  <si>
    <t>FLATHEAD RIVER AT FLATHEAD</t>
  </si>
  <si>
    <t>Transboundary Water Management</t>
  </si>
  <si>
    <t>station discontinued by Canada, now operated by USGS, but station located in Canada</t>
  </si>
  <si>
    <t>08NN012</t>
  </si>
  <si>
    <t>KETTLE RIVER NEAR LAURIER</t>
  </si>
  <si>
    <t>08NN013</t>
  </si>
  <si>
    <t>KETTLE RIVER NEAR FERRY</t>
  </si>
  <si>
    <t>08PA009</t>
  </si>
  <si>
    <t>ROSS RESERVOIR NEAR NEWHALEM</t>
  </si>
  <si>
    <t>Puget Sound Drainage Basin</t>
  </si>
  <si>
    <t>Skagit River Treaty</t>
  </si>
  <si>
    <t>08PA004</t>
  </si>
  <si>
    <t>SKAGIT RIVER AT INTERNATIONAL BOUNDARY</t>
  </si>
  <si>
    <t>08MH152</t>
  </si>
  <si>
    <t>BERTRAND CREEK AT INTERNATIONAL BOUNDARY</t>
  </si>
  <si>
    <t>08MH153</t>
  </si>
  <si>
    <t>FISHTRAP CREEK AT INTERNATIONAL BOUNDARY</t>
  </si>
  <si>
    <t>08MH156</t>
  </si>
  <si>
    <t>PEPIN CREEK AT INTERNATIONAL BOUNDARY</t>
  </si>
  <si>
    <t>FISHTRAP CREEK AT FRONT STREET AT LYNDEN, WA</t>
  </si>
  <si>
    <t>UNNAMED TRIB TO BERTRAND CREEK NEAR H STREET NEAR LYNDEN, WA</t>
  </si>
  <si>
    <t xml:space="preserve">49.998333    </t>
  </si>
  <si>
    <t>NOOKSACK RIVER OVERFLOW AT HIGHWAY 544 AT EVERSON, WA</t>
  </si>
  <si>
    <t>Fraser River Drainage Basin</t>
  </si>
  <si>
    <t>08MH029</t>
  </si>
  <si>
    <t>SUMAS RIVER NEAR HUNTINGDON</t>
  </si>
  <si>
    <t>09ED001</t>
  </si>
  <si>
    <t>YUKON RIVER AT EAGLE</t>
  </si>
  <si>
    <t>Alaska - BC - Yukon</t>
  </si>
  <si>
    <t>Alaska</t>
  </si>
  <si>
    <t>09FD002</t>
  </si>
  <si>
    <t>PORCUPINE RIVER NEAR INTERNATIONAL BOUNDARY</t>
  </si>
  <si>
    <t>should be IGS</t>
  </si>
  <si>
    <t>08CF003</t>
  </si>
  <si>
    <t>STIKINE RIVER NEAR WRANGELL</t>
  </si>
  <si>
    <t>08AB002</t>
  </si>
  <si>
    <t>ALSEK RIVER NEAR YAKUTAT, AK</t>
  </si>
  <si>
    <t>proposed IGS</t>
  </si>
  <si>
    <t>should likely be IGS</t>
  </si>
  <si>
    <t>08BB005</t>
  </si>
  <si>
    <t>TAKU RIVER NEAR JUNEAU</t>
  </si>
  <si>
    <t>08CE001</t>
  </si>
  <si>
    <t>STIKINE RIVER AT TELEGRAPH CREEK</t>
  </si>
  <si>
    <t>British Columbia - Alaska Memorandum of Understanding</t>
  </si>
  <si>
    <t>08CG001</t>
  </si>
  <si>
    <t>ISKUT RIVER BELOW JOHNSON RIVER</t>
  </si>
  <si>
    <t>Domestic Operating Agency</t>
  </si>
  <si>
    <t>International Operating Agency</t>
  </si>
  <si>
    <t>STATION NAME</t>
  </si>
  <si>
    <t>Transboundary Basin</t>
  </si>
  <si>
    <t>State/Province</t>
  </si>
  <si>
    <t>Latitude</t>
  </si>
  <si>
    <t>Longitude</t>
  </si>
  <si>
    <t>Justification</t>
  </si>
  <si>
    <t>Designation</t>
  </si>
  <si>
    <t>Agency Reviewers</t>
  </si>
  <si>
    <t>FPS Eligible</t>
  </si>
  <si>
    <t>US IJC Agreement (2023)</t>
  </si>
  <si>
    <t>Comments</t>
  </si>
  <si>
    <t>IJC AGREEMENT 
(Orders of Approval, Directives, etc.)</t>
  </si>
  <si>
    <t>INTERNATIONAL AGREEMENT
(Non-IJC Treaties, Agreements, etc.)</t>
  </si>
  <si>
    <r>
      <t xml:space="preserve">OTHER PURPOSES
</t>
    </r>
    <r>
      <rPr>
        <b/>
        <sz val="8"/>
        <color theme="1"/>
        <rFont val="Calibri"/>
        <family val="2"/>
        <scheme val="minor"/>
      </rPr>
      <t>(Apportionment Procedures, Management Activities)</t>
    </r>
  </si>
  <si>
    <t>1985 List</t>
  </si>
  <si>
    <t>ECCC</t>
  </si>
  <si>
    <t>St. Croix River</t>
  </si>
  <si>
    <t>Q</t>
  </si>
  <si>
    <t>-</t>
  </si>
  <si>
    <t>International St. Croix Watershed Board</t>
  </si>
  <si>
    <t>WL</t>
  </si>
  <si>
    <t>Located at IB</t>
  </si>
  <si>
    <t>Columbia River</t>
  </si>
  <si>
    <t>No</t>
  </si>
  <si>
    <t>???</t>
  </si>
  <si>
    <t>08NE010</t>
  </si>
  <si>
    <t>Pend Oreille River at International Boundary</t>
  </si>
  <si>
    <t>part of Columbia River Treaty</t>
  </si>
  <si>
    <t>Yes</t>
  </si>
  <si>
    <t>change to ISGS?</t>
  </si>
  <si>
    <t>08NH031</t>
  </si>
  <si>
    <t>Kootenai River near Copeland</t>
  </si>
  <si>
    <t>08NM131</t>
  </si>
  <si>
    <t>Okanagan River at Bridge Street at Oroville</t>
  </si>
  <si>
    <t>08NM132</t>
  </si>
  <si>
    <t>Okanagan River at Zosel Millpond, at Oroville</t>
  </si>
  <si>
    <t>02AA001</t>
  </si>
  <si>
    <t>PIGEON RIVER AT MIDDLE FALLS NEAR GRAND PORTAGE MN</t>
  </si>
  <si>
    <t>Great Lakes - St. Lawrence River</t>
  </si>
  <si>
    <t>International Lake Superior Board of Control</t>
  </si>
  <si>
    <t>International Niagara Board of Control</t>
  </si>
  <si>
    <t>Lake Champlain - Richelieu River</t>
  </si>
  <si>
    <t>Lake Memphremagog</t>
  </si>
  <si>
    <t>none</t>
  </si>
  <si>
    <t>On the '85 list, but no US station ID</t>
  </si>
  <si>
    <t>02OE018</t>
  </si>
  <si>
    <t>HALL (RIVERE) PRES D'EAST HEREFORD</t>
  </si>
  <si>
    <t>Lake of the Woods and Rainy River</t>
  </si>
  <si>
    <t>International Rainy-Lake of the Woods Watershed Board</t>
  </si>
  <si>
    <t>Poplar River</t>
  </si>
  <si>
    <t>Puget Sound</t>
  </si>
  <si>
    <t>Red River</t>
  </si>
  <si>
    <t>International Red River Watershed Board</t>
  </si>
  <si>
    <t>Boundary Waters Treaty of 1909</t>
  </si>
  <si>
    <t>D. Thomas</t>
  </si>
  <si>
    <t>05OD030</t>
  </si>
  <si>
    <t>Closest Red River site to the border and includes flow from all US tributaries, so essential in confirming peaks at Emerson, MB during flooding.</t>
  </si>
  <si>
    <t>Saint John River</t>
  </si>
  <si>
    <t>05OA005</t>
  </si>
  <si>
    <t>Hidden Island Coulee near Hansboro</t>
  </si>
  <si>
    <t>Souris River</t>
  </si>
  <si>
    <t>05OB031</t>
  </si>
  <si>
    <t>Cypress Creek near Sarles</t>
  </si>
  <si>
    <t>2000 Interim Measures as Modified</t>
  </si>
  <si>
    <t>05NF001</t>
  </si>
  <si>
    <t>Souris River at Melita</t>
  </si>
  <si>
    <t>Lake Darling near Foxholm, ND</t>
  </si>
  <si>
    <t>11AA027</t>
  </si>
  <si>
    <t>Sage Creek at International Boundary</t>
  </si>
  <si>
    <t>St. Mary and Milk Rivers</t>
  </si>
  <si>
    <t>Accredited Officers of the St. Mary and Milk Rivers</t>
  </si>
  <si>
    <t>11AA033</t>
  </si>
  <si>
    <t>South Fork Milk River near Babb</t>
  </si>
  <si>
    <t>11AC001</t>
  </si>
  <si>
    <t>Frenchman River below Eastend Reservoir near Eastend</t>
  </si>
  <si>
    <t>11AC062</t>
  </si>
  <si>
    <t>Frenchman River below Newton Lake near Val Marie</t>
  </si>
  <si>
    <t>11AF005</t>
  </si>
  <si>
    <t>Beaver Creek at International Boundary</t>
  </si>
  <si>
    <t xml:space="preserve">Boundary Waters Treaty/1921 Order </t>
  </si>
  <si>
    <t>Beau</t>
  </si>
  <si>
    <t>Aaron/Scott</t>
  </si>
  <si>
    <t>used as an indicator to see if eastern tribs meet requirements for apportionment calculations</t>
  </si>
  <si>
    <t>USGS station ID no longer exists?</t>
  </si>
  <si>
    <t>1921 Order</t>
  </si>
  <si>
    <t>used by WSA to catch apportionment</t>
  </si>
  <si>
    <t>used to verify inflow to Sherburne</t>
  </si>
  <si>
    <t>Yukon - Alaska - BC Region</t>
  </si>
  <si>
    <t>09FD001</t>
  </si>
  <si>
    <t>PORCUPINE RIVER AT OLD CROW</t>
  </si>
  <si>
    <t>Yukon</t>
  </si>
  <si>
    <t>Legend for 2024 Designations</t>
  </si>
  <si>
    <t>Designated IGS in the 1985, and currently considered IGS</t>
  </si>
  <si>
    <t>discussion is required, further information for each station can be found in the comment</t>
  </si>
  <si>
    <t>gauge is no longer operated</t>
  </si>
  <si>
    <t>If stations are not operated by ECCC/USGS, do we remove from IGS list completely? Or create a separate list?</t>
  </si>
  <si>
    <t>Should discontinued gages be completely removed from the list?</t>
  </si>
  <si>
    <t>Some 1985 IGS sites don't meet the criteria of being on the border or crossing the border. Do we need to review?</t>
  </si>
  <si>
    <t>Do we only count IGS sites on the 1985 list? Should we consider those added on other lists? Perhaps with proper documentation or if they meet the base definition?</t>
  </si>
  <si>
    <t>discontinued 1995</t>
  </si>
  <si>
    <t>discontinued 1994</t>
  </si>
  <si>
    <t>Worksheet (Tab) List from Left to Right</t>
  </si>
  <si>
    <t>Name</t>
  </si>
  <si>
    <t>Tab Colour</t>
  </si>
  <si>
    <t>Description</t>
  </si>
  <si>
    <t xml:space="preserve">Designation Defintions </t>
  </si>
  <si>
    <t>White</t>
  </si>
  <si>
    <t>Definitions of all the designations used in this spreadsheet.  IGS and BIGS definitions taken from the 2016 Procedural Guide</t>
  </si>
  <si>
    <t>IGS-BIGS Gauges</t>
  </si>
  <si>
    <t>Grey</t>
  </si>
  <si>
    <t>List of hydrometric gauges in transboundary watersheds of signficance to both Canada and the US.  Contains designations, gauge details as well as which IJC Board jurisdiction the gauges would fall under.</t>
  </si>
  <si>
    <t>GaugeChanges</t>
  </si>
  <si>
    <t>Orange</t>
  </si>
  <si>
    <t>Complete list of changes made to the gauges from all the previous versions of this table and sources of who suggested the change</t>
  </si>
  <si>
    <t>Gauge Designation Sources</t>
  </si>
  <si>
    <t>Complete list of all the sources, discussions and meetings used to designate the gauges</t>
  </si>
  <si>
    <t>AcronymList</t>
  </si>
  <si>
    <t>Purple</t>
  </si>
  <si>
    <t>Complete list of all the Acronyms used in this table</t>
  </si>
  <si>
    <t>GapAnalysisGauges</t>
  </si>
  <si>
    <t>Green</t>
  </si>
  <si>
    <t>List of proposed future hydrometric gauges on the Great Lakes to fill in gaps for lake-wide averaging</t>
  </si>
  <si>
    <t>Highlighted Cells in Yellow are information GAPS that need to be filled in</t>
  </si>
  <si>
    <t>WSC_GaugeNum</t>
  </si>
  <si>
    <t>CAN_GaugeNum</t>
  </si>
  <si>
    <t>US_GaugeNum</t>
  </si>
  <si>
    <t>Can_Agency</t>
  </si>
  <si>
    <t>US_Agency</t>
  </si>
  <si>
    <t>GaugeDesignation_Source</t>
  </si>
  <si>
    <t>Gauge_Designation</t>
  </si>
  <si>
    <t>Proposal</t>
  </si>
  <si>
    <t>Gauge_Name</t>
  </si>
  <si>
    <t>Basin</t>
  </si>
  <si>
    <t>IJC_Board_Unofficial</t>
  </si>
  <si>
    <t>Other_Agreement/Purpose</t>
  </si>
  <si>
    <t>State_Prov</t>
  </si>
  <si>
    <t>Gauge_Type</t>
  </si>
  <si>
    <t>Status</t>
  </si>
  <si>
    <t>Year_From</t>
  </si>
  <si>
    <t>Year_To</t>
  </si>
  <si>
    <t>Validate Status</t>
  </si>
  <si>
    <t>In current IJC agreement?</t>
  </si>
  <si>
    <t>1985 USA Design.</t>
  </si>
  <si>
    <t>1985 CAN Design.</t>
  </si>
  <si>
    <t>1999 USA Design.</t>
  </si>
  <si>
    <t>1999 CAN Design.</t>
  </si>
  <si>
    <t>2022(20170526)</t>
  </si>
  <si>
    <t>IJC (2023)</t>
  </si>
  <si>
    <t/>
  </si>
  <si>
    <t>IJC funded</t>
  </si>
  <si>
    <t>Listed in IJC agreement with zero funding (funded through FERC agreement)</t>
  </si>
  <si>
    <t>Discharge/Water Level</t>
  </si>
  <si>
    <t>IJC funded, also funded for WT</t>
  </si>
  <si>
    <t>IJC funded. Really should be an IGS as on a border river like the other St. Croix gages</t>
  </si>
  <si>
    <t>GFDOA</t>
  </si>
  <si>
    <t>IJC funded. Maybe should be a BIGS? A tributary to a border river</t>
  </si>
  <si>
    <t>BIGS</t>
  </si>
  <si>
    <t>Funded through Houlton Band of Maliseet Indians and Coop program</t>
  </si>
  <si>
    <t>Funded through FPS program</t>
  </si>
  <si>
    <t>IGLD</t>
  </si>
  <si>
    <t>TWM</t>
  </si>
  <si>
    <t>Stage-only gage</t>
  </si>
  <si>
    <t>COE (Detroit) gage. USGS funded (2019 &amp; 2020) to make discharge measurements and supply to COE for rating development and Q computation // gage currently not transmitting (last AQ data in August 2022)</t>
  </si>
  <si>
    <t>Proposed IGS</t>
  </si>
  <si>
    <t>USGS NY operates a streamgage 0.9 miles US (04249000 OSWEGO RIVER AT LOCK 7, OSWEGO NY)</t>
  </si>
  <si>
    <t>GLWQA/COA</t>
  </si>
  <si>
    <t>GLWQA</t>
  </si>
  <si>
    <t>Not with USGS (partial FPS funding - 4%)</t>
  </si>
  <si>
    <t>Not with USGS (partial FPS funding - 84%)</t>
  </si>
  <si>
    <t>Not with USGS (partial FPS funding - 12%)</t>
  </si>
  <si>
    <t>Not with USGS</t>
  </si>
  <si>
    <t>Not with USGS (full FPS funding - 100%)</t>
  </si>
  <si>
    <t>Not with USGS (partial FPS funding - 14%)</t>
  </si>
  <si>
    <t>IGS*</t>
  </si>
  <si>
    <t>Operated by ECCC, USGS funded by IJC to review and approve record and publish in NWIS.</t>
  </si>
  <si>
    <t>Based on lat/long, this is not the same gage as listed on line 103 above</t>
  </si>
  <si>
    <t>Not with USGS (partial FPS funding - 23%)</t>
  </si>
  <si>
    <t>COA</t>
  </si>
  <si>
    <t xml:space="preserve">Active </t>
  </si>
  <si>
    <t>No, not with USGS</t>
  </si>
  <si>
    <t>NOAA Great Lakes station https://tidesandcurrents.noaa.gov/reports.html?type=hourly&amp;bdate=20220324&amp;edate=20230324&amp;units=standard&amp;datum=IGLD&amp;id=9099064&amp;retrieve=Retrieve</t>
  </si>
  <si>
    <t>NOAA Great Lakes station https://tidesandcurrents.noaa.gov/reports.html?type=&amp;bdate=20220324&amp;edate=20230324&amp;units=standard&amp;datum=IGLD&amp;id=9099090&amp;retrieve=Retrieve</t>
  </si>
  <si>
    <t>No, funded by USGS FPS 100%</t>
  </si>
  <si>
    <t>Currently funded by FPS (100%). Site was IGS in 1985 OFR, when redesignated as BIGS?</t>
  </si>
  <si>
    <t>Active (no discharge)</t>
  </si>
  <si>
    <t>Currently only GH &amp; velocity. Discharge record 1994-2002</t>
  </si>
  <si>
    <t>Inactive</t>
  </si>
  <si>
    <t>Was active 1996-97 and for GLRI-related project, 2015-2019. Was erroneously listed as State=MN, but is in WI. WI currently has no gages funded by IJC, IGS or BIGs</t>
  </si>
  <si>
    <t>ECCC gage. Pre-Aquarius &amp; pre-pandemic, USGS would make binational visits &amp; publish. mean daily discharge</t>
  </si>
  <si>
    <t>ECCC gage. Pre-Aquarius &amp; pre-pandemic, USGS would make binational visits &amp; publish month-end GH</t>
  </si>
  <si>
    <t>Active, GH only</t>
  </si>
  <si>
    <t>Part of active international review</t>
  </si>
  <si>
    <t>GH &amp; discharge (col P)</t>
  </si>
  <si>
    <t>Active, pending installation this spring for IJC</t>
  </si>
  <si>
    <t>GS or BIGS list apparently</t>
  </si>
  <si>
    <t>No, funded by USGS FPS &amp; WQ by State of ND</t>
  </si>
  <si>
    <t>GH &amp; peak discharge used internationally.</t>
  </si>
  <si>
    <t>No, funded by USGS FPS &amp; Red River Watershed Management Board</t>
  </si>
  <si>
    <t>WAS IGS-designated in 1985 IGS Procedural Guide</t>
  </si>
  <si>
    <t>Souris River Board</t>
  </si>
  <si>
    <t>GH &amp; discharge (col P). IJC funds continuous WQ monitor.  Sampled 8 times/year via State of ND. ECCC samples annually with USGS staff.</t>
  </si>
  <si>
    <t>IJC funds continuous WQ monitor. Discharge funded by USACE, Samples by City of Minot &amp; State of ND.</t>
  </si>
  <si>
    <t xml:space="preserve">GH &amp; discharge (col P). IJC funds continuous WQ monitor. Sampled annually via USACE  and ECCC-USGS binational sampling. </t>
  </si>
  <si>
    <t>WSA</t>
  </si>
  <si>
    <t>ALAMEDA RESERVOIR NEAR ALAMEDA</t>
  </si>
  <si>
    <t>MOOSE MOUNTAIN CREEK BELOW ALAMEDA RESERVOIR</t>
  </si>
  <si>
    <t>GH only! SNAME DSHOULD BE eAST bRANCH sHORT CREEK RESERVOIR NEAR COLUMBUS</t>
  </si>
  <si>
    <t>PRCMA</t>
  </si>
  <si>
    <t>Used to be part of the Souris River Board, part of an agreement between the State of Montana and the Federal Government of Canada Re: Poplar River Bilateral Monitoring Committee</t>
  </si>
  <si>
    <t>SQUAW COULEE NEAR WILLOW CREEK</t>
  </si>
  <si>
    <t>Has new name: BUTALA COULEE NEAR WILLOW CREEK (11AB103) [SK]</t>
  </si>
  <si>
    <t>Columbia River Board of Control</t>
  </si>
  <si>
    <t>CRT</t>
  </si>
  <si>
    <t>Kootenay Lake Board of Control</t>
  </si>
  <si>
    <t>Station is maintained by Canada under agreement with the United States (reviewer).</t>
  </si>
  <si>
    <t>Osoyoos Lake Board of Control</t>
  </si>
  <si>
    <t>SRT</t>
  </si>
  <si>
    <t>Coastal Alaska - BC - Yukon</t>
  </si>
  <si>
    <t>BC-Alaska MOU</t>
  </si>
  <si>
    <t>AEP</t>
  </si>
  <si>
    <t>Alberta Environmental Protection</t>
  </si>
  <si>
    <t>Acronym Summary</t>
  </si>
  <si>
    <t>BWT</t>
  </si>
  <si>
    <t>Boundary Waters Treaty 1909</t>
  </si>
  <si>
    <t>Canada Hydrologic Services (?)</t>
  </si>
  <si>
    <t>Lake of the Woods Control Board (?)</t>
  </si>
  <si>
    <t>BCHPA</t>
  </si>
  <si>
    <t>British Columbia Hydro and Power Authority</t>
  </si>
  <si>
    <t>National Oceanic and Atmospheric Administration</t>
  </si>
  <si>
    <t>Canadian Hydrographic Service</t>
  </si>
  <si>
    <t>New York Ports Authority</t>
  </si>
  <si>
    <t>?</t>
  </si>
  <si>
    <t>US Army Corps of Engineers</t>
  </si>
  <si>
    <t>US Geological Survey</t>
  </si>
  <si>
    <t>GWWWP</t>
  </si>
  <si>
    <t>Great Winnipeg Water and Waste Department</t>
  </si>
  <si>
    <t>Water Security Agency</t>
  </si>
  <si>
    <t>Hydro Quebec</t>
  </si>
  <si>
    <t>Water Survey Canada</t>
  </si>
  <si>
    <t>International Gauging Station</t>
  </si>
  <si>
    <t>MDEDQ</t>
  </si>
  <si>
    <t>Ministere De L'Environnement Du Quebec</t>
  </si>
  <si>
    <t>International Support Gauging Station</t>
  </si>
  <si>
    <t>MWS</t>
  </si>
  <si>
    <t>Manitoba Water Stewardship</t>
  </si>
  <si>
    <t>United States</t>
  </si>
  <si>
    <t>New York Power Authority</t>
  </si>
  <si>
    <t>Canada</t>
  </si>
  <si>
    <t>Ontario Power Generation</t>
  </si>
  <si>
    <t>ORRPB</t>
  </si>
  <si>
    <t>Ottawa River Regulation Planning Board</t>
  </si>
  <si>
    <t>St. Lawrence Seaway Management Corporation</t>
  </si>
  <si>
    <t>Transboundary Water Management (Used when there are no formal federal frameworks, but gauges are used to support binational flood management, drought management, in-stream flow needs for fisheries management, sediment management and other water quality related assessments including BC-WA Transboundary Water Quality Task Group)</t>
  </si>
  <si>
    <t>United States Geological Survey</t>
  </si>
  <si>
    <t>WKP</t>
  </si>
  <si>
    <t>West Kootenay Power</t>
  </si>
  <si>
    <t>Water Securtiy Agency of Saskatchewan</t>
  </si>
  <si>
    <t>Water Survey of Canada</t>
  </si>
  <si>
    <t>YE</t>
  </si>
  <si>
    <t>Yukon energy</t>
  </si>
  <si>
    <t>Gauge Designation Definitions</t>
  </si>
  <si>
    <t xml:space="preserve">International Gauging Station (IGS) - Taken from the 2016 Procedural Guide </t>
  </si>
  <si>
    <r>
      <t xml:space="preserve">The term "International Gauging Station" (IGS) is applied to any hydrometric discharge and/or stage (water level) measurement station that has been officially designated as "international" in one of the ways described in this document. These stations are situated on any boundary water as defined in the Boundary Waters Treaty of 1909  or orders thereof, or any body of water crossing the international boundary between Canada and the United States, the purpose of which is to provide data pursuant to an international agreement, understanding or for other mutually agreed purposes. 
IGSs may be operated by water agencies of either country, or jointly. The data must be collected in a mutually satisfactory manner according to the agreed procedures and be available to users in both countries.
</t>
    </r>
    <r>
      <rPr>
        <sz val="12"/>
        <color rgb="FFFF0000"/>
        <rFont val="Arial"/>
        <family val="2"/>
      </rPr>
      <t>LIST OF GAUGES IN 'IGS-BIGS Gauges' WORKSHEET</t>
    </r>
    <r>
      <rPr>
        <sz val="12"/>
        <color theme="1"/>
        <rFont val="Arial"/>
        <family val="2"/>
      </rPr>
      <t xml:space="preserve"> </t>
    </r>
    <r>
      <rPr>
        <sz val="12"/>
        <color theme="0" tint="-0.34998626667073579"/>
        <rFont val="Arial"/>
        <family val="2"/>
      </rPr>
      <t>(GRAY TAB)</t>
    </r>
    <r>
      <rPr>
        <sz val="12"/>
        <color theme="6" tint="-0.249977111117893"/>
        <rFont val="Arial"/>
        <family val="2"/>
      </rPr>
      <t xml:space="preserve"> </t>
    </r>
    <r>
      <rPr>
        <sz val="12"/>
        <color theme="1"/>
        <rFont val="Arial"/>
        <family val="2"/>
      </rPr>
      <t xml:space="preserve">
</t>
    </r>
  </si>
  <si>
    <t>Binational Interest Gauging Stations (BIGS) - Taken from the 2016 Procedural Guide</t>
  </si>
  <si>
    <r>
      <t xml:space="preserve">Hydrometric stations are sometimes established in support of IJC and Boundary Waters Treaty-or other binationally related purposes that are not formally designated as IGS, but are important to both sides of the border. The term “bi-national interest gauging station” (BIGS) refers to any gauging station for flow and/or stage not officially designated as an IGS, but whose data is used in a calculation or management decision that is important to a binational board, or for other binationally agreed purposes. 
</t>
    </r>
    <r>
      <rPr>
        <sz val="12"/>
        <color rgb="FFFF0000"/>
        <rFont val="Arial"/>
        <family val="2"/>
      </rPr>
      <t>LIST OF GAUGES IN 'IGS-BIGS Gauges' WORKSHEET</t>
    </r>
    <r>
      <rPr>
        <sz val="12"/>
        <color theme="1"/>
        <rFont val="Arial"/>
        <family val="2"/>
      </rPr>
      <t xml:space="preserve"> </t>
    </r>
    <r>
      <rPr>
        <sz val="12"/>
        <color theme="0" tint="-0.34998626667073579"/>
        <rFont val="Arial"/>
        <family val="2"/>
      </rPr>
      <t>(GRAY TAB)</t>
    </r>
    <r>
      <rPr>
        <sz val="12"/>
        <color theme="6" tint="-0.249977111117893"/>
        <rFont val="Arial"/>
        <family val="2"/>
      </rPr>
      <t xml:space="preserve"> </t>
    </r>
  </si>
  <si>
    <t>International Gauging Station STAR (IGS*)</t>
  </si>
  <si>
    <r>
      <t xml:space="preserve">The hydrometric station is operated as an IGS (see definition above), however the gauge is not officially designated as an IGS.
</t>
    </r>
    <r>
      <rPr>
        <sz val="12"/>
        <color rgb="FFFF0000"/>
        <rFont val="Arial"/>
        <family val="2"/>
      </rPr>
      <t>LIST OF GAUGES IN 'IGS-BIGS' Gauges WORKSHEET</t>
    </r>
    <r>
      <rPr>
        <sz val="12"/>
        <color theme="1"/>
        <rFont val="Arial"/>
        <family val="2"/>
      </rPr>
      <t xml:space="preserve"> </t>
    </r>
    <r>
      <rPr>
        <sz val="12"/>
        <color theme="0" tint="-0.34998626667073579"/>
        <rFont val="Arial"/>
        <family val="2"/>
      </rPr>
      <t xml:space="preserve">(GRAY TAB) </t>
    </r>
    <r>
      <rPr>
        <sz val="12"/>
        <color theme="6" tint="-0.249977111117893"/>
        <rFont val="Arial"/>
        <family val="2"/>
      </rPr>
      <t xml:space="preserve"> </t>
    </r>
    <r>
      <rPr>
        <sz val="12"/>
        <color theme="1"/>
        <rFont val="Arial"/>
        <family val="2"/>
      </rPr>
      <t xml:space="preserve">
</t>
    </r>
  </si>
  <si>
    <r>
      <t xml:space="preserve">These gauges are currently operated as a BIGS (see definition above) however, they are signficant in international water operations and have been proposed to be operated as an IGS.
</t>
    </r>
    <r>
      <rPr>
        <sz val="12"/>
        <color rgb="FFFF0000"/>
        <rFont val="Arial"/>
        <family val="2"/>
      </rPr>
      <t>LIST OF GAUGES IN 'IGS-BIGS Gauges' WORKSHEET</t>
    </r>
    <r>
      <rPr>
        <sz val="12"/>
        <color theme="1"/>
        <rFont val="Arial"/>
        <family val="2"/>
      </rPr>
      <t xml:space="preserve"> </t>
    </r>
    <r>
      <rPr>
        <sz val="12"/>
        <color theme="0" tint="-0.34998626667073579"/>
        <rFont val="Arial"/>
        <family val="2"/>
      </rPr>
      <t xml:space="preserve">(GRAY TAB)  </t>
    </r>
  </si>
  <si>
    <t>Binational Interest Gauging Stations (BIGS*)</t>
  </si>
  <si>
    <r>
      <t xml:space="preserve">As of January, 2017 these gauges have not been built, but are propsed to be built and designated as BIGS once built.  These proposed gauges are part of a gap analysis to improve lake wide averaging on the Great Lakes. 
</t>
    </r>
    <r>
      <rPr>
        <sz val="12"/>
        <color rgb="FFFF0000"/>
        <rFont val="Arial"/>
        <family val="2"/>
      </rPr>
      <t xml:space="preserve">FOUND IN "GapAnalysisGauges" SPREADSHEET </t>
    </r>
    <r>
      <rPr>
        <sz val="12"/>
        <color theme="6" tint="-0.249977111117893"/>
        <rFont val="Arial"/>
        <family val="2"/>
      </rPr>
      <t xml:space="preserve">(GREEN TAB)  </t>
    </r>
  </si>
  <si>
    <t>NOTE* - ALL DOCUMENTATION ON THIS SPREADSHEET ARE SIMPLY NOTES BY DANIEL FERREIRA FROM ECCC TO USE AS A TRACKER OF CHANGES MADE TO THE TABLE AND WHO INFORMED HIM OF THE CHANGE.  THIS SECTION HAS NOT BEEN REVIEWED.</t>
  </si>
  <si>
    <t>*VERSION 3, March 3, 2015*</t>
  </si>
  <si>
    <t>Gauge #</t>
  </si>
  <si>
    <t>Gauge</t>
  </si>
  <si>
    <t>Change made</t>
  </si>
  <si>
    <t>Reason</t>
  </si>
  <si>
    <t>From</t>
  </si>
  <si>
    <t>Email Date</t>
  </si>
  <si>
    <t>Niagara River at Fort Erie</t>
  </si>
  <si>
    <t>Proposed IGS to IGS</t>
  </si>
  <si>
    <t>Aaron Thompson</t>
  </si>
  <si>
    <t>Detroit River at Fort Wayne At Detroit, MI</t>
  </si>
  <si>
    <t>St. Clair River at Port Huron, MI</t>
  </si>
  <si>
    <t>St. Marys River at Sault Ste. Marie, Ontario</t>
  </si>
  <si>
    <t>Welland Canal Station</t>
  </si>
  <si>
    <t>Bi-National to Proposed IGS</t>
  </si>
  <si>
    <t>Welland Canal Supply Weir</t>
  </si>
  <si>
    <t>Deleted</t>
  </si>
  <si>
    <t>same as 02HA019</t>
  </si>
  <si>
    <t>Used by INC to determine the total amount flowing over Niagara Falls</t>
  </si>
  <si>
    <t>Used by INC to determine the total amount flowing over American Falls</t>
  </si>
  <si>
    <t>guage used by Niagara Board of Control to monitor that the Chippawa Grass Island Pool is within the limits prescribed in the Board Directive</t>
  </si>
  <si>
    <t>Not actually a gauge it is flow data that is contributed to WSC from the International Niagara Committee</t>
  </si>
  <si>
    <t>Proposed IGS to Bi-National</t>
  </si>
  <si>
    <t>Used in estimation of flows for the river</t>
  </si>
  <si>
    <t>Used in computation of flow in the St. Clair River</t>
  </si>
  <si>
    <t>St. Clair Gauges</t>
  </si>
  <si>
    <t>Proposed IGS to Bi-National *change made list is below</t>
  </si>
  <si>
    <t>These gauges out to be designated binational interest</t>
  </si>
  <si>
    <t>Rob Caldwell</t>
  </si>
  <si>
    <t>Detroit River Gauges</t>
  </si>
  <si>
    <t>Cape Vincent</t>
  </si>
  <si>
    <t>Ogdensburg</t>
  </si>
  <si>
    <t>Long Sault Dam South Shore</t>
  </si>
  <si>
    <t>Added (from Jeff Oyler)</t>
  </si>
  <si>
    <t>Jeff Oyler Provided a list of gauges with coordinates and this one was a new one</t>
  </si>
  <si>
    <t>Long Sault Dam N</t>
  </si>
  <si>
    <t xml:space="preserve">MOSES TW, MOSES POWER DAM, MASSENA, NEW YORK
</t>
  </si>
  <si>
    <t>Added Coordinates</t>
  </si>
  <si>
    <t>Provided by Jeff Oyler</t>
  </si>
  <si>
    <t>added cordinates 44.89039 -75.19083</t>
  </si>
  <si>
    <t>Coordinates from Jacobs Great Lakes Gauging stations layer in 2010</t>
  </si>
  <si>
    <t>Jacob Bruxer</t>
  </si>
  <si>
    <t xml:space="preserve">Added OPG, added coordinates  44.864482 -75.2085; added gauge number
</t>
  </si>
  <si>
    <t xml:space="preserve">Added NYPA, added coordiinates 44.83456 -75.30869
</t>
  </si>
  <si>
    <t>Added NYPA, added coordinates 44.83139 -75.31028
; added gauge number</t>
  </si>
  <si>
    <t>Added NYPA, added coordinates 44.79528 -75.37; added gauge number</t>
  </si>
  <si>
    <t>KINGSTON AT KINGSTON, ONTARIO</t>
  </si>
  <si>
    <t xml:space="preserve">Added coordinates 44.2177 -76.5172
</t>
  </si>
  <si>
    <t xml:space="preserve">Added coordinates 43.062 -79.043
</t>
  </si>
  <si>
    <t xml:space="preserve">Added coordinates 42.89 -78.924
</t>
  </si>
  <si>
    <t>Unspecified gauge type to Discharge</t>
  </si>
  <si>
    <t>Flow is included in the daily graphs and tables published by the LWCB</t>
  </si>
  <si>
    <t>Matt DeWolfe</t>
  </si>
  <si>
    <t>05PA003</t>
  </si>
  <si>
    <t>NAMAKAN LAKE ABOVE KETTLE FALLS DAM</t>
  </si>
  <si>
    <t>Active to Discontinued; Bi-National to IGS</t>
  </si>
  <si>
    <t>Gail - "aren't they already IGS that both countries operate" Matt - Squirrel Island gauge replaced this one</t>
  </si>
  <si>
    <t>Gail Faveri/Matt DeWolfe</t>
  </si>
  <si>
    <t>Gail - "aren't they already IGS that both countries operate, Matt - Not sure if IGS but it should be.  Jeanette confirms this gauge replaces (05PA003) but should be a "Proposed IGS"</t>
  </si>
  <si>
    <t>Gail Faveri/Matt DeWolfe/Jeanette Fooks</t>
  </si>
  <si>
    <t>17-Feb-15/27-Feb-15</t>
  </si>
  <si>
    <t>Conflict to IGS</t>
  </si>
  <si>
    <t>Gail - both a WSC and an USGS statioin isn't it an IGS?, Matt - WSC Maintains levels, one of two gauges used to compute mean Rainy Lake level for IJGC rule curve compliance. Jeanette confirms IGS</t>
  </si>
  <si>
    <t>water level gauge now be considered IGS as both countires service the gauge, Jeanette confirms IGS</t>
  </si>
  <si>
    <t>Gail Faveri/Jeanette Fooks</t>
  </si>
  <si>
    <t>The six discontinued Winnipeg River Stations (lines 272-277)</t>
  </si>
  <si>
    <t>Bi-national and Water level only (discontinued and decommissioned)</t>
  </si>
  <si>
    <t>The six discontinued Winnipeg River stations (lines 272-277) are most likely discharge, confirm?  The designation should remain as bi-national Jeanette confirms they are discontinued and not discharge gagues</t>
  </si>
  <si>
    <t>BiNational</t>
  </si>
  <si>
    <t>Gail asks whether it should be Bi-National or Domestic.  Matt replies saying it is used only as an indicator of flow trends</t>
  </si>
  <si>
    <t xml:space="preserve">WELLAND CANAL </t>
  </si>
  <si>
    <t>BiNational to IGS; Update Coordinates ( 42.899414° -79.250444°)</t>
  </si>
  <si>
    <t>This should be IGS because it is needed to establish the flow through the Welland Canal which is reported to governments by the INC</t>
  </si>
  <si>
    <t>LAKE ERIE AT PORT COLBOURNE</t>
  </si>
  <si>
    <t>Bi-National</t>
  </si>
  <si>
    <t>Contributed data?  (designation still missing)</t>
  </si>
  <si>
    <t>This is not actually a gauge.  It is contributed data from the International Niagara Committee consisting of the sum of the flow over Niagara Falls and the discharge from the hydroelectric generating stations on the Niagara.</t>
  </si>
  <si>
    <t>IGS because this is the gauged used to determine whether the flow over the falls is greater than the minimums specified in the 1950 Niagara Treaty.  Data from this gauge is verified by the Power Entities, EC and USACE and reported by the INC</t>
  </si>
  <si>
    <t>IGS because this gauge is used to determine the flow over the American Falls that is reported by the INC to governments.  The INBOC Directive from the IJC requires the Board to operate the International Niagara Control Works to maintain the relationship between the American and Horseshoe falls at the pre-project ratio.</t>
  </si>
  <si>
    <t>Unsure if it should IGS or Bi-National</t>
  </si>
  <si>
    <t>The gauge is used by the INBOC to determine the level of the CGIP which is regulated under the 1993 directive from the INBOC to the Power Entities.  However the water levels are not actually published anywhere.  Violations from the directive are published in INBOC reports to the IJC.  Water levels are sent daily from OPG to the Corps and EC who check them against the tolerances but they are not published presently.  They are stored by EC and the Corps and would be released upon request.</t>
  </si>
  <si>
    <t>NIAGARA INTAKE AT NIAGARA FALLS, NEW YORK</t>
  </si>
  <si>
    <t>Proposed IGS to Domestic</t>
  </si>
  <si>
    <t>Really only used by NOAA and the Power Entities</t>
  </si>
  <si>
    <t>Buffalo gauge used with rating equations in the Coordinated Great Lakes Regulation and Routing Model to calculate Niagara River flows.  The gauge is also used by the Power Entities to forecast Niagara River Flows.</t>
  </si>
  <si>
    <t>Proposed IGS to Bi-National to IGS</t>
  </si>
  <si>
    <t xml:space="preserve">NOAA Fort Wayne gauge and the DFO Point Edward gauge that should be designated as IGS </t>
  </si>
  <si>
    <t>Bi-National to IGS</t>
  </si>
  <si>
    <t>ADVM1</t>
  </si>
  <si>
    <t>IGS change to Proposed IGS</t>
  </si>
  <si>
    <t xml:space="preserve"> 42.899469°  -79.250507° - Welland Canal - WSC</t>
  </si>
  <si>
    <t>Aaron Thompson/Jeanette Fooks</t>
  </si>
  <si>
    <t>ADVM2</t>
  </si>
  <si>
    <t xml:space="preserve"> 42.891117°  -79.249646° - Welland Canal - WSC</t>
  </si>
  <si>
    <t>All other Connecting channel gauges (not mentioned above)</t>
  </si>
  <si>
    <t xml:space="preserve">all other connecting channel water level gauges should be labelled as binational except for the NOAA Fort Wayne gauge and the DFO Point Edward gauge that should be designated as IGS because of their use with the EC/IGS for discharge calculation.   Binational designation would seem to carry some weight and I feel would adequately capture what the Coordinating Committee does with the data from these gauges.  </t>
  </si>
  <si>
    <t>Detroit River</t>
  </si>
  <si>
    <t>St. Clair River</t>
  </si>
  <si>
    <t>*Version 4 changes April 27, 2015*</t>
  </si>
  <si>
    <t>Hydat to Bi-National</t>
  </si>
  <si>
    <t>Used to calculate flow through the dam and is the summation of 05PC002, 05PC003, 05PC004 and 05PC005</t>
  </si>
  <si>
    <t>Jeanette Fooks/Gail Faveri</t>
  </si>
  <si>
    <t>Other to Bi-National</t>
  </si>
  <si>
    <t>This gauge is used for the summation of the gaue 05PC019, also 05PC002, 05PC003 and 05PC005 have already been classified as bi-national</t>
  </si>
  <si>
    <t>Pointe-au-Pere</t>
  </si>
  <si>
    <t>Bi-national and added coordinates</t>
  </si>
  <si>
    <t xml:space="preserve">Decommissioned in 1983 *However active data on CHS website*   48º 31' 9.0012" N  68º 28' 23.4012" W  </t>
  </si>
  <si>
    <t>Terese Herron/Rob Caldwell</t>
  </si>
  <si>
    <t>Rimouski</t>
  </si>
  <si>
    <t>Added this gauge, designated as Bi-National and added coordinates</t>
  </si>
  <si>
    <t>Used for IGLD calculation replacing Pointe-auPere  48º 28' 41.9988" N  68º 30' 49.2012" W</t>
  </si>
  <si>
    <t>Changed Domestic to Bi-National</t>
  </si>
  <si>
    <t>Upon review of the sources, source 6 indicated this as Bi-National and not domestic</t>
  </si>
  <si>
    <t>Daniel Ferreira</t>
  </si>
  <si>
    <t>05NB031</t>
  </si>
  <si>
    <t>SOURIS RIVER NEAR BECHARD</t>
  </si>
  <si>
    <t>Changed Domestic to IGS</t>
  </si>
  <si>
    <t>Upon review of the sources, source 11 indicated this as IGS and not domestic</t>
  </si>
  <si>
    <t>All HYDAT GAUGES</t>
  </si>
  <si>
    <t>Changed from HYDAT to Domestic</t>
  </si>
  <si>
    <t>After 2 reviews no additional comments were provided on the remaining hydat gauges therefore they have been designated as Domestic gauges</t>
  </si>
  <si>
    <t>Removed Bi-National and Domestic US Gauges.  See "USGauges" spreadsheet for all the US Gauges removed from the "Active_Gauges" spreadsheet but kept them aside for future reference</t>
  </si>
  <si>
    <t xml:space="preserve">These were removed from the "Active_Gauges" spreadsheet because they are maintained by our U.S. counterparts and there are no resource implications for Canada.  </t>
  </si>
  <si>
    <t>Wendy Leger</t>
  </si>
  <si>
    <t>*Version 5 changes May 21, 2015*</t>
  </si>
  <si>
    <t>POINTE-AU-PÈRE</t>
  </si>
  <si>
    <t>Moved to discontinued gauge</t>
  </si>
  <si>
    <t>Andre Bouchard confirmed that this gauge is only available until 1983 and appears to have moved to Rimouski</t>
  </si>
  <si>
    <t>Andre Bouchard</t>
  </si>
  <si>
    <t>Changed IGS to Proposed IGS</t>
  </si>
  <si>
    <t>02HA019 is another gauge that is contributed by the St. Lawrence Seaway but Water Survey collects the discharge measurements for this rating and maintains the curve so I think this gauge should be proposed IGS, you had it as IGS.</t>
  </si>
  <si>
    <t>Changed Outstanding to Proposed IGS</t>
  </si>
  <si>
    <t>Based on discussion between Jeanette Fooks and Aaron Thompson,  IGS-type activities should be associated with this gauge.  This gauges is contributed station and is computed by the INC.  Similar to the Welland Canal Diversion contribued data gauge (see above) it should be Proposed IGS.</t>
  </si>
  <si>
    <t>HYDAT GAUGES</t>
  </si>
  <si>
    <t>Added gauges in Coastal Alaska/Yukon/BC from the HYDAT database.  All Domestic</t>
  </si>
  <si>
    <t xml:space="preserve">A request for the inclusion of Coastal Alaskan basin gauges operated by WSC </t>
  </si>
  <si>
    <t>*Version 7 changes October 22, 2015</t>
  </si>
  <si>
    <t>Added to the BiNational US gauges table designated as Bi-National</t>
  </si>
  <si>
    <t>IGS-Water Level Stations_NOAA_CHS_Draft2.docx list provided by Jeff Oyler. Since most of the US gauges on this list are Bi-National this gauge is also designated as Bi-National</t>
  </si>
  <si>
    <t>Jeff Oyler</t>
  </si>
  <si>
    <t>Oct 21-2015</t>
  </si>
  <si>
    <t>OPG No number</t>
  </si>
  <si>
    <t xml:space="preserve">Added to the TableActiveGauges </t>
  </si>
  <si>
    <t xml:space="preserve">From the IGS-Water Level Stations_NOAA_CHS_Draft2.docx list provided by Jeff Oyler. This is an OPG gauge and there is no ID or latitude or longitude information. Because there is no detail this is Bi-National. </t>
  </si>
  <si>
    <t>Moved to discontinued</t>
  </si>
  <si>
    <t>From the IGS-Water Level Stations_NOAA_CHS_Draft2.docx list provided by Jeff Oyler. This gauge is listed as Discontinued</t>
  </si>
  <si>
    <t>Changed from Bi-National to Proposed IGS</t>
  </si>
  <si>
    <t>The WaterLevels_IGS_V2.docx provided by Jeff Oyler has a table of gauges under the heading "International Gauges".  This list mostly contains gauges already listed as Proposed IGS, therefore will make all gauges in this list "proposed IGS"</t>
  </si>
  <si>
    <t>Changed from outstanding to IGS</t>
  </si>
  <si>
    <t>The WaterLevels_IGS_V2.docx provided by Jeff Oyler, has a a table of gauges under the heading "International Gauges".  All the gauges listed in the St. Mary-Milk River Basin in this table are already designated as IGS.  Middle Creek Reservoir's designation was outstanding, however it is in this table with the other IGS gauges therefore it was changed to an IGS gauge</t>
  </si>
  <si>
    <t>Changed from Bi-National to IGS</t>
  </si>
  <si>
    <t>The Discharge_IGS_V2.docx provided by Jeff Oyler, has a a table of gauges under the heading "International Gauges". Most of the gauges listed in this table are already designated as IGS. This gauge was designated as Bi-National by a table provided by Jeff Woodward, however, it was changed to IGS to match the rest of the gauges in this table</t>
  </si>
  <si>
    <t>Various</t>
  </si>
  <si>
    <t>Changed the status from Active to Uncertain</t>
  </si>
  <si>
    <t xml:space="preserve">Using the Water Survey gauging station metadata spreadsheet it was discovered that a number of gauges that were listed as Active in the "TableActiveGauges" spreadsheet were listed as decommissioned in the metadata.  However, some of these gauges are operated by hydropower entities or listed as an IGS, so the status was changed to "uncertain". </t>
  </si>
  <si>
    <t>Lingling Liu</t>
  </si>
  <si>
    <t>Oct 1-2015</t>
  </si>
  <si>
    <t>RAINY RIVER NEAR BOAT LANDING AT WHEELERS POINT</t>
  </si>
  <si>
    <t>Added gauge and designated as Proposed IGS</t>
  </si>
  <si>
    <t>Gail Faveri asked in person on behalf of the IRLWWB to add this gauge to the list and designate it an IGS</t>
  </si>
  <si>
    <t>Gail Faveri</t>
  </si>
  <si>
    <t>Nov 3-2015</t>
  </si>
  <si>
    <t>4127885
4159130
4165710
9044036
02HA013</t>
  </si>
  <si>
    <t>ST. MARYS RIVER AT SAULT STE. MARIE, ONTARIO
ST. RIVER AT PORT HURON, MI
DETROIT RIVER AT FORT WAYNE AT DETROIT, MI
FORT WAYNE AT DETROIT, MICHIGAN
NIAGARA RIVER AT FORT ERIE</t>
  </si>
  <si>
    <t>Gauges were designated as IGS* because they are operated as IGS gauges, however, they are not officially designated</t>
  </si>
  <si>
    <t xml:space="preserve">A discussion with Wendy Leger concluded that there are no official IGS gauges on the Great Lakes.  However during these gauges are currently operated as an IGS gauge although they are not officially IGS. </t>
  </si>
  <si>
    <t>Nov 6-2015</t>
  </si>
  <si>
    <t>GL Connecting Channels Gauges</t>
  </si>
  <si>
    <t xml:space="preserve">Various changes to OBIGS, some remain as Proposed IGS </t>
  </si>
  <si>
    <t>A discussion with Wendy Leger and Aaron Thompson concluded that there are no official IGS gauges on the Great Lakes.  However, some gauges on the Connecting Channels in close proximity of both countries are important for water management decisions.  With the exception of IGS* gauges
- All Gauges on St. Marys, Detroit and St. Clair Rivers  were changed to OBIGS.  
- Three gauges on the Niagara River and Welland Canal are Proposed IGS all others are OBIGS
- Most gauges on the St. Lawrence River remain as Proposed IGS until informed otherwise</t>
  </si>
  <si>
    <t>Wendy Leger and Aaron Thompson</t>
  </si>
  <si>
    <t>Nov 13-2015</t>
  </si>
  <si>
    <t>Great Lakes Water Levels Gauges</t>
  </si>
  <si>
    <t>All water level gauges on the Great Lakes, not immediately adjacent to the international boarder, nor on the connecting channel have been designated as Binational</t>
  </si>
  <si>
    <t>A discussion with Wendy Leger concluded that there are no official IGS gauges on the Great Lakes.  Water level gauges on the Great Lakes not on the connecting channel, nor forming the international boarder but may have some international importance to great Lakes boards or binational activities have been designated as Binational</t>
  </si>
  <si>
    <t>US OBIGS</t>
  </si>
  <si>
    <t>US OBIGS that were in a separate table are now added to the main list.  All domestic gauges were pulled out into a separate table</t>
  </si>
  <si>
    <t>A discussion with Wendy Leger recommended the addition of the US OBIGS gauges from what is available and removed all domestic gauges</t>
  </si>
  <si>
    <t>*Version 9 Updated</t>
  </si>
  <si>
    <t>Jeanette Fooks confirmed this gauge was the same as the LAKE ONTARIO AT KINGSTON gauge</t>
  </si>
  <si>
    <t>Jeanette Fooks</t>
  </si>
  <si>
    <t>Mar 24-2016</t>
  </si>
  <si>
    <t>Changed from IGS to Proposed</t>
  </si>
  <si>
    <t>Jeanettee Fooks confirmed that this gauge is not an IGS gauge since  the data is not reviewed or visited  by USGS at all for this site.  Review previous emails from Matt DeWolf, he also added that it should be an international gauging station but is not</t>
  </si>
  <si>
    <t>Operated changed from WSC to Lake of the woods control board (LWCB)</t>
  </si>
  <si>
    <t>Jeanette Fooks indicated that this gauge is operated by the Lake of the Woods board of Control and not WSC</t>
  </si>
  <si>
    <t>Added NIAGARA RIVER BELOW NIAGARA FALLS designated as Proposed IGS</t>
  </si>
  <si>
    <t>Jeanette Fooks added this gauge and indicated it should be a Proposed IGS</t>
  </si>
  <si>
    <t>*Version 10 Changes</t>
  </si>
  <si>
    <t>Added this Gauge and labelled it as an OBIGS</t>
  </si>
  <si>
    <t>Rob Breault (USGS)- Discharge directly to Lake Ontario. USGS operates eleven additional streamgages upstream (04221000, 04223000, 04224000, 04224775, 04227500, 04228500, 04229500, 04230380, 04230500, 04231000, &amp; 04231421).   Gauge was labeled as an OBIGS as it could be of interest to Lake Ontario water level calculations</t>
  </si>
  <si>
    <t>Rob Breault (USGS)</t>
  </si>
  <si>
    <t>Apr 14-2016</t>
  </si>
  <si>
    <t>11AE016</t>
  </si>
  <si>
    <t xml:space="preserve">FIFE LAKE NEAR LISIEUX </t>
  </si>
  <si>
    <t>Changed it from IGS to Domestic.  Changed it from WSC to WSA (Saskatchewan).  Moved to Domestic Table</t>
  </si>
  <si>
    <t>Scott Whiteman from the USGS indicated that this is not an IGS.   I looked back at the document from Jeff Woodward and it is a typo and it should've been a Domestic Gauge</t>
  </si>
  <si>
    <t>Scott Whiteman (USGS) and Jeff Woodward (ECCC)</t>
  </si>
  <si>
    <t>Changed from IGS to Bi-National</t>
  </si>
  <si>
    <r>
      <t>Scott Whiteman (USGS) indicates that this should be Bi-National.  Jeff Woodward has this gauge as an IGS but indicates it is not in the annual report and not in the Joint review.  Perhaps it should be a proposed IGS, but, will make it a</t>
    </r>
    <r>
      <rPr>
        <b/>
        <sz val="11"/>
        <color indexed="8"/>
        <rFont val="Calibri"/>
        <family val="2"/>
      </rPr>
      <t xml:space="preserve"> Bi-National </t>
    </r>
  </si>
  <si>
    <t>Marijke van Heeswijk (USGS) stated that "this gage is not included in the annual Canada-US record exchange and inspection."  Changed to BIGS</t>
  </si>
  <si>
    <t xml:space="preserve">Marijke van Heeswijk (USGS).  </t>
  </si>
  <si>
    <t>Changed from Domestic to IGS*</t>
  </si>
  <si>
    <r>
      <t xml:space="preserve">Marijke van Heeswijk (USGS) Suggest making this </t>
    </r>
    <r>
      <rPr>
        <b/>
        <sz val="11"/>
        <color indexed="8"/>
        <rFont val="Calibri"/>
        <family val="2"/>
      </rPr>
      <t>IGS</t>
    </r>
    <r>
      <rPr>
        <sz val="11"/>
        <color indexed="8"/>
        <rFont val="Calibri"/>
        <family val="2"/>
      </rPr>
      <t>. USGS operates this gage (discharge and water temperature), which is located in BC. Environment Canada provides funding to Whatcom County, which has the agreement with the USGS.   Note this Gauge was not reviewed by a Canadian member for this watershed.</t>
    </r>
  </si>
  <si>
    <t>Changed from Domestic to IGS</t>
  </si>
  <si>
    <r>
      <t>Scott Whiteman - Suggest IGS-IJC Funds.   
Daniel Ferreira l</t>
    </r>
    <r>
      <rPr>
        <sz val="11"/>
        <color rgb="FFFF0000"/>
        <rFont val="Calibri"/>
        <family val="2"/>
      </rPr>
      <t>ooked up the HYDAT database and the Gauge closest to this one is WSC number 05AE028 and the name may be UNITED STATES ST. MARY CANAL AT INTAKE.  Should be confirmed</t>
    </r>
  </si>
  <si>
    <t xml:space="preserve">Scott Whiteman (USGS) </t>
  </si>
  <si>
    <t>Changed from IGS to Proposed IGS</t>
  </si>
  <si>
    <t>Scott Whiteman (USGS) - Proposed IGS status is outstanding</t>
  </si>
  <si>
    <t>Added several USGS Gauges</t>
  </si>
  <si>
    <t>Added several OBIGS and Domestic USGS gauges</t>
  </si>
  <si>
    <t>Various USGS personnel provided some USGS domestic, BIGS and IGS gauges to be added to this list.  They are all under source 18</t>
  </si>
  <si>
    <t>Source 18</t>
  </si>
  <si>
    <t>*Version 11 Changes</t>
  </si>
  <si>
    <t>Various Gauges</t>
  </si>
  <si>
    <t>St. Lawrence River Gauges</t>
  </si>
  <si>
    <t>All Proposed IGS St. Lawrence River gauges were changed to BIGS</t>
  </si>
  <si>
    <t>After discussions between Rob Caldwell and Wendy Leger of ECCC, it was agreed to change all Proposed IGS gauges on the St. Lawrence River to a BIGS</t>
  </si>
  <si>
    <t>Oct 31-2016</t>
  </si>
  <si>
    <t>Rapid River Near Baudette, MN</t>
  </si>
  <si>
    <t>Added this gauge and designed as BIGS</t>
  </si>
  <si>
    <t>James Fallon from USGS-Minnesota provided this gauge to add during the review.</t>
  </si>
  <si>
    <t>James Fallon</t>
  </si>
  <si>
    <t>May 19-2016</t>
  </si>
  <si>
    <t>Minnesota Gauges</t>
  </si>
  <si>
    <t>Filled in blanks</t>
  </si>
  <si>
    <t xml:space="preserve">James Fallon from USGS-Minnesota filled in some information gaps for Minnesota gauges. </t>
  </si>
  <si>
    <t>Change from BIGS to Proposed IGS</t>
  </si>
  <si>
    <t xml:space="preserve">Thomas Weaver from the USGS requested that this gauge be changed to a Proposed IGS because it is used by USGS for stage </t>
  </si>
  <si>
    <t>Tom Weaver</t>
  </si>
  <si>
    <t>Nov 8-2016</t>
  </si>
  <si>
    <t>08MH152, 12211195, 12212050</t>
  </si>
  <si>
    <t>BERTRAND CREEK AT INTERNATIONAL BOUNDARY, NOOKSACK RIVER OVERFLOW AT HIGHWAY 544 AT EVERSON, WA, FISHTRAP CREEK AT FRONT STREET AT LYNDEN, WA</t>
  </si>
  <si>
    <t>Changed from IGS to BIGS</t>
  </si>
  <si>
    <t>David Hutchinson from ECCC that these three gauges are not operated as an IGS</t>
  </si>
  <si>
    <t>Dave Hutchinson</t>
  </si>
  <si>
    <t>Nov 18-2016</t>
  </si>
  <si>
    <t>08MH153, 08MH029, 08MH156</t>
  </si>
  <si>
    <t xml:space="preserve">FISHTRAP CREEK AT INTERNATIONAL BOUNDARY, SUMAS RIVER NEAR HUNTINGDON, PEPIN CREEK AT INTERNATIONAL BOUNDARY </t>
  </si>
  <si>
    <t>Added to the database and designated as BIGS</t>
  </si>
  <si>
    <t>David Hutchinson from ECCC stated that WSC operate a few other stations in Puget Sound that may be considered BIGS</t>
  </si>
  <si>
    <t>08NH064, 08NL038</t>
  </si>
  <si>
    <t>KOOTENAY LAKE AT QUEENS BAY, SIMILKAMEEN RIVER NEAR HEDLEY</t>
  </si>
  <si>
    <t>Changed from outstanding to BIGS</t>
  </si>
  <si>
    <t>David Hutchinson from ECCC stated that these gauges should be classified as BIGS</t>
  </si>
  <si>
    <t>Added and designated as BIGS</t>
  </si>
  <si>
    <t>Terese Herron from DFO (Gov't Can) that this gauge should be added and classified as BIGS</t>
  </si>
  <si>
    <t>Terese Herron</t>
  </si>
  <si>
    <t>Dec - 2-2016</t>
  </si>
  <si>
    <t>02BA004/10220</t>
  </si>
  <si>
    <t>LAKE SUPERIOR AT ROSSPORT   (ROSSPORT)</t>
  </si>
  <si>
    <t>Already designated as BIGS</t>
  </si>
  <si>
    <t>Terese Herron from DFO (Gov't Can) suggested to add the CHS Rossport Gauge.  WSC "Lake Superior at Rossport" gauge is already in the database as a BIGS and the coordinates are very similar to CHS so Daniel is assuming they are at the same location</t>
  </si>
  <si>
    <t>Rainy Lake Gauges</t>
  </si>
  <si>
    <t>Added gauge types</t>
  </si>
  <si>
    <t>Andrew Liddiard provided the gauge designations for several gauges that required that information</t>
  </si>
  <si>
    <t>Andrew Liddiard</t>
  </si>
  <si>
    <t>Julie Therien/Rob Caldwell that these two gauges owned by SLSMC owned and mainted water level stations located along the South Shore Canal near Montreal, should be BIGS</t>
  </si>
  <si>
    <t>Julie Therien/Rob Caldwell</t>
  </si>
  <si>
    <t>Dec - 6 2016</t>
  </si>
  <si>
    <t>LONG SAULT DAM AT MASSENA, NEW YORK</t>
  </si>
  <si>
    <t>Removed from Database</t>
  </si>
  <si>
    <t>Removed as requested by Rob Caldwell of ECCC</t>
  </si>
  <si>
    <t>Added</t>
  </si>
  <si>
    <t>NEW BALTIMORE, MICHIGAN; 
HURON AT SOUTH SHORE MANITOULIN;
CHAREVOIX, MICHIGAN;
MICHIGAN CITY, INDIANA;
MANITOWOC, WISCONSIN;
SUPERIOR AT MAMAINSE HARBOUR:
COPPER HARBOR, MICHIGAN</t>
  </si>
  <si>
    <t>Added these 7 gauges that will be installed in the future as BIGS.  These are kept in the spreadsheet "GapAnalysisGauges"</t>
  </si>
  <si>
    <t>During a Gap Analysis, Terese Herron (CHS) and Jeff Oyler (NOAA) provided a listed of gauges to be installed in the future to fill in some gaps and will be operated as BIGS</t>
  </si>
  <si>
    <t>Rob Caldwell/Jeff Oyler/ Terese Herron</t>
  </si>
  <si>
    <t>Various Gauges on the St. Lawrence River</t>
  </si>
  <si>
    <t>All unspecified gauge types were changed to Water Level;
All OPG and NYPA gauges do not have gauge #s therefore highlighting the cells as a gap was removed;
All gauges with both OPG and NYPA as operators were changed to just have the one operator for their respective country</t>
  </si>
  <si>
    <t>As requested by Rob Caldwell ECCC</t>
  </si>
  <si>
    <t>Added OPG as operated, no gauge number</t>
  </si>
  <si>
    <t>Provided by Rob Caldwell of ECCC</t>
  </si>
  <si>
    <t>All Unspecified gauge types on the Great Lakes Basin</t>
  </si>
  <si>
    <t>Changed all unspecified gauge types to water level</t>
  </si>
  <si>
    <t>Confirmed by Rob Caldwell and Aaron Thompson of ECCC</t>
  </si>
  <si>
    <t>Rob Caldwell/Aaron Thompson</t>
  </si>
  <si>
    <t>Slater's Point</t>
  </si>
  <si>
    <t>Added coordinates and gauge number</t>
  </si>
  <si>
    <t>Provided by Aaron Thompson of ECCC</t>
  </si>
  <si>
    <t>Souris River near Bechard</t>
  </si>
  <si>
    <t>Deleted since it's a domestic gauge, it was previously an IGS</t>
  </si>
  <si>
    <t>Daniel reviewed the list source #11 from Jeff Woodward and found that this gauge should've been a domestic and not IGS</t>
  </si>
  <si>
    <t>11AE013</t>
  </si>
  <si>
    <t>COOKSON RESERVOIR NEAR CORONACH</t>
  </si>
  <si>
    <t>Daniel reviewed the list source #10 from Jeff Woodward and found that this gauge should've been a domestic and not IGS</t>
  </si>
  <si>
    <t>Changed from BIGS to Proposed IGS</t>
  </si>
  <si>
    <t xml:space="preserve">Members of the coordinating committee suggested that all Lake Ontario Gauges used to calculate lake wide average be an IGS.  But will be a "proposed IGS" in this spreadsheet. </t>
  </si>
  <si>
    <t xml:space="preserve">Members of the coordinating committee suggested that all Lake Erie Gauges used to calculate lake wide average be an IGS.  But will be a "proposed IGS" in this spreadsheet. </t>
  </si>
  <si>
    <t xml:space="preserve">Members of the coordinating committee suggested that all Lake St. Clair Gauges used to calculate lake wide average be an IGS.  But will be a "proposed IGS" in this spreadsheet. </t>
  </si>
  <si>
    <t xml:space="preserve">Members of the coordinating committee suggested that all Lake Michigan-Huron Gauges used to calculate lake wide average be an IGS.  But will be a "proposed IGS" in this spreadsheet. </t>
  </si>
  <si>
    <t xml:space="preserve">Members of the coordinating committee suggested that all Lake Superior Gauges used to calculate lake wide average be an IGS.  But will be a "proposed IGS" in this spreadsheet. </t>
  </si>
  <si>
    <t>Various OPG and NYPA Gauges on the Great Lakes Basin</t>
  </si>
  <si>
    <t xml:space="preserve">Added gauge station IDs </t>
  </si>
  <si>
    <t>IGLD 2020 draft document provided by Rob Caldwell contained a list of power entity gauge station IDS</t>
  </si>
  <si>
    <t>ABOVE IROQUOIS LOCK</t>
  </si>
  <si>
    <t>Added gauge as BIGS</t>
  </si>
  <si>
    <t>Added this CHS gauge as it is not co-located with the OPG HW Iroquois gauge.</t>
  </si>
  <si>
    <t>ST. LAWRENCE RIVER AT IROQUOIS ISLAND (ABOVE)</t>
  </si>
  <si>
    <t>Removed gauge because it was a duplicate as Above Iroquois Lock</t>
  </si>
  <si>
    <t>Discussion with Rob Caldwell identified that this gauge was on this list twice.</t>
  </si>
  <si>
    <t xml:space="preserve">Corrected CHS number to 15330 from 15930. </t>
  </si>
  <si>
    <t>Comparing with IGLD 2020 draft document, it was noticed that the CHS number for this gauge was incorrect</t>
  </si>
  <si>
    <t>Changed from Outstanding to IGS</t>
  </si>
  <si>
    <t>Reviewed by Dave Hutchinson (ECCC) and suggested to be an IGS.  In addition he provided other information gaps such as gauge type and coordinates for other gauges.</t>
  </si>
  <si>
    <t>12211195; 12212050</t>
  </si>
  <si>
    <t>NOOKSACK RIVER OVERFLOW AT HIGHWAY 544 AT EVERSON, WA
FISHTRAP CREEK AT FRONT STREET AT LYNDEN, WA</t>
  </si>
  <si>
    <t>Darwin Ockerman (USGS) provided coordinates and starting dates for these gauges</t>
  </si>
  <si>
    <t>Darwin Ockerman</t>
  </si>
  <si>
    <t>Dave Hutchinson indicated that USGS have interest in the data from this gauge</t>
  </si>
  <si>
    <t>01018035</t>
  </si>
  <si>
    <t>Added by Marie Peppler (USGS)</t>
  </si>
  <si>
    <t>Marie Peppler</t>
  </si>
  <si>
    <t>01017000</t>
  </si>
  <si>
    <t>Added by Marie Peppler (USGS) as per feedback from USLG regional offices</t>
  </si>
  <si>
    <t>02CA008/
4127885</t>
  </si>
  <si>
    <t>Added the US gauge name after the Canadian name with a backslash "AT SAULT STE MARIE"</t>
  </si>
  <si>
    <t xml:space="preserve">Marie Peppler (USGS) noted that USGS uses a different name </t>
  </si>
  <si>
    <t>There are no USGS station numbers available for these 4 stations, but there is a desire from USGS for this to be an IGS.  Marie Peppler  (USGS) suggests changing designation to "Proposed IGS"</t>
  </si>
  <si>
    <t>Originally classified as IGS, but WSC says not operated as such. Marie Peppler (USGS) suggests designating as Proposed IGS to a full review can occur</t>
  </si>
  <si>
    <t>08MH152/
12212390</t>
  </si>
  <si>
    <t>Arrow Reservoir at Fauquier, BC</t>
  </si>
  <si>
    <t>Changed from Domestic to Proposed IGS</t>
  </si>
  <si>
    <t>Gwyn Graham from ECCC and International Columbia River Board of Control indicated that these Domestic gauges are defined in the official Columbia River Treaty by the CRT Hydromet Committee or there is IJC-relevant for the Kootenay Lake Board of Control used for Spring Rise determination. These were recommended to be "propsed IGS".</t>
  </si>
  <si>
    <t>Gwyn Graham</t>
  </si>
  <si>
    <t>Arrow Reservoir at Nakusp, BC</t>
  </si>
  <si>
    <t>Beaver River near the Mouth, BC</t>
  </si>
  <si>
    <t>Columbia River at Donald, BC</t>
  </si>
  <si>
    <t>Duncan River below BB Creek, BC</t>
  </si>
  <si>
    <t>Duncan River below Lardeau River, BC</t>
  </si>
  <si>
    <t>Goldstream River below Old Camp Creek, BC</t>
  </si>
  <si>
    <t>Kinbasket Lake below Garrett Creek, BC</t>
  </si>
  <si>
    <t>Slocan River near Crescent Valley, BC</t>
  </si>
  <si>
    <t>Eagle River near Malakwa, BC</t>
  </si>
  <si>
    <t>Okanagan Lake at Kelowna</t>
  </si>
  <si>
    <t>Changed from Domestic to BIGS</t>
  </si>
  <si>
    <t>Gwyn Graham from ECCC and International Columbia River Board of Control suggested these gauges as BIGS as they relevant to IJC Control Board efforts and relevant to the Columbia River Treaty</t>
  </si>
  <si>
    <t>Mission Creek near East Kelowna</t>
  </si>
  <si>
    <t>Okanagan River at Penticton</t>
  </si>
  <si>
    <t>Kootenay River at Fort Steele</t>
  </si>
  <si>
    <t>Kootenay River at Kootenay Crossing</t>
  </si>
  <si>
    <t>Lardeau River at Marblehead</t>
  </si>
  <si>
    <t>Kaslo River below Kemp Creek</t>
  </si>
  <si>
    <t>Keen Creek below Kyawats Creek</t>
  </si>
  <si>
    <t>Iskut River below Johnson River</t>
  </si>
  <si>
    <t>Stikine River at Telegraph Creek</t>
  </si>
  <si>
    <t>Elk River at Fernie</t>
  </si>
  <si>
    <t>Elk River below Elko Dam Diversion</t>
  </si>
  <si>
    <t>Various western gauges</t>
  </si>
  <si>
    <t>Verified their roll with the IJC or Columbia River Treaty</t>
  </si>
  <si>
    <t>Gwyn Graham from ECCC and International Columbia River Board of Control reviewed the gauge designations and verified their bi-national importance or IJC relevance.    Gauges that had an IJC board associated with them but were NOT verified by Gwyn had their IJC board association removed, however, it did not change or impact any of the designations</t>
  </si>
  <si>
    <t>Changed to Fraser River Drainage Basin from Puget Sound</t>
  </si>
  <si>
    <t>Gwyn Graham from ECCC stated that the Sumas River Basin drains into the Fraser River</t>
  </si>
  <si>
    <t>Gwyn Graham from ECCC stated that the Nooksack River floods can divert up the Sumas River and impact the Canadian side and that this station should be treated in the same regard as Sumas River Near Huntingdon</t>
  </si>
  <si>
    <t>04213500</t>
  </si>
  <si>
    <t>Changed to Lake Erie Basin and Niagara Board of Control from Lake Ontario Basin and St. Lawrence Board of Control</t>
  </si>
  <si>
    <t>Daniel Ferreira from ECCC discovered that these four gauges are actually in the Erie Basin and not Lake Ontario Basin</t>
  </si>
  <si>
    <t>04215500</t>
  </si>
  <si>
    <t>04214500</t>
  </si>
  <si>
    <t>04215000</t>
  </si>
  <si>
    <t xml:space="preserve">A Source from the eastern basins made the suggestion. </t>
  </si>
  <si>
    <t>Changed from Lake Ontario Basin to Lake Champlain - Richelieu</t>
  </si>
  <si>
    <t xml:space="preserve">Daniel Ferreira found this error in the database </t>
  </si>
  <si>
    <t>Changed from Lake Superior Basin to Red River</t>
  </si>
  <si>
    <t>Changed from Proposed IGS to BIGS</t>
  </si>
  <si>
    <t>A source from the western basins made this suggestion</t>
  </si>
  <si>
    <t>*Version 13 Changes</t>
  </si>
  <si>
    <t xml:space="preserve">Change </t>
  </si>
  <si>
    <t>reason</t>
  </si>
  <si>
    <t>source</t>
  </si>
  <si>
    <t>Date</t>
  </si>
  <si>
    <t>Changed from WSA to WSC, station number also changed</t>
  </si>
  <si>
    <t>Brianna Vaagen (ECCC)</t>
  </si>
  <si>
    <t>Added station as ISGS</t>
  </si>
  <si>
    <t>used for Souris River apportionment</t>
  </si>
  <si>
    <t>Updated station name, old name ALAMEDA RESERVOIR NEAR ALAMEDA</t>
  </si>
  <si>
    <t>Updated station name, old name MOOSE MOUNTAIN CREEK BELOW ALAMEDA RESERVOIR</t>
  </si>
  <si>
    <t>MOOSE MOUNTAIN CREEK ABOVE GRANT DEVINE</t>
  </si>
  <si>
    <t>listed as IGS maybe change to ISGS, removed IKLBC from IJC oversight column</t>
  </si>
  <si>
    <t>listed as IKLBC but not used by Board, unsure if needed for CRT, not listed as such</t>
  </si>
  <si>
    <t>Martin Suchy (ECCC)</t>
  </si>
  <si>
    <t>proposed to be IGS</t>
  </si>
  <si>
    <t>listed for CRT but not designated as IGS</t>
  </si>
  <si>
    <t>remove from ISGS</t>
  </si>
  <si>
    <t>not listed for DRT, not needed for IKLBC</t>
  </si>
  <si>
    <t>removed from ISGS</t>
  </si>
  <si>
    <t>station not operated anymore</t>
  </si>
  <si>
    <t>Updated station name, old name SQUAW COULEE NEAR WILLOW CREEK</t>
  </si>
  <si>
    <t>in the SMM procedures as idependently operated</t>
  </si>
  <si>
    <t>proposed to be ISGS</t>
  </si>
  <si>
    <t>Source Number</t>
  </si>
  <si>
    <t>Source</t>
  </si>
  <si>
    <t>Importance in Designation Process</t>
  </si>
  <si>
    <t>Source file name</t>
  </si>
  <si>
    <t>Source Information</t>
  </si>
  <si>
    <t>1985 International Gauging Stations - Procedural Guide</t>
  </si>
  <si>
    <t>High</t>
  </si>
  <si>
    <t xml:space="preserve">SOP020-1985 International Gauging Stations - Procedural Guide.pdf </t>
  </si>
  <si>
    <t>APPENDIX 2 to the 1985 procedural guide lists Gauging stations separated by 1) Designated IGS 2) Great Lakes, Connecting Channels or St. Lawrence River 3) Other stations in International waters basins. This list was one of the main lists used to decide on the Gauge Designation.</t>
  </si>
  <si>
    <t>qREC - 1999 table which was used as an appendix in the 1985 IGS procedural guide</t>
  </si>
  <si>
    <t>Low</t>
  </si>
  <si>
    <t>qREC-NA002-01-1999.xls (1999)</t>
  </si>
  <si>
    <t>Original excel list used to create Appendix 2 for the 1985 procedural guide, that lists Gauging stations separated by 1) Designated IGS 2) Great Lakes, Connecting Channels or St. Lawrence River 3) Other stations in International waters basins.  The list in Appendix 2 of the 1985 Procedural guide had more gauges added and therefore this table was not used in deciding the gauge designation.</t>
  </si>
  <si>
    <t>Hydrological Data Framework 2010 document</t>
  </si>
  <si>
    <t>Hydrological Data Framework Oct 6 with Tables Draft.doc (2010)</t>
  </si>
  <si>
    <t>This document contains two lists of gauges. Appnedix A is a list of 65 discharge stations designated as IGS. Appendix B is a list of 56 monitoring stations on international waters but not officially designated as IGSs. This list was one of the main lists used to decide on the Gauge Designation.</t>
  </si>
  <si>
    <t>90th Coordinating Committee meeting list of Proposed IGS stations</t>
  </si>
  <si>
    <t>Medium</t>
  </si>
  <si>
    <t>90thCC_Encl11-IGSList.docx (2011)</t>
  </si>
  <si>
    <t xml:space="preserve">List of proposed IGS gauges from the 90th coordinating committee meeting provided by Jeff Oyler. In an e-mail Aaron Thompson said "Proposed new list of IGS stations that was put together that includes both Canadian Hydrographic Service gauges and NOAA gauges in the Great Lakes that were not included in the 1985 agreement".  This list was one of the main lists used to decide on the Gauge Designation.  </t>
  </si>
  <si>
    <t>Niagara Gauges GIS layer from Aaron Thompson</t>
  </si>
  <si>
    <t>Niagara_InternationalGaugingStations_UTM.shp</t>
  </si>
  <si>
    <r>
      <t>This GIS layer provided by Aaron Thompson consist of gauges on the Niagara River operated by various agencies that should have an IGS designation,</t>
    </r>
    <r>
      <rPr>
        <sz val="11"/>
        <color rgb="FFFF0000"/>
        <rFont val="Calibri"/>
        <family val="2"/>
        <scheme val="minor"/>
      </rPr>
      <t xml:space="preserve"> </t>
    </r>
    <r>
      <rPr>
        <sz val="11"/>
        <rFont val="Calibri"/>
        <family val="2"/>
        <scheme val="minor"/>
      </rPr>
      <t xml:space="preserve">but are not included in the 1985 Procedural Guide (1999 table) list.  This list was one of the main lists used to decide on the Gauge Designation.  </t>
    </r>
  </si>
  <si>
    <t>Review of Federal Statutory Obligations for Water Quantity in Ontario Region</t>
  </si>
  <si>
    <t>Review of Federal Statutory Obligations for Water Quantity Monitoring in Ontario Region.pdf</t>
  </si>
  <si>
    <r>
      <t xml:space="preserve">This list of gauges did not indicate whether they are IGS gauges or not.  It provided information of which IJC Board or Agreements depended on these gauges. </t>
    </r>
    <r>
      <rPr>
        <sz val="11"/>
        <rFont val="Calibri"/>
        <family val="2"/>
        <scheme val="minor"/>
      </rPr>
      <t>All gauges on this list were considered "Bi-National" gauges with the exception of gauges listed under Ottawa Regulation Planning Board and COA were listed as "Domestic".  This list was not one of the main lists used to decide on the Gauge Designation, unless a gauge on this list was not previously identified in any of the lists above.</t>
    </r>
  </si>
  <si>
    <t>WSCTable - provided to by Gail Faveri</t>
  </si>
  <si>
    <t>WSCTable.xls</t>
  </si>
  <si>
    <r>
      <t>This list of gauges did not indicate whether they are IGS gauges or not.  It provided information of which IJC Board uses information from these gauges.</t>
    </r>
    <r>
      <rPr>
        <sz val="11"/>
        <rFont val="Calibri"/>
        <family val="2"/>
        <scheme val="minor"/>
      </rPr>
      <t xml:space="preserve"> All gauges on this list were considered "Bi-National" interest. This list was not one of the main lists used to decide on the Gauge Designation, unless a gauge on this list was not previously identified in any of the lists above.</t>
    </r>
  </si>
  <si>
    <t>TABLE_IGS DISCHARGE BY BASIN FORMAT 3</t>
  </si>
  <si>
    <t>TABLE_IGS_DISCHARGE BY BASIN-FORMAT_3.docx</t>
  </si>
  <si>
    <t xml:space="preserve">This list of gauges did not provide any relevant information about the gauges designation. Due to not knowing any information about the gauge it was marked as an "X". This list was not one of the main lists used to decide on the Gauge Designation, unless a gauge on this list was not previously identified in any of the lists above.  If a gauge was only mentioned on this list it would be designated as "other". </t>
  </si>
  <si>
    <t>Lake of the Woods Control Board Table of gauges</t>
  </si>
  <si>
    <t>lwcb station list.xlsx</t>
  </si>
  <si>
    <t>This list was provided by Matt DeWolfe from the Lake of the Woods Control Board (LWCB).  This list did not provide any gauge designations, however, in a separate e-mail members of the LWCB provided some designations and changes to the list that was provided.</t>
  </si>
  <si>
    <t>St. Mary Milk gauges provided by Jeff Woodward</t>
  </si>
  <si>
    <t>St.Mary Milk Stations.xlsx</t>
  </si>
  <si>
    <t>This list was provided by Jeff Woodward and it is an updated list of St. Mary/Milk stations with IGS, Bi-National and Domestic Classifications.  He included US stations in the St. Mary Basin list.  IGS stations are jointly calculated by USGS/EC, Bi-national are used in calculations but not jointly reviewed, Domestic are other stations.</t>
  </si>
  <si>
    <t>Souris Table of gauges from Jeff Woodward</t>
  </si>
  <si>
    <t>Souris Stations.xlsx</t>
  </si>
  <si>
    <t>This list was provided by Jeff Woodward and is an almost complete list for the Souris Basin.  IGS stations are jointy reviewed by USGS/EC, Bi-National are used in computations and Domestic are other stations in the Basin.  He added that once all the stations are added from Hydex onto the map all stations in Manitoba will be complete.</t>
  </si>
  <si>
    <t>Comments and follow up Emails since Jan 23, 2015 conference call from Rob Caldwell, Jeanette Fooks, Aaron Thompson, Gail Faveri, Jacob Bruxer, Terese Herron, Matt DeWolfe</t>
  </si>
  <si>
    <t>Email</t>
  </si>
  <si>
    <t>Following the conference call on January 23rd 2015, several e-mails were sent to Daniel Ferreira and Wendy Leger regarding changes to Gauge designations and some of the general gauge information. Changes in gauge designations are indicated in the Comments column.  All other changes were addressed as best as possible.</t>
  </si>
  <si>
    <t xml:space="preserve">E-Mail correspondence of additional Bi-National Gauges from Rob Caldwell, Andre Bouchard, &amp; JF Cantin </t>
  </si>
  <si>
    <t>Following the conference call on January 23rd 2015,  there were suggestions to add several more Bi-National gauges in the Great Lakes St. Lawrence River and Ottawa River Basin.  Rob Caldwell and Andre Bouchard provided a list of Bi-National stations to add via e-mail.</t>
  </si>
  <si>
    <t>Domestic gauges from the HYDAT database</t>
  </si>
  <si>
    <t>http://www.ec.gc.ca/rhc-wsc/default.asp?lang=En&amp;n=9018B5EC-1</t>
  </si>
  <si>
    <t>The Hydat database provides information on water level and discharge gauges operated in Canada (and some in the U.S).  These gauges were plotted using the Latitude and Longitude coordinates provided and then clipped only to display those gauges within transboundary watersheds.  These clipped hydat gauges were then linked to listed gauges already in the Excel table (from the lists above). The database was used to fill in gaps in the Excel table for example, (i.e. correct gauge name, gauge type, state/province, agency responsible, missing coordinates).  This hydat database did not provide gauge designations.  All gauges in the hydat database in transboundary watersheds that were not previously listed were just designated as 'Hydat'.</t>
  </si>
  <si>
    <t>Tables provied by Jeff Oyler (NOAA)</t>
  </si>
  <si>
    <t>Discharge_IGS_V2.docx 
IGS-Water Level Stations_NOAA_CHS_DRAFT2.docx
WaterLevels_IGS_V2.docx</t>
  </si>
  <si>
    <t>Jeff Oyler provided three lists of gauges separated by discharge, water levels and those operated NOAA and CHS.  Based on the title of the documents it is assumed that these gauges are intended to be IGS, but, not certain.  All gauges listed in these lists will be Proposed IGS</t>
  </si>
  <si>
    <t>Comments, discussions and follow up Emails since November 3rd, 2015</t>
  </si>
  <si>
    <t>Email, discussion and comments</t>
  </si>
  <si>
    <t>Comments, discussions and emails following up after version 6 of the database was sent for to the group for review.  In a meeting with Wendy Leger it was discussed that there are no official IGS stations on the Great Lakes Basin therefore IGS stations designated in previous versions are changed to Proposed IGS and those gauges that were previously designated as Proposed IGS were changed to Bi-National</t>
  </si>
  <si>
    <t>Detailed review by Jeanette Fooks from WSC</t>
  </si>
  <si>
    <t>Discussion</t>
  </si>
  <si>
    <t>On March 24th 2016, Daniel Ferreira met with Jeanette Fooks (ECCC) to discuss gauge details, filled in gaps and reviewed the classifications for gauges in the Great Lakes and Rainy River basins.</t>
  </si>
  <si>
    <t>Detailed review by the USGS</t>
  </si>
  <si>
    <t>Spreadsheet with comments "IJC Gaging Station List - USGS Comments"</t>
  </si>
  <si>
    <t>On Tuesday April 12th, 2016 Marie Peppler from the USGS provided a spreadsheet with a thorough review of the gauge list by members of the USGS.  This spreadsheet provided changes to some gauge designations (see Gauge Changes worksheet under Version 10), as well as the addition of some USGS gauges that are BIGS or Domestic.  They also provided additional comments.  The USGS spreadsheet is not for distribution.</t>
  </si>
  <si>
    <t>Detailed review by WSC</t>
  </si>
  <si>
    <t>E-mail correspondence</t>
  </si>
  <si>
    <t>On November/December 2016 Wendy sent the table for review to WSC and CHS members of Environment Canada and DFO respectively.  NOAA also provided a review and their feedback and suggestions</t>
  </si>
  <si>
    <t>Review by Columbia Board of Control</t>
  </si>
  <si>
    <t>Spreadsheet with comments "List of CRT Treaty Stations and IJC Stations_BC_Ggraham_20170203" and comments in the Procedural guide.</t>
  </si>
  <si>
    <t>On January/February, 2017 Gwyn Graham of the International Columbia River Board of Control provided an indepth review of the gauges in the western region.</t>
  </si>
  <si>
    <t>Reassessment of previous emails</t>
  </si>
  <si>
    <t>Review of previous sources</t>
  </si>
  <si>
    <t>Reviewed source 18 from USGS and an email from Dave Hutchinson dated November 18, 2017 and determined some of the proposed IGS from USGS should be listed as BIGS for Puget Sound as Canada plays no official role in these stations.</t>
  </si>
  <si>
    <t>Review of missing associations (builds on 19 through 21 above)</t>
  </si>
  <si>
    <t>Email correspondence with Gwyn Graham (02/03/2017), Dave Hutchinson (02/03/2017) and Glen Benoy, IJC (01/03/2017)</t>
  </si>
  <si>
    <t>Followed-up with individuals regarding stations with no Board or agreements associated with them. Gwyn Graham provided feedback for Columbia River Basin and Puget Sound Basin and Glen Benoy responded for St. John River Basin</t>
  </si>
  <si>
    <t>WSC Report to St. Croix River Board</t>
  </si>
  <si>
    <t xml:space="preserve">Conference call with Rene Savois and Paul Noseworthy on March 22, 2017 </t>
  </si>
  <si>
    <t>Held a conference call with Rene Savois and Paul Noseworthy on March 22, 2017 and Paul identified 4 BIGS that are used in reporting to the St. Croix Board in support of their IJC mandates</t>
  </si>
  <si>
    <t>ECCC/IJC MOU Report</t>
  </si>
  <si>
    <t>IJC Board</t>
  </si>
  <si>
    <t>Total</t>
  </si>
  <si>
    <t>Poplar-Big Muddy</t>
  </si>
  <si>
    <t>2023/24</t>
  </si>
  <si>
    <t>BIGS/ISGS</t>
  </si>
  <si>
    <t>IJC Basin</t>
  </si>
  <si>
    <t>St. Croix Watershed Board &amp; Saint John River</t>
  </si>
  <si>
    <t>Lake Ontario-St. Lawrence River Board</t>
  </si>
  <si>
    <t>1*</t>
  </si>
  <si>
    <t>Poplar Big Muddy</t>
  </si>
  <si>
    <t>St. Mary-Milk Rivers Basins</t>
  </si>
  <si>
    <t>Osoyoos Board</t>
  </si>
  <si>
    <t>Columbia River 
(Kootenay, Osoyoos, &amp; Columbia Board of Control)</t>
  </si>
  <si>
    <t>Kootenay Board</t>
  </si>
  <si>
    <t>Yukon-Alaska-BC Region</t>
  </si>
  <si>
    <t>Columbia Board</t>
  </si>
  <si>
    <t xml:space="preserve">why IGS? Bc USGS operates a IJC funded reservoir near there? </t>
  </si>
  <si>
    <t>name in '85 is Red River of the North at Emerson</t>
  </si>
  <si>
    <t>Nick Stasulis</t>
  </si>
  <si>
    <t>Rick Kiah</t>
  </si>
  <si>
    <t>Jean-Francois Cantin</t>
  </si>
  <si>
    <t>Sandrina Rodrigues</t>
  </si>
  <si>
    <t>Other_Board_Agreement</t>
  </si>
  <si>
    <t>BIGS*</t>
  </si>
  <si>
    <t>NEW BALTIMORE, MICHIGAN</t>
  </si>
  <si>
    <t>Proposed Future Station</t>
  </si>
  <si>
    <t>HURON AT SOUTH SHORE MANITOULIN</t>
  </si>
  <si>
    <t>CHAREVOIX, MICHIGAN</t>
  </si>
  <si>
    <t>MICHIGAN CITY, INDIANA</t>
  </si>
  <si>
    <t>Indiana</t>
  </si>
  <si>
    <t>MANITOWOC, WISCONSIN</t>
  </si>
  <si>
    <t>SUPERIOR AT MAMAINSE HARBOUR</t>
  </si>
  <si>
    <t>COPPER HARBOR, MICHIGAN</t>
  </si>
  <si>
    <t>Michgian</t>
  </si>
  <si>
    <t>01AQ001</t>
  </si>
  <si>
    <t>Domestic</t>
  </si>
  <si>
    <t>LEPREAU RIVER AT LEPREAU</t>
  </si>
  <si>
    <t>01AQ002</t>
  </si>
  <si>
    <t>MAGAGUADAVIC RIVER AT ELMCROFT</t>
  </si>
  <si>
    <t>01AQ007</t>
  </si>
  <si>
    <t>MAGAGUADAVIC LAKE NEAR UPPER MAGAGUADAVIC</t>
  </si>
  <si>
    <t>01AR006</t>
  </si>
  <si>
    <t>DENNIS STREAM NEAR ST. STEPHEN</t>
  </si>
  <si>
    <t>01AD004</t>
  </si>
  <si>
    <t>SAINT JOHN RIVER AT EDMUNDSTON</t>
  </si>
  <si>
    <t>01AD015</t>
  </si>
  <si>
    <t>MADAWASKA (RIVIERE) A 6 KM EN AVAL DU BARRAGE TEMISCOUATA</t>
  </si>
  <si>
    <t>01AF007</t>
  </si>
  <si>
    <t>GRANDE RIVIERE AT VIOLETTE BRIDGE</t>
  </si>
  <si>
    <t>01AF009</t>
  </si>
  <si>
    <t>IROQUOIS RIVER AT MOULIN MORNEAULT</t>
  </si>
  <si>
    <t>01AG003</t>
  </si>
  <si>
    <t>AROOSTOOK RIVER NEAR TINKER</t>
  </si>
  <si>
    <t>01AH002</t>
  </si>
  <si>
    <t>TOBIQUE RIVER AT RILEY BROOK</t>
  </si>
  <si>
    <t>01AJ003</t>
  </si>
  <si>
    <t>MEDUXNEKEAG RIVER NEAR BELLEVILLE</t>
  </si>
  <si>
    <t>01AJ004</t>
  </si>
  <si>
    <t>BIG PRESQUE ISLE STREAM AT TRACEY MILLS</t>
  </si>
  <si>
    <t>01AJ010</t>
  </si>
  <si>
    <t>BECAGUIMEC STREAM AT COLDSTREAM</t>
  </si>
  <si>
    <t>01AK001</t>
  </si>
  <si>
    <t>SHOGOMOC STREAM NEAR TRANS CANADA HIGHWAY</t>
  </si>
  <si>
    <t>01AK003</t>
  </si>
  <si>
    <t>SAINT JOHN RIVER AT FREDERICTON</t>
  </si>
  <si>
    <t>01AK006</t>
  </si>
  <si>
    <t>MIDDLE BRANCH NASHWAAKSIS STREAM AT SANDWITH'S FARM</t>
  </si>
  <si>
    <t>01AK007</t>
  </si>
  <si>
    <t>NACKAWIC STREAM NEAR TEMPERANCE VALE</t>
  </si>
  <si>
    <t>01AL002</t>
  </si>
  <si>
    <t>NASHWAAK RIVER AT DURHAM BRIDGE</t>
  </si>
  <si>
    <t>01AL004</t>
  </si>
  <si>
    <t>NARROWS MOUNTAIN BROOK NEAR NARROWS MOUNTAIN</t>
  </si>
  <si>
    <t>01AM001</t>
  </si>
  <si>
    <t>NORTH BRANCH OROMOCTO RIVER AT TRACY</t>
  </si>
  <si>
    <t>01AN002</t>
  </si>
  <si>
    <t>SALMON RIVER AT CASTAWAY</t>
  </si>
  <si>
    <t>01AO002</t>
  </si>
  <si>
    <t>SAINT JOHN RIVER AT MAUGERVILLE</t>
  </si>
  <si>
    <t>01AO003</t>
  </si>
  <si>
    <t>GRAND LAKE AT NEWCASTLE CREEK</t>
  </si>
  <si>
    <t>01AO004</t>
  </si>
  <si>
    <t>JEMSEG RIVER AT JEMSEG</t>
  </si>
  <si>
    <t>01AO010</t>
  </si>
  <si>
    <t>FRENCH LAKE AT LAKEVILLE CORNER</t>
  </si>
  <si>
    <t>01AO011</t>
  </si>
  <si>
    <t>SAINT JOHN RIVER AT UPPER GAGETOWN</t>
  </si>
  <si>
    <t>01AO012</t>
  </si>
  <si>
    <t>SAINT JOHN RIVER AT GAGETOWN</t>
  </si>
  <si>
    <t>01AP002</t>
  </si>
  <si>
    <t>CANAAN RIVER AT EAST CANAAN</t>
  </si>
  <si>
    <t>01AP003</t>
  </si>
  <si>
    <t>SAINT JOHN RIVER AT OAK POINT</t>
  </si>
  <si>
    <t>01AP004</t>
  </si>
  <si>
    <t>KENNEBECASIS RIVER AT APOHAQUI</t>
  </si>
  <si>
    <t>01AP005</t>
  </si>
  <si>
    <t>SAINT JOHN RIVER AT SAINT JOHN</t>
  </si>
  <si>
    <t>01AP006</t>
  </si>
  <si>
    <t>NEREPIS RIVER NEAR FOWLERS CORNER</t>
  </si>
  <si>
    <t>02OH012</t>
  </si>
  <si>
    <t>MORPIONS (RIVIERE) A 3,1 KM EN AMONT DE LA RIVIERE AUX BROCHETS</t>
  </si>
  <si>
    <t>02OJ024</t>
  </si>
  <si>
    <t>HURONS (RIVIERE DES) EN AVAL DU RUISSEAU SAINT-LOUIS-2</t>
  </si>
  <si>
    <t>02OJ026</t>
  </si>
  <si>
    <t>L'ACADIE (RIVIERE) PRES DE L'AUTOROUTE NO. 10</t>
  </si>
  <si>
    <t>02AB006</t>
  </si>
  <si>
    <t>KAMINISTIQUIA RIVER AT KAMINISTIQUIA</t>
  </si>
  <si>
    <t>02AB014</t>
  </si>
  <si>
    <t>NORTH CURRENT RIVER NEAR THUNDER BAY</t>
  </si>
  <si>
    <t>02AB019</t>
  </si>
  <si>
    <t>MCVICAR CREEK AT THUNDER BAY</t>
  </si>
  <si>
    <t>02AB022</t>
  </si>
  <si>
    <t>CORBETT CREEK NEAR MURILLO</t>
  </si>
  <si>
    <t>02AB023</t>
  </si>
  <si>
    <t>SLATE RIVER NEAR THUNDER BAY</t>
  </si>
  <si>
    <t>02AB024</t>
  </si>
  <si>
    <t>NEEBING RIVER NEAR INTOLA</t>
  </si>
  <si>
    <t>02AB025</t>
  </si>
  <si>
    <t>KAMINISTIQUIA RIVER AT WEST FORT WILLIAM</t>
  </si>
  <si>
    <t>02AB026</t>
  </si>
  <si>
    <t>KAMINISTIQUIA RIVER ABOVE WEST FORT WILLIAM</t>
  </si>
  <si>
    <t>02AD010</t>
  </si>
  <si>
    <t>BLACKWATER RIVER AT BEARDMORE</t>
  </si>
  <si>
    <t>02AD012</t>
  </si>
  <si>
    <t>NIPIGON RIVER BELOW ALEXANDER GENERATING STATION</t>
  </si>
  <si>
    <t>02AE001</t>
  </si>
  <si>
    <t>GRAVEL RIVER NEAR CAVERS</t>
  </si>
  <si>
    <t>02BA005</t>
  </si>
  <si>
    <t>WHITESAND RIVER ABOVE SCHREIBER AT MINOVA MINE</t>
  </si>
  <si>
    <t>02BA006</t>
  </si>
  <si>
    <t>STEEL RIVER BELOW SANTOY LAKE</t>
  </si>
  <si>
    <t>02BB004</t>
  </si>
  <si>
    <t>CEDAR CREEK NEAR HEMLO</t>
  </si>
  <si>
    <t>02BC004</t>
  </si>
  <si>
    <t>WHITE RIVER BELOW WHITE LAKE</t>
  </si>
  <si>
    <t>02BC006</t>
  </si>
  <si>
    <t>PUKASKWA RIVER BELOW FOX RIVER</t>
  </si>
  <si>
    <t>02BC007</t>
  </si>
  <si>
    <t>WHITE LAKE AT WHITE LAKE PROVINCIAL PARK</t>
  </si>
  <si>
    <t>02BD005</t>
  </si>
  <si>
    <t>MAGPIE RIVER AT ESNAGI LAKE</t>
  </si>
  <si>
    <t>02BD006</t>
  </si>
  <si>
    <t>WAWA CREEK AT WAWA</t>
  </si>
  <si>
    <t>02BD007</t>
  </si>
  <si>
    <t>MAGPIE RIVER NEAR WAWA</t>
  </si>
  <si>
    <t>02BF005</t>
  </si>
  <si>
    <t>NORBERG CREEK (SITE A) ABOVE BATCHAWANA RIVER</t>
  </si>
  <si>
    <t>02BF006</t>
  </si>
  <si>
    <t>NORBERG CREEK (SITE B) AT OUTLET OF TURKEY LAKE</t>
  </si>
  <si>
    <t>02BF007</t>
  </si>
  <si>
    <t>NORBERG CREEK (SITE C) AT OUTLET OF LITTLE TURKEY LAKE</t>
  </si>
  <si>
    <t>02BF008</t>
  </si>
  <si>
    <t>NORBERG CREEK (SITE D) BELOW WISHART LAKE</t>
  </si>
  <si>
    <t>02BF009</t>
  </si>
  <si>
    <t>NORBERG CREEK (SITE E) BELOW BATCHAWANA LAKE</t>
  </si>
  <si>
    <t>02BF012</t>
  </si>
  <si>
    <t>NORBERG CREEK (SITE F) AT OUTLET OF BATCHAWANA LAKE</t>
  </si>
  <si>
    <t>02BF013</t>
  </si>
  <si>
    <t>TRIBUTARY TO NORBERG CREEK AT TURKEY LAKE</t>
  </si>
  <si>
    <t>02BF014</t>
  </si>
  <si>
    <t>GOULAIS RIVER NEAR KIRBY'S CORNER</t>
  </si>
  <si>
    <t>02CA007</t>
  </si>
  <si>
    <t>THESSALON RIVER NEAR POPLAR DALE</t>
  </si>
  <si>
    <t>02CB003</t>
  </si>
  <si>
    <t>AUBINADONG RIVER ABOVE SESABIC CREEK</t>
  </si>
  <si>
    <t>02CC005</t>
  </si>
  <si>
    <t>LITTLE WHITE RIVER NEAR BELLINGHAM</t>
  </si>
  <si>
    <t>02CC010</t>
  </si>
  <si>
    <t>LITTLE WHITE RIVER BELOW BOLAND RIVER</t>
  </si>
  <si>
    <t>02CD006</t>
  </si>
  <si>
    <t>SERPENT RIVER ABOVE QUIRKE LAKE</t>
  </si>
  <si>
    <t>02CE007</t>
  </si>
  <si>
    <t>MINISTIC CREEK ABOVE AGNEW LAKE</t>
  </si>
  <si>
    <t>02CF005</t>
  </si>
  <si>
    <t>JUNCTION CREEK AT SUDBURY</t>
  </si>
  <si>
    <t>02CF007</t>
  </si>
  <si>
    <t>WHITSON RIVER AT CHELMSFORD</t>
  </si>
  <si>
    <t>02CF008</t>
  </si>
  <si>
    <t>WHITSON RIVER AT VAL CARON</t>
  </si>
  <si>
    <t>02CF010</t>
  </si>
  <si>
    <t>ONAPING RIVER NEAR LEVACK</t>
  </si>
  <si>
    <t>02CF011</t>
  </si>
  <si>
    <t>VERMILION RIVER NEAR VAL CARON</t>
  </si>
  <si>
    <t>02CF012</t>
  </si>
  <si>
    <t>JUNCTION CREEK BELOW KELLEY LAKE</t>
  </si>
  <si>
    <t>02CF013</t>
  </si>
  <si>
    <t>MOOSE CREEK AT LEVACK</t>
  </si>
  <si>
    <t>02CF014</t>
  </si>
  <si>
    <t>VERMILION RIVER NEAR MILNET</t>
  </si>
  <si>
    <t>02CG003</t>
  </si>
  <si>
    <t>BLUE JAY CREEK NEAR TEHKUMMAH</t>
  </si>
  <si>
    <t>02CG005</t>
  </si>
  <si>
    <t>MINDEMOYA LAKE AT MINDEMOYA</t>
  </si>
  <si>
    <t>02CH001</t>
  </si>
  <si>
    <t>FROOD LAKE NEAR WHITEFISH FALLS</t>
  </si>
  <si>
    <t>02CH002</t>
  </si>
  <si>
    <t>PANACHE LAKE AT JACKSON'S POINT</t>
  </si>
  <si>
    <t>02DB007</t>
  </si>
  <si>
    <t>CONISTON CREEK ABOVE WANAPITEI RIVER</t>
  </si>
  <si>
    <t>02DC004</t>
  </si>
  <si>
    <t>STURGEON RIVER NEAR GLEN AFTON</t>
  </si>
  <si>
    <t>02DC012</t>
  </si>
  <si>
    <t>STURGEON RIVER AT UPPER GOOSE FALLS</t>
  </si>
  <si>
    <t>02DC013</t>
  </si>
  <si>
    <t>LITTLE STURGEON RIVER BELOW BOOTH LAKE</t>
  </si>
  <si>
    <t>02DD006</t>
  </si>
  <si>
    <t>LAKE NIPISSING AT NORTH BAY</t>
  </si>
  <si>
    <t>02DD012</t>
  </si>
  <si>
    <t>VEUVE RIVER NEAR VERNER</t>
  </si>
  <si>
    <t>02DD013</t>
  </si>
  <si>
    <t>LA VASE RIVER AT NORTH BAY</t>
  </si>
  <si>
    <t>02DD014</t>
  </si>
  <si>
    <t>CHIPPEWA CREEK AT NORTH BAY</t>
  </si>
  <si>
    <t>02DD015</t>
  </si>
  <si>
    <t>COMMANDA CREEK NEAR COMMANDA</t>
  </si>
  <si>
    <t>02DD016</t>
  </si>
  <si>
    <t>FRENCH RIVER AT PORTAGE DAM</t>
  </si>
  <si>
    <t>02DD017</t>
  </si>
  <si>
    <t>FRENCH RIVER AT CHAUDIERE DAM</t>
  </si>
  <si>
    <t>02DD020</t>
  </si>
  <si>
    <t>LITTLE FRENCH RIVER AT OKIKENDAWT ISLAND</t>
  </si>
  <si>
    <t>02DD021</t>
  </si>
  <si>
    <t>LAKE NIPISSING AT FRENCH RIVER OUTLET</t>
  </si>
  <si>
    <t>02DD022</t>
  </si>
  <si>
    <t>DOLLARS LAKE BELOW S NARROWS</t>
  </si>
  <si>
    <t>02DD023</t>
  </si>
  <si>
    <t>FOREST LAKE AT SOUTH RIVER</t>
  </si>
  <si>
    <t>02DD024</t>
  </si>
  <si>
    <t>WASI RIVER NEAR ASTORVILLE</t>
  </si>
  <si>
    <t>02DD025</t>
  </si>
  <si>
    <t>FRENCH RIVER AT HARTLEY BAY</t>
  </si>
  <si>
    <t>02DD026</t>
  </si>
  <si>
    <t>FRENCH RIVER AT WOLSELEY BAY</t>
  </si>
  <si>
    <t>02EA005</t>
  </si>
  <si>
    <t>NORTH MAGNETAWAN RIVER NEAR BURK'S FALLS</t>
  </si>
  <si>
    <t>02EA010</t>
  </si>
  <si>
    <t>NORTH MAGNETAWAN RIVER ABOVE PICKEREL LAKE</t>
  </si>
  <si>
    <t>02EA015</t>
  </si>
  <si>
    <t>CECEBE LAKE AT MAGNETAWAN</t>
  </si>
  <si>
    <t>02EA016</t>
  </si>
  <si>
    <t>DOE LAKE NEAR KATRINE</t>
  </si>
  <si>
    <t>02EA018</t>
  </si>
  <si>
    <t>MAGNETAWAN RIVER NEAR EMSDALE</t>
  </si>
  <si>
    <t>02EA019</t>
  </si>
  <si>
    <t>AHMIC LAKE NEAR AHMIC HARBOUR</t>
  </si>
  <si>
    <t>02EA020</t>
  </si>
  <si>
    <t>BERNARD LAKE AT SUNDRIDGE</t>
  </si>
  <si>
    <t>02EA021</t>
  </si>
  <si>
    <t>SHAWANAGA RIVER BELOW SHAWANAGA LAKE</t>
  </si>
  <si>
    <t>02EB004</t>
  </si>
  <si>
    <t>NORTH BRANCH MUSKOKA RIVER AT PORT SYDNEY</t>
  </si>
  <si>
    <t>02EB006</t>
  </si>
  <si>
    <t>MUSKOKA RIVER BELOW BALA</t>
  </si>
  <si>
    <t>02EB008</t>
  </si>
  <si>
    <t>SOUTH BRANCH MUSKOKA RIVER AT BAYSVILLE</t>
  </si>
  <si>
    <t>02EB013</t>
  </si>
  <si>
    <t>EAST RIVER NEAR HUNTSVILLE</t>
  </si>
  <si>
    <t>02EB014</t>
  </si>
  <si>
    <t>OXTONGUE RIVER NEAR DWIGHT</t>
  </si>
  <si>
    <t>02EB015</t>
  </si>
  <si>
    <t>BALA BAY AT BALA</t>
  </si>
  <si>
    <t>02EB016</t>
  </si>
  <si>
    <t>FAIRY LAKE AT HUNTSVILLE</t>
  </si>
  <si>
    <t>02EB017</t>
  </si>
  <si>
    <t>KAWAGAMA LAKE AT RUSSELL LANDING</t>
  </si>
  <si>
    <t>02EB018</t>
  </si>
  <si>
    <t>LAKE MUSKOKA AT BEAUMARIS</t>
  </si>
  <si>
    <t>02EB019</t>
  </si>
  <si>
    <t>LAKE OF BAYS AT BAYSVILLE</t>
  </si>
  <si>
    <t>02EB020</t>
  </si>
  <si>
    <t>LAKE ROSSEAU AT PORT CARLING</t>
  </si>
  <si>
    <t>02EB021</t>
  </si>
  <si>
    <t>MARY LAKE AT PORT SYDNEY</t>
  </si>
  <si>
    <t>02EB022</t>
  </si>
  <si>
    <t>SMOKE LAKE AT ALGONQUIN PROVINCIAL PARK</t>
  </si>
  <si>
    <t>02EB023</t>
  </si>
  <si>
    <t>GO HOME LAKE NEAR POTTERS LANDING</t>
  </si>
  <si>
    <t>02EC002</t>
  </si>
  <si>
    <t>BLACK RIVER NEAR WASHAGO</t>
  </si>
  <si>
    <t>02EC008</t>
  </si>
  <si>
    <t>BLACK RIVER AT BALDWIN</t>
  </si>
  <si>
    <t>02EC009</t>
  </si>
  <si>
    <t>HOLLAND RIVER AT HOLLAND LANDING</t>
  </si>
  <si>
    <t>02EC010</t>
  </si>
  <si>
    <t>SCHOMBERG RIVER NEAR SCHOMBERG</t>
  </si>
  <si>
    <t>02EC011</t>
  </si>
  <si>
    <t>BEAVERTON RIVER NEAR BEAVERTON</t>
  </si>
  <si>
    <t>02EC014</t>
  </si>
  <si>
    <t>SEVERN RIVER ABOVE WASDELL FALLS</t>
  </si>
  <si>
    <t>02EC018</t>
  </si>
  <si>
    <t>PEFFERLAW BROOK NEAR UDORA</t>
  </si>
  <si>
    <t>02EC019</t>
  </si>
  <si>
    <t>BLACK RIVER NEAR VANKOUGHNET</t>
  </si>
  <si>
    <t>02EC020</t>
  </si>
  <si>
    <t>HAWKESTONE CREEK AT HAWKESTONE</t>
  </si>
  <si>
    <t>02EC021</t>
  </si>
  <si>
    <t>UXBRIDGE BROOK NEAR UXBRIDGE</t>
  </si>
  <si>
    <t>02EC022</t>
  </si>
  <si>
    <t>02ED003</t>
  </si>
  <si>
    <t>NOTTAWASAGA RIVER NEAR BAXTER</t>
  </si>
  <si>
    <t>02ED013</t>
  </si>
  <si>
    <t>WYE RIVER NEAR WYEVALE</t>
  </si>
  <si>
    <t>02ED014</t>
  </si>
  <si>
    <t>PINE RIVER NEAR EVERETT</t>
  </si>
  <si>
    <t>02ED015</t>
  </si>
  <si>
    <t>MAD RIVER AT AVENING</t>
  </si>
  <si>
    <t>02ED017</t>
  </si>
  <si>
    <t>HOG CREEK NEAR VICTORIA HARBOUR</t>
  </si>
  <si>
    <t>02ED024</t>
  </si>
  <si>
    <t>NORTH RIVER AT THE FALLS</t>
  </si>
  <si>
    <t>02ED026</t>
  </si>
  <si>
    <t>NOTTAWASAGA RIVER AT HOCKLEY</t>
  </si>
  <si>
    <t>02ED029</t>
  </si>
  <si>
    <t>INNISFIL CREEK NEAR ALLISTON</t>
  </si>
  <si>
    <t>02ED030</t>
  </si>
  <si>
    <t>SILVER CREEK AT ORILLIA</t>
  </si>
  <si>
    <t>02ED031</t>
  </si>
  <si>
    <t>PRETTY RIVER AT COLLINGWOOD</t>
  </si>
  <si>
    <t>02ED032</t>
  </si>
  <si>
    <t>WILLOW CREEK NEAR MINESING</t>
  </si>
  <si>
    <t>02ED100</t>
  </si>
  <si>
    <t>BEETON CREEK NEAR TOTTENHAM</t>
  </si>
  <si>
    <t>02ED101</t>
  </si>
  <si>
    <t>NOTTAWASAGA RIVER NEAR ALLISTON</t>
  </si>
  <si>
    <t>02ED102</t>
  </si>
  <si>
    <t>BOYNE RIVER AT EARL ROWE PARK</t>
  </si>
  <si>
    <t>02FA004</t>
  </si>
  <si>
    <t>SAUBLE RIVER AT ALLENFORD</t>
  </si>
  <si>
    <t>02FB012</t>
  </si>
  <si>
    <t>MILL CREEK NEAR RED WING</t>
  </si>
  <si>
    <t>02FB013</t>
  </si>
  <si>
    <t>BEAVER RIVER NEAR VANDELEUR</t>
  </si>
  <si>
    <t>02FB014</t>
  </si>
  <si>
    <t>BIGHEAD RIVER NEAR STRATHAVON</t>
  </si>
  <si>
    <t>02FC002</t>
  </si>
  <si>
    <t>SAUGEEN RIVER NEAR WALKERTON</t>
  </si>
  <si>
    <t>02FC011</t>
  </si>
  <si>
    <t>CARRICK CREEK NEAR CARLSRUHE</t>
  </si>
  <si>
    <t>02FC012</t>
  </si>
  <si>
    <t>SOUTH SAUGEEN RIVER NEAR HANOVER</t>
  </si>
  <si>
    <t>02FC015</t>
  </si>
  <si>
    <t>TEESWATER RIVER NEAR PAISLEY</t>
  </si>
  <si>
    <t>02FC016</t>
  </si>
  <si>
    <t>SAUGEEN RIVER ABOVE DURHAM</t>
  </si>
  <si>
    <t>02FC017</t>
  </si>
  <si>
    <t>BEATTY SAUGEEN RIVER NEAR HOLSTEIN</t>
  </si>
  <si>
    <t>02FC020</t>
  </si>
  <si>
    <t>TEESWATER RIVER AT TEESWATER</t>
  </si>
  <si>
    <t>02FC021</t>
  </si>
  <si>
    <t>CAMP CREEK AT ALLAN PARK</t>
  </si>
  <si>
    <t>02FD001</t>
  </si>
  <si>
    <t>PINE RIVER AT LURGAN</t>
  </si>
  <si>
    <t>02FD002</t>
  </si>
  <si>
    <t>LUCKNOW RIVER AT LUCKNOW</t>
  </si>
  <si>
    <t>02FD003</t>
  </si>
  <si>
    <t>NORTH PENETANGORE RIVER AT KINCARDINE</t>
  </si>
  <si>
    <t>02FE002</t>
  </si>
  <si>
    <t>MAITLAND RIVER BELOW WINGHAM</t>
  </si>
  <si>
    <t>02FE003</t>
  </si>
  <si>
    <t>MIDDLE MAITLAND RIVER NEAR LISTOWEL</t>
  </si>
  <si>
    <t>02FE005</t>
  </si>
  <si>
    <t>MAITLAND RIVER ABOVE WINGHAM</t>
  </si>
  <si>
    <t>02FE007</t>
  </si>
  <si>
    <t>LITTLE MAITLAND RIVER AT BLUEVALE</t>
  </si>
  <si>
    <t>02FE008</t>
  </si>
  <si>
    <t>MIDDLE MAITLAND RIVER NEAR BELGRAVE</t>
  </si>
  <si>
    <t>02FE009</t>
  </si>
  <si>
    <t>SOUTH MAITLAND RIVER AT SUMMERHILL</t>
  </si>
  <si>
    <t>02FE010</t>
  </si>
  <si>
    <t>BOYLE DRAIN NEAR ATWOOD</t>
  </si>
  <si>
    <t>02FE011</t>
  </si>
  <si>
    <t>MAITLAND RIVER NEAR HARRISTON</t>
  </si>
  <si>
    <t>02FE013</t>
  </si>
  <si>
    <t>MIDDLE MAITLAND RIVER ABOVE ETHEL</t>
  </si>
  <si>
    <t>02FE014</t>
  </si>
  <si>
    <t>BLYTH BROOK BELOW BLYTH</t>
  </si>
  <si>
    <t>02FE016</t>
  </si>
  <si>
    <t>SOUTH MAITLAND RIVER AT ROXBORO</t>
  </si>
  <si>
    <t>02FE017</t>
  </si>
  <si>
    <t>LAKELET CREEK NEAR GORRIE</t>
  </si>
  <si>
    <t>02FE018</t>
  </si>
  <si>
    <t>02FF004</t>
  </si>
  <si>
    <t>SOUTH PARKHILL CREEK NEAR PARKHILL</t>
  </si>
  <si>
    <t>02FF008</t>
  </si>
  <si>
    <t>PARKHILL CREEK ABOVE PARKHILL RESERVOIR</t>
  </si>
  <si>
    <t>02FF009</t>
  </si>
  <si>
    <t>AUSABLE RIVER NEAR EXETER</t>
  </si>
  <si>
    <t>02FF010</t>
  </si>
  <si>
    <t>AUSABLE RIVER NEAR PARKHILL</t>
  </si>
  <si>
    <t>02FF011</t>
  </si>
  <si>
    <t>SILVER CREEK AT SEAFORTH</t>
  </si>
  <si>
    <t>02FF012</t>
  </si>
  <si>
    <t>PERCH CREEK AT SARNIA</t>
  </si>
  <si>
    <t>02FF013</t>
  </si>
  <si>
    <t>LITTLE AUSABLE RIVER NEAR LUCAN CROSSING</t>
  </si>
  <si>
    <t>02FF014</t>
  </si>
  <si>
    <t>BLACK CREEK NEAR HENSALL</t>
  </si>
  <si>
    <t>02FF015</t>
  </si>
  <si>
    <t>TRICKS CREEK NEAR CLINTON</t>
  </si>
  <si>
    <t>02FF016</t>
  </si>
  <si>
    <t>02GA003</t>
  </si>
  <si>
    <t>GRAND RIVER AT GALT</t>
  </si>
  <si>
    <t>02GA005</t>
  </si>
  <si>
    <t>IRVINE RIVER NEAR SALEM</t>
  </si>
  <si>
    <t>02GA006</t>
  </si>
  <si>
    <t>CONESTOGO RIVER AT ST. JACOBS</t>
  </si>
  <si>
    <t>02GA010</t>
  </si>
  <si>
    <t>NITH RIVER NEAR CANNING</t>
  </si>
  <si>
    <t>02GA014</t>
  </si>
  <si>
    <t>GRAND RIVER NEAR MARSVILLE</t>
  </si>
  <si>
    <t>02GA015</t>
  </si>
  <si>
    <t>SPEED RIVER BELOW GUELPH</t>
  </si>
  <si>
    <t>02GA016</t>
  </si>
  <si>
    <t>GRAND RIVER BELOW SHAND DAM</t>
  </si>
  <si>
    <t>02GA018</t>
  </si>
  <si>
    <t>NITH RIVER AT NEW HAMBURG</t>
  </si>
  <si>
    <t>02GA023</t>
  </si>
  <si>
    <t>CANAGAGIGUE CREEK NEAR ELMIRA</t>
  </si>
  <si>
    <t>02GA024</t>
  </si>
  <si>
    <t>LAUREL CREEK AT WATERLOO</t>
  </si>
  <si>
    <t>02GA028</t>
  </si>
  <si>
    <t>CONESTOGO RIVER AT GLEN ALLAN</t>
  </si>
  <si>
    <t>02GA029</t>
  </si>
  <si>
    <t>ERAMOSA RIVER ABOVE GUELPH</t>
  </si>
  <si>
    <t>02GA030</t>
  </si>
  <si>
    <t>ALDER CREEK NEAR NEW DUNDEE</t>
  </si>
  <si>
    <t>02GA031</t>
  </si>
  <si>
    <t>BLUE SPRINGS CREEK NEAR EDEN MILLS</t>
  </si>
  <si>
    <t>02GA034</t>
  </si>
  <si>
    <t>GRAND RIVER AT WEST MONTROSE</t>
  </si>
  <si>
    <t>02GA038</t>
  </si>
  <si>
    <t>NITH RIVER ABOVE NITHBURG</t>
  </si>
  <si>
    <t>02GA039</t>
  </si>
  <si>
    <t>CONESTOGO RIVER ABOVE DRAYTON</t>
  </si>
  <si>
    <t>02GA040</t>
  </si>
  <si>
    <t>SPEED RIVER NEAR ARMSTRONG MILLS</t>
  </si>
  <si>
    <t>02GA041</t>
  </si>
  <si>
    <t>GRAND RIVER NEAR DUNDALK</t>
  </si>
  <si>
    <t>02GA042</t>
  </si>
  <si>
    <t>MOOREFIELD CREEK NEAR ROTHSAY</t>
  </si>
  <si>
    <t>02GA043</t>
  </si>
  <si>
    <t>HUNSBURGER CREEK NEAR WILMOT CENTRE</t>
  </si>
  <si>
    <t>02GA044</t>
  </si>
  <si>
    <t>SILVER SPRING CREEK NEAR WILMOT CENTRE</t>
  </si>
  <si>
    <t>02GA045</t>
  </si>
  <si>
    <t>HUNSBURGER CREEK NEAR HAYSVILLE</t>
  </si>
  <si>
    <t>02GA046</t>
  </si>
  <si>
    <t>HUNSBURGER CREEK NEAR SCHINDELSTEDDLE</t>
  </si>
  <si>
    <t>02GA047</t>
  </si>
  <si>
    <t>SPEED RIVER AT CAMBRIDGE</t>
  </si>
  <si>
    <t>02GA048</t>
  </si>
  <si>
    <t>GRAND RIVER NEAR DOON</t>
  </si>
  <si>
    <t>02GA049</t>
  </si>
  <si>
    <t>02GB006</t>
  </si>
  <si>
    <t>HORNER CREEK NEAR PRINCETON</t>
  </si>
  <si>
    <t>02GB008</t>
  </si>
  <si>
    <t>WHITEMANS CREEK NEAR MOUNT VERNON</t>
  </si>
  <si>
    <t>02GC006</t>
  </si>
  <si>
    <t>BIG CREEK NEAR DELHI</t>
  </si>
  <si>
    <t>02GC010</t>
  </si>
  <si>
    <t>BIG OTTER CREEK AT TILLSONBURG</t>
  </si>
  <si>
    <t>02GC011</t>
  </si>
  <si>
    <t>BIG CREEK NEAR KELVIN</t>
  </si>
  <si>
    <t>02GC014</t>
  </si>
  <si>
    <t>YOUNG CREEK NEAR VITTORIA</t>
  </si>
  <si>
    <t>02GC017</t>
  </si>
  <si>
    <t>BIG OTTER CREEK ABOVE OTTERVILLE</t>
  </si>
  <si>
    <t>02GC021</t>
  </si>
  <si>
    <t>VENISON CREEK NEAR WALSINGHAM</t>
  </si>
  <si>
    <t>02GC029</t>
  </si>
  <si>
    <t>KETTLE CREEK ABOVE ST. THOMAS</t>
  </si>
  <si>
    <t>02GC030</t>
  </si>
  <si>
    <t>CATFISH CREEK AT AYLMER</t>
  </si>
  <si>
    <t>02GC031</t>
  </si>
  <si>
    <t>DODD CREEK BELOW PAYNES MILLS</t>
  </si>
  <si>
    <t>02GC036</t>
  </si>
  <si>
    <t>SILVER CREEK NEAR GROVESEND</t>
  </si>
  <si>
    <t>02GC037</t>
  </si>
  <si>
    <t>02GC038</t>
  </si>
  <si>
    <t>02GD001</t>
  </si>
  <si>
    <t>THAMES RIVER NEAR EALING</t>
  </si>
  <si>
    <t>02GD003</t>
  </si>
  <si>
    <t>NORTH THAMES RIVER BELOW FANSHAWE DAM</t>
  </si>
  <si>
    <t>02GD004</t>
  </si>
  <si>
    <t>MIDDLE THAMES RIVER AT THAMESFORD</t>
  </si>
  <si>
    <t>02GD005</t>
  </si>
  <si>
    <t>NORTH THAMES RIVER AT ST. MARYS</t>
  </si>
  <si>
    <t>02GD008</t>
  </si>
  <si>
    <t>MEDWAY RIVER AT LONDON</t>
  </si>
  <si>
    <t>02GD009</t>
  </si>
  <si>
    <t>TROUT CREEK NEAR ST. MARYS</t>
  </si>
  <si>
    <t>02GD010</t>
  </si>
  <si>
    <t>FISH CREEK NEAR PROSPECT HILL</t>
  </si>
  <si>
    <t>02GD011</t>
  </si>
  <si>
    <t>CEDAR CREEK AT WOODSTOCK</t>
  </si>
  <si>
    <t>02GD014</t>
  </si>
  <si>
    <t>NORTH THAMES RIVER NEAR MITCHELL</t>
  </si>
  <si>
    <t>02GD015</t>
  </si>
  <si>
    <t>NORTH THAMES RIVER NEAR THORNDALE</t>
  </si>
  <si>
    <t>02GD016</t>
  </si>
  <si>
    <t>THAMES RIVER AT INGERSOLL</t>
  </si>
  <si>
    <t>02GD018</t>
  </si>
  <si>
    <t>AVON RIVER BELOW STRATFORD</t>
  </si>
  <si>
    <t>02GD019</t>
  </si>
  <si>
    <t>TROUT CREEK NEAR FAIRVIEW</t>
  </si>
  <si>
    <t>02GD021</t>
  </si>
  <si>
    <t>THAMES RIVER AT INNERKIP</t>
  </si>
  <si>
    <t>02GD022</t>
  </si>
  <si>
    <t>NISSOURI CREEK NEAR EMBRO</t>
  </si>
  <si>
    <t>02GD026</t>
  </si>
  <si>
    <t>AVON RIVER ABOVE STRATFORD</t>
  </si>
  <si>
    <t>02GD027</t>
  </si>
  <si>
    <t>REYNOLDS CREEK NEAR PUTNAM</t>
  </si>
  <si>
    <t>02GD028</t>
  </si>
  <si>
    <t>STONEY CREEK AT LONDON</t>
  </si>
  <si>
    <t>02GE002</t>
  </si>
  <si>
    <t>THAMES RIVER AT BYRON</t>
  </si>
  <si>
    <t>02GE004</t>
  </si>
  <si>
    <t>THAMES RIVER AT CHATHAM</t>
  </si>
  <si>
    <t>02GE005</t>
  </si>
  <si>
    <t>DINGMAN CREEK BELOW LAMBETH</t>
  </si>
  <si>
    <t>02GE006</t>
  </si>
  <si>
    <t>THAMES RIVER NEAR DUTTON</t>
  </si>
  <si>
    <t>02GE007</t>
  </si>
  <si>
    <t>MCGREGOR CREEK NEAR CHATHAM</t>
  </si>
  <si>
    <t>02GE008</t>
  </si>
  <si>
    <t>OXBOW CREEK NEAR KILWORTH</t>
  </si>
  <si>
    <t>02GG002</t>
  </si>
  <si>
    <t>SYDENHAM RIVER NEAR ALVINSTON</t>
  </si>
  <si>
    <t>02GG005</t>
  </si>
  <si>
    <t>SYDENHAM RIVER AT STRATHROY</t>
  </si>
  <si>
    <t>02GG006</t>
  </si>
  <si>
    <t>BEAR CREEK NEAR PETROLIA</t>
  </si>
  <si>
    <t>02GG008</t>
  </si>
  <si>
    <t>SYDENHAM RIVER AT WALLACEBURG</t>
  </si>
  <si>
    <t>02GG013</t>
  </si>
  <si>
    <t>BLACK CREEK NEAR BRADSHAW</t>
  </si>
  <si>
    <t>02GH004</t>
  </si>
  <si>
    <t>02HA020</t>
  </si>
  <si>
    <t>TWENTY MILE CREEK ABOVE SMITHVILLE</t>
  </si>
  <si>
    <t>02HA030</t>
  </si>
  <si>
    <t>FOUR MILE CREEK NEAR VIRGIL</t>
  </si>
  <si>
    <t>02HA031</t>
  </si>
  <si>
    <t>TWELVE MILE CREEK NEAR POWER GLEN</t>
  </si>
  <si>
    <t>02HA032</t>
  </si>
  <si>
    <t>02HB001</t>
  </si>
  <si>
    <t>CREDIT RIVER NEAR CATARACT</t>
  </si>
  <si>
    <t>02HB008</t>
  </si>
  <si>
    <t>CREDIT RIVER WEST BRANCH AT NORVAL</t>
  </si>
  <si>
    <t>02HB011</t>
  </si>
  <si>
    <t>BRONTE CREEK NEAR ZIMMERMAN</t>
  </si>
  <si>
    <t>02HB012</t>
  </si>
  <si>
    <t>GRINDSTONE CREEK NEAR ALDERSHOT</t>
  </si>
  <si>
    <t>02HB013</t>
  </si>
  <si>
    <t>CREDIT RIVER NEAR ORANGEVILLE</t>
  </si>
  <si>
    <t>02HB015</t>
  </si>
  <si>
    <t>SPENCER CREEK NEAR WESTOVER</t>
  </si>
  <si>
    <t>02HB018</t>
  </si>
  <si>
    <t>CREDIT RIVER AT BOSTON MILLS</t>
  </si>
  <si>
    <t>02HB020</t>
  </si>
  <si>
    <t>CREDIT RIVER ERIN BRANCH ABOVE ERIN</t>
  </si>
  <si>
    <t>02HB021</t>
  </si>
  <si>
    <t>ANCASTER CREEK AT ANCASTER</t>
  </si>
  <si>
    <t>02HB022</t>
  </si>
  <si>
    <t>BRONTE CREEK AT CARLISLE</t>
  </si>
  <si>
    <t>02HB023</t>
  </si>
  <si>
    <t>SPENCER CREEK AT HIGHWAY NO. 5</t>
  </si>
  <si>
    <t>02HB024</t>
  </si>
  <si>
    <t>BLACK CREEK BELOW ACTON</t>
  </si>
  <si>
    <t>02HB027</t>
  </si>
  <si>
    <t>FOURTEEN MILE CREEK AT OAKVILLE</t>
  </si>
  <si>
    <t>02HB028</t>
  </si>
  <si>
    <t>GRINDSTONE CREEK NEAR MILLGROVE</t>
  </si>
  <si>
    <t>02HB029</t>
  </si>
  <si>
    <t>CREDIT RIVER AT STREETSVILLE</t>
  </si>
  <si>
    <t>02HB030</t>
  </si>
  <si>
    <t>COOKSVILLE CREEK NEAR COOKSVILLE</t>
  </si>
  <si>
    <t>02HB031</t>
  </si>
  <si>
    <t>CREDIT RIVER ERIN BRANCH AT HILLSBURGH</t>
  </si>
  <si>
    <t>02HB032</t>
  </si>
  <si>
    <t>MOUNTSBERG CREEK BELOW MOUNTSBERG RESERVOIR</t>
  </si>
  <si>
    <t>02HB033</t>
  </si>
  <si>
    <t>02HC005</t>
  </si>
  <si>
    <t>DON RIVER AT YORK MILLS</t>
  </si>
  <si>
    <t>02HC009</t>
  </si>
  <si>
    <t>EAST HUMBER RIVER NEAR PINE GROVE</t>
  </si>
  <si>
    <t>02HC017</t>
  </si>
  <si>
    <t>ETOBICOKE CREEK AT BRAMPTON</t>
  </si>
  <si>
    <t>02HC018</t>
  </si>
  <si>
    <t>LYNDE CREEK NEAR WHITBY</t>
  </si>
  <si>
    <t>02HC019</t>
  </si>
  <si>
    <t>DUFFINS CREEK ABOVE PICKERING</t>
  </si>
  <si>
    <t>02HC023</t>
  </si>
  <si>
    <t>COLD CREEK NEAR BOLTON</t>
  </si>
  <si>
    <t>02HC025</t>
  </si>
  <si>
    <t>HUMBER RIVER AT ELDER MILLS</t>
  </si>
  <si>
    <t>02HC031</t>
  </si>
  <si>
    <t>WEST HUMBER RIVER AT HIGHWAY NO. 7</t>
  </si>
  <si>
    <t>02HC032</t>
  </si>
  <si>
    <t>EAST HUMBER RIVER AT KING CREEK</t>
  </si>
  <si>
    <t>02HC033</t>
  </si>
  <si>
    <t>MIMICO CREEK AT ISLINGTON</t>
  </si>
  <si>
    <t>02HC038</t>
  </si>
  <si>
    <t>WEST DUFFINS CREEK ABOVE GREEN RIVER</t>
  </si>
  <si>
    <t>02HC047</t>
  </si>
  <si>
    <t>HUMBER RIVER NEAR PALGRAVE</t>
  </si>
  <si>
    <t>02HC051</t>
  </si>
  <si>
    <t>CENTREVILLE CREEK NEAR ALBION</t>
  </si>
  <si>
    <t>02HC053</t>
  </si>
  <si>
    <t>LITTLE ROUGE RIVER NEAR DICKSONS HILL</t>
  </si>
  <si>
    <t>02HC054</t>
  </si>
  <si>
    <t>LYNDE CREEK AT BROOKLIN</t>
  </si>
  <si>
    <t>02HC055</t>
  </si>
  <si>
    <t>LYNDE CREEK TRIBUTARY NEAR KINSALE</t>
  </si>
  <si>
    <t>02HC056</t>
  </si>
  <si>
    <t>DON RIVER EAST BRANCH NEAR THORNHILL</t>
  </si>
  <si>
    <t>02HC057</t>
  </si>
  <si>
    <t>HUMBER RIVER NEAR BALLYCROY</t>
  </si>
  <si>
    <t>02HC058</t>
  </si>
  <si>
    <t>WEST HIGHLAND CREEK NEAR SCARBOROUGH VILLAGE</t>
  </si>
  <si>
    <t>02HD003</t>
  </si>
  <si>
    <t>GANARASKA RIVER NEAR OSACA</t>
  </si>
  <si>
    <t>02HD004</t>
  </si>
  <si>
    <t>NORTH WEST GANARASKA RIVER NEAR OSACA</t>
  </si>
  <si>
    <t>02HD006</t>
  </si>
  <si>
    <t>BOWMANVILLE CREEK AT BOWMANVILLE</t>
  </si>
  <si>
    <t>02HD009</t>
  </si>
  <si>
    <t>WILMOT CREEK NEAR NEWCASTLE</t>
  </si>
  <si>
    <t>02HD012</t>
  </si>
  <si>
    <t>GANARASKA RIVER ABOVE DALE</t>
  </si>
  <si>
    <t>02HD018</t>
  </si>
  <si>
    <t>PROCTORS CREEK NEAR BRIGHTON</t>
  </si>
  <si>
    <t>02HD019</t>
  </si>
  <si>
    <t>COBOURG BROOK AT COBOURG</t>
  </si>
  <si>
    <t>02HD020</t>
  </si>
  <si>
    <t>BALTIMORE CREEK AT BALTIMORE</t>
  </si>
  <si>
    <t>02HD021</t>
  </si>
  <si>
    <t>WILMOT CREEK NEAR LESKARD</t>
  </si>
  <si>
    <t>02HD022</t>
  </si>
  <si>
    <t>COBOURG BROOK NEAR PRECIOUS CORNERS</t>
  </si>
  <si>
    <t>02HD023</t>
  </si>
  <si>
    <t>MACKIE CREEK NEAR HAMPTON</t>
  </si>
  <si>
    <t>02HD034</t>
  </si>
  <si>
    <t>02HE002</t>
  </si>
  <si>
    <t>CONSECON CREEK AT ALLISONVILLE</t>
  </si>
  <si>
    <t>02HE004</t>
  </si>
  <si>
    <t>BLACK CREEK AT MILFORD</t>
  </si>
  <si>
    <t>02HF002</t>
  </si>
  <si>
    <t>GULL RIVER AT NORLAND</t>
  </si>
  <si>
    <t>02HF003</t>
  </si>
  <si>
    <t>BURNT RIVER NEAR BURNT RIVER</t>
  </si>
  <si>
    <t>02HG001</t>
  </si>
  <si>
    <t>MARIPOSA BROOK NEAR LITTLE BRITAIN</t>
  </si>
  <si>
    <t>02HG002</t>
  </si>
  <si>
    <t>NONQUON RIVER NEAR PORT PERRY</t>
  </si>
  <si>
    <t>02HG003</t>
  </si>
  <si>
    <t>BLACKSTOCK CREEK NEAR BLACKSTOCK</t>
  </si>
  <si>
    <t>02HH003</t>
  </si>
  <si>
    <t>PIGEON RIVER NEAR LOTUS</t>
  </si>
  <si>
    <t>02HH005</t>
  </si>
  <si>
    <t>PIGEON RIVER AT OMEMEE</t>
  </si>
  <si>
    <t>02HJ001</t>
  </si>
  <si>
    <t>JACKSON CREEK AT PETERBOROUGH</t>
  </si>
  <si>
    <t>02HJ003</t>
  </si>
  <si>
    <t>OUSE RIVER NEAR WESTWOOD</t>
  </si>
  <si>
    <t>02HJ005</t>
  </si>
  <si>
    <t>SQUIRREL CREEK NEAR BAILIEBORO</t>
  </si>
  <si>
    <t>02HJ006</t>
  </si>
  <si>
    <t>JACKSON CREEK NEAR JACKSON HEIGHTS</t>
  </si>
  <si>
    <t>02HJ007</t>
  </si>
  <si>
    <t>BAXTER CREEK AT MILLBROOK</t>
  </si>
  <si>
    <t>02HJ008</t>
  </si>
  <si>
    <t>INDIAN RIVER AT GILCHRIST BAY</t>
  </si>
  <si>
    <t>02HK003</t>
  </si>
  <si>
    <t>CROWE RIVER AT MARMORA</t>
  </si>
  <si>
    <t>02HK005</t>
  </si>
  <si>
    <t>CROWE RIVER NEAR GLEN ALDA</t>
  </si>
  <si>
    <t>02HK006</t>
  </si>
  <si>
    <t>BEAVER CREEK NEAR MARMORA</t>
  </si>
  <si>
    <t>02HK007</t>
  </si>
  <si>
    <t>COLD CREEK AT ORLAND</t>
  </si>
  <si>
    <t>02HK008</t>
  </si>
  <si>
    <t>RAWDON CREEK NEAR WEST HUNTINGDON</t>
  </si>
  <si>
    <t>02HK009</t>
  </si>
  <si>
    <t>BURNLEY CREEK ABOVE WARKWORTH</t>
  </si>
  <si>
    <t>02HK011</t>
  </si>
  <si>
    <t>MAYHEW CREEK NEAR TRENTON</t>
  </si>
  <si>
    <t>02HK015</t>
  </si>
  <si>
    <t>SALT CREEK NEAR CODRINGTON</t>
  </si>
  <si>
    <t>02HK016</t>
  </si>
  <si>
    <t>TROUT CREEK NEAR CAMPBELLFORD</t>
  </si>
  <si>
    <t>02HK017</t>
  </si>
  <si>
    <t>HOARDS CREEK NEAR WELLMAN</t>
  </si>
  <si>
    <t>02HL003</t>
  </si>
  <si>
    <t>BLACK RIVER NEAR ACTINOLITE</t>
  </si>
  <si>
    <t>02HL004</t>
  </si>
  <si>
    <t>SKOOTAMATTA RIVER NEAR ACTINOLITE</t>
  </si>
  <si>
    <t>02HL005</t>
  </si>
  <si>
    <t>MOIRA RIVER NEAR DELORO</t>
  </si>
  <si>
    <t>02HL007</t>
  </si>
  <si>
    <t>MOIRA RIVER NEAR TWEED</t>
  </si>
  <si>
    <t>02HL008</t>
  </si>
  <si>
    <t>CLARE RIVER NEAR BOGART</t>
  </si>
  <si>
    <t>02HM002</t>
  </si>
  <si>
    <t>DEPOT CREEK AT BELLROCK</t>
  </si>
  <si>
    <t>02HM005</t>
  </si>
  <si>
    <t>COLLINS CREEK NEAR KINGSTON</t>
  </si>
  <si>
    <t>02HM009</t>
  </si>
  <si>
    <t>WEST BRANCH LITTLE CATARAQUI CREEK AT KINGSTON</t>
  </si>
  <si>
    <t>02HM010</t>
  </si>
  <si>
    <t>SALMON RIVER AT TAMWORTH</t>
  </si>
  <si>
    <t>02HM011</t>
  </si>
  <si>
    <t>MILLHAVEN CREEK AT SYDENHAM</t>
  </si>
  <si>
    <t>02JB009</t>
  </si>
  <si>
    <t>OUTAOUAIS (RIVIERE DES) A LA SORTIE DU LAC GRANET</t>
  </si>
  <si>
    <t>02JB011</t>
  </si>
  <si>
    <t>QUINZE (LAC DES) A LA POINTE DU PIN ROUGE</t>
  </si>
  <si>
    <t>02JB012</t>
  </si>
  <si>
    <t>SIMARD (LAC) A LAFORCE</t>
  </si>
  <si>
    <t>02JB013</t>
  </si>
  <si>
    <t>KINOJEVIS (RIVIERE) A 0,3 KM EN AMONT DU PONT-ROUTE A CLERICY</t>
  </si>
  <si>
    <t>02JB017</t>
  </si>
  <si>
    <t>QUINZE (LAC DES) A ANGLIERS</t>
  </si>
  <si>
    <t>02JC008</t>
  </si>
  <si>
    <t>BLANCHE RIVER ABOVE ENGLEHART</t>
  </si>
  <si>
    <t>02JD013</t>
  </si>
  <si>
    <t>BAY LAKE AT LATCHFORD</t>
  </si>
  <si>
    <t>02JE011</t>
  </si>
  <si>
    <t>LAKE TIMISKAMING AT HAILEYBURY</t>
  </si>
  <si>
    <t>02JE013</t>
  </si>
  <si>
    <t>OTTAWA RIVER AT MATTAWA</t>
  </si>
  <si>
    <t>02JE024</t>
  </si>
  <si>
    <t>OTTAWA RIVER BELOW TEMISCAMING</t>
  </si>
  <si>
    <t>02JE025</t>
  </si>
  <si>
    <t>TEMISCAMINGUE (LAC) A TEMISCAMING</t>
  </si>
  <si>
    <t>02JE026</t>
  </si>
  <si>
    <t>TEMISCAMINGUE (LAC) A VILLE-MARIE</t>
  </si>
  <si>
    <t>02JE027</t>
  </si>
  <si>
    <t>AMABLE DU FOND RIVER AT KIOSK</t>
  </si>
  <si>
    <t>02JE028</t>
  </si>
  <si>
    <t>NET CREEK BELOW NET LAKE</t>
  </si>
  <si>
    <t>02JE029</t>
  </si>
  <si>
    <t>KIPAWA (RIVIERE) A 0.2 KM EN AVAL DU BARRAGE LANIEL</t>
  </si>
  <si>
    <t>02JE030</t>
  </si>
  <si>
    <t>KIPAWA (LAC) A KIPAWA</t>
  </si>
  <si>
    <t>02JE031</t>
  </si>
  <si>
    <t>GORDON (RUISSEAU) A LA DECHARGE DU LAC TEE A KIPAWA</t>
  </si>
  <si>
    <t>02KA015</t>
  </si>
  <si>
    <t>AUMOND CREEK NEAR MATTAWA</t>
  </si>
  <si>
    <t>02KB001</t>
  </si>
  <si>
    <t>PETAWAWA RIVER NEAR PETAWAWA</t>
  </si>
  <si>
    <t>02KC009</t>
  </si>
  <si>
    <t>BONNECHERE RIVER NEAR CASTLEFORD</t>
  </si>
  <si>
    <t>02KC015</t>
  </si>
  <si>
    <t>MUSKRAT RIVER NEAR PEMBROKE</t>
  </si>
  <si>
    <t>02KC018</t>
  </si>
  <si>
    <t>INDIAN RIVER AT PEMBROKE</t>
  </si>
  <si>
    <t>02KD002</t>
  </si>
  <si>
    <t>YORK RIVER NEAR BANCROFT</t>
  </si>
  <si>
    <t>02KD004</t>
  </si>
  <si>
    <t>MADAWASKA RIVER AT PALMER RAPIDS</t>
  </si>
  <si>
    <t>02KF001</t>
  </si>
  <si>
    <t>MISSISSIPPI RIVER AT FERGUSONS FALLS</t>
  </si>
  <si>
    <t>02KF005</t>
  </si>
  <si>
    <t>OTTAWA RIVER AT BRITANNIA</t>
  </si>
  <si>
    <t>02KF006</t>
  </si>
  <si>
    <t>MISSISSIPPI RIVER AT APPLETON</t>
  </si>
  <si>
    <t>02KF010</t>
  </si>
  <si>
    <t>CLYDE RIVER NEAR LANARK</t>
  </si>
  <si>
    <t>02KF011</t>
  </si>
  <si>
    <t>CARP RIVER NEAR KINBURN</t>
  </si>
  <si>
    <t>02KF012</t>
  </si>
  <si>
    <t>INDIAN RIVER NEAR BLAKENEY</t>
  </si>
  <si>
    <t>02KF013</t>
  </si>
  <si>
    <t>CLYDE RIVER AT GORDON RAPIDS</t>
  </si>
  <si>
    <t>02KF015</t>
  </si>
  <si>
    <t>GRAHAM CREEK AT NEPEAN</t>
  </si>
  <si>
    <t>02KF016</t>
  </si>
  <si>
    <t>MISSISSIPPI RIVER BELOW MARBLE LAKE</t>
  </si>
  <si>
    <t>02KF017</t>
  </si>
  <si>
    <t>BUCKSHOT CREEK NEAR PLEVNA</t>
  </si>
  <si>
    <t>02KF018</t>
  </si>
  <si>
    <t>FALL RIVER AT OUTLET OF BENNETT LAKE</t>
  </si>
  <si>
    <t>02KF019</t>
  </si>
  <si>
    <t>MISSISSIPPI RIVER AT OUTLET OF DALHOUSIE LAKE</t>
  </si>
  <si>
    <t>02KF020</t>
  </si>
  <si>
    <t>SHARBOT LAKE AT OUTLET OF SHARBOT LAKE</t>
  </si>
  <si>
    <t>02KJ004</t>
  </si>
  <si>
    <t>DUMOINE (RIVIERE) A LA SORTIE DU LAC ROBINSON</t>
  </si>
  <si>
    <t>02LA004</t>
  </si>
  <si>
    <t>RIDEAU RIVER AT OTTAWA</t>
  </si>
  <si>
    <t>02LA006</t>
  </si>
  <si>
    <t>KEMPTVILLE CREEK NEAR KEMPTVILLE</t>
  </si>
  <si>
    <t>02LA007</t>
  </si>
  <si>
    <t>JOCK RIVER NEAR RICHMOND</t>
  </si>
  <si>
    <t>02LA015</t>
  </si>
  <si>
    <t>OUTAOUAIS (RIVIERE DES) A HULL</t>
  </si>
  <si>
    <t>02LA024</t>
  </si>
  <si>
    <t>TAY RIVER IN PERTH</t>
  </si>
  <si>
    <t>02LA026</t>
  </si>
  <si>
    <t>STEVEN CREEK NEAR NORTH GOWER</t>
  </si>
  <si>
    <t>02LA027</t>
  </si>
  <si>
    <t>RIDEAU RIVER ABOVE RIDEAU FALLS</t>
  </si>
  <si>
    <t>02LB005</t>
  </si>
  <si>
    <t>SOUTH NATION RIVER NEAR PLANTAGENET SPRINGS</t>
  </si>
  <si>
    <t>02LB006</t>
  </si>
  <si>
    <t>CASTOR RIVER AT RUSSELL</t>
  </si>
  <si>
    <t>02LB007</t>
  </si>
  <si>
    <t>SOUTH NATION RIVER AT SPENCERVILLE</t>
  </si>
  <si>
    <t>02LB008</t>
  </si>
  <si>
    <t>BEAR BROOK NEAR BOURGET</t>
  </si>
  <si>
    <t>02LB009</t>
  </si>
  <si>
    <t>SOUTH NATION RIVER AT CHESTERVILLE</t>
  </si>
  <si>
    <t>02LB013</t>
  </si>
  <si>
    <t>SOUTH NATION RIVER AT CASSELMAN</t>
  </si>
  <si>
    <t>02LB017</t>
  </si>
  <si>
    <t>NORTH BRANCH SOUTH NATION RIVER NEAR HECKSTON</t>
  </si>
  <si>
    <t>02LB018</t>
  </si>
  <si>
    <t>WEST BRANCH SCOTCH RIVER NEAR ST. ISIDORE DE PRESCOTT</t>
  </si>
  <si>
    <t>02LB020</t>
  </si>
  <si>
    <t>SOUTH CASTOR RIVER AT KENMORE</t>
  </si>
  <si>
    <t>02LB022</t>
  </si>
  <si>
    <t>PAYNE RIVER NEAR BERWICK</t>
  </si>
  <si>
    <t>02LB031</t>
  </si>
  <si>
    <t>SOUTH BRANCH SOUTH NATION RIVER NEAR WINCHESTER SPRINGS</t>
  </si>
  <si>
    <t>02LB032</t>
  </si>
  <si>
    <t>RIGAUD RIVER NEAR ST. EUGENE</t>
  </si>
  <si>
    <t>02LB033</t>
  </si>
  <si>
    <t>BECKETTS CREEK NEAR BECKETTS CREEK</t>
  </si>
  <si>
    <t>02LC008</t>
  </si>
  <si>
    <t>NORD (RIVIERE DU) A 4,8 KM EN AMONT DU PONT DU C.N. A SAINT-JEROME</t>
  </si>
  <si>
    <t>02LC009</t>
  </si>
  <si>
    <t>MASSON (LAC) AU BARRAGE MASSON</t>
  </si>
  <si>
    <t>02LC010</t>
  </si>
  <si>
    <t>LUDGER (LAC) AU BARRAGE LUDGER</t>
  </si>
  <si>
    <t>02LC011</t>
  </si>
  <si>
    <t>NORD (RIVIERE DU) AU BARRAGE DE LA MONTAGNE NOIRE  A LANTIER</t>
  </si>
  <si>
    <t>02LC012</t>
  </si>
  <si>
    <t>CORNU (LAC) AU BARRAGE-CORNU</t>
  </si>
  <si>
    <t>02LC013</t>
  </si>
  <si>
    <t>MANITOU (LAC) AU BARRAGE MANITOU</t>
  </si>
  <si>
    <t>02LC014</t>
  </si>
  <si>
    <t>PAPINEAU (LAC) AU BARRAGE PAPINEAU A SAINTE-AGATHE-DES-MONTS</t>
  </si>
  <si>
    <t>02LC015</t>
  </si>
  <si>
    <t>NORD (RIVIER DU) AU BARRAGE BRULE</t>
  </si>
  <si>
    <t>02LC016</t>
  </si>
  <si>
    <t>SABLES (LAC DES) AU BARRAGE DES SABLES</t>
  </si>
  <si>
    <t>02LC017</t>
  </si>
  <si>
    <t>MULETS (RIVIERE AUX) AU BARRAGE THEODORE</t>
  </si>
  <si>
    <t>02LC021</t>
  </si>
  <si>
    <t>NORD (RIVIERE DU) PRES DE SAINT-AGATHE</t>
  </si>
  <si>
    <t>02LC027</t>
  </si>
  <si>
    <t>DONCASTER (RIVIERE) AU LAC ELEVE</t>
  </si>
  <si>
    <t>02LC029</t>
  </si>
  <si>
    <t>ROUGE (RIVIERE) EN AMONT DE LA CHUTE MCNEIL</t>
  </si>
  <si>
    <t>02LC043</t>
  </si>
  <si>
    <t>SAINT-LOUIS (RUISSEAU) A 0,3 KM DE LA RIVIERE DU DIABLE</t>
  </si>
  <si>
    <t>02LC070</t>
  </si>
  <si>
    <t>SANS NOM (RUISSEAU) A LA DECHARGE DU LAC LUDGER</t>
  </si>
  <si>
    <t>02LD005</t>
  </si>
  <si>
    <t>PETITE NATION (RIVIERE DE LA) AU PONT A 1,6 KM EN AMONT DE RIPON</t>
  </si>
  <si>
    <t>02LD006</t>
  </si>
  <si>
    <t>SUFFOLK (RUISSEAU) A 0,2 KM EN AMONT DU PONT-ROUTE A CHENEVILLE</t>
  </si>
  <si>
    <t>02LD012</t>
  </si>
  <si>
    <t>CHAPLEAU (LAC) AU BARRAGE CHAPLEAU A LA MINERVE</t>
  </si>
  <si>
    <t>02LE013</t>
  </si>
  <si>
    <t>MITCHINAMECUS (RIVIERE) A LA TETE DE LA CHUTE RASCAS</t>
  </si>
  <si>
    <t>02LE014</t>
  </si>
  <si>
    <t>MITCHINAMECUS (RIVIERE) AU RESERVOIR MITCHINAMECUS</t>
  </si>
  <si>
    <t>02LE017</t>
  </si>
  <si>
    <t>KIAMIKA (RIVIERE) AU BARRAGE KIAMIKA</t>
  </si>
  <si>
    <t>02LE019</t>
  </si>
  <si>
    <t>ECORCES (LAC DES) A MONT-LAURIER</t>
  </si>
  <si>
    <t>02LE024</t>
  </si>
  <si>
    <t>LIEVRE (RIVIERE DU) A 2,2 KM EN AMONT DU PONT-ROUTE 311 A LAC-SAINT-PAUL</t>
  </si>
  <si>
    <t>02LE025</t>
  </si>
  <si>
    <t>KIAMIKA (RIVIERE) A CHUTE-SAINT-PHILIPPE</t>
  </si>
  <si>
    <t>02LF002</t>
  </si>
  <si>
    <t>LIEVRE (RIVIERE DU) AU LAC DU POISSON BLANC</t>
  </si>
  <si>
    <t>02LG005</t>
  </si>
  <si>
    <t>GATINEAU (RIVIERE) AUX RAPIDES CEIZUR</t>
  </si>
  <si>
    <t>02LH029</t>
  </si>
  <si>
    <t>TRENTE ET UN MILLES (LAC DES) AU BARRAGE</t>
  </si>
  <si>
    <t>02LH032</t>
  </si>
  <si>
    <t>PICANOC (RIVIERE) SUR LE CHEMIN DU CAYAMAN A GRACEFIELD</t>
  </si>
  <si>
    <t>02LH033</t>
  </si>
  <si>
    <t>DESERT (RIVIERE) SUR LE CHEMIN LYTTON EN AMONT DE LA CHUTE ROUGE</t>
  </si>
  <si>
    <t>02MA001</t>
  </si>
  <si>
    <t>LYNDHURST CREEK AT LYNDHURST</t>
  </si>
  <si>
    <t>02MB006</t>
  </si>
  <si>
    <t>LYN CREEK NEAR LYN</t>
  </si>
  <si>
    <t>02MB010</t>
  </si>
  <si>
    <t>BUELLS CREEK AT BROCKVILLE</t>
  </si>
  <si>
    <t>02MC001</t>
  </si>
  <si>
    <t>RAISIN RIVER NEAR WILLIAMSTOWN</t>
  </si>
  <si>
    <t>02MC026</t>
  </si>
  <si>
    <t>RIVIERE BEAUDETTE NEAR GLEN NEVIS</t>
  </si>
  <si>
    <t>02MC027</t>
  </si>
  <si>
    <t>RAISIN RIVER AT BLACK RIVER</t>
  </si>
  <si>
    <t>02MC028</t>
  </si>
  <si>
    <t>RIVIERE DELISLE NEAR ALEXANDRIA</t>
  </si>
  <si>
    <t>02MC030</t>
  </si>
  <si>
    <t>SOUTH RAISIN RIVER NEAR CORNWALL</t>
  </si>
  <si>
    <t>02MC036</t>
  </si>
  <si>
    <t>RIVIERE DELISLE NEAR GLEN NORMAN</t>
  </si>
  <si>
    <t>02MC037</t>
  </si>
  <si>
    <t>GARRY RIVER NEAR ALEXANDRIA</t>
  </si>
  <si>
    <t>02NA001</t>
  </si>
  <si>
    <t>SAINT-MAURICE (RIVIERE) EN AVAL DU BARRAGE GOUIN</t>
  </si>
  <si>
    <t>02ND003</t>
  </si>
  <si>
    <t>VERMILLON (RIVIERE) EN AVAL DE LA RIVIERE DES PRAIRIES</t>
  </si>
  <si>
    <t>02NE011</t>
  </si>
  <si>
    <t>CROCHE (RIVIERE) A 2,6 KM EN AVAL DU RUISSEAU CHANGY</t>
  </si>
  <si>
    <t>02NF003</t>
  </si>
  <si>
    <t>MATAWIN (RIVIERE) A SAINT-MICHEL-DES-SAINTS</t>
  </si>
  <si>
    <t>02NG019</t>
  </si>
  <si>
    <t>PILES (LAC DES) A 50 METRES EN AMONT DU BARRAGE</t>
  </si>
  <si>
    <t>02OA003</t>
  </si>
  <si>
    <t>MILLE ILES (RIVIERE DES) A BOIS-DES-FILION</t>
  </si>
  <si>
    <t>02OA004</t>
  </si>
  <si>
    <t>PRAIRIES (RIVIERE DES) AU RAPIDE DU CHEVAL BLANC</t>
  </si>
  <si>
    <t>02OA041</t>
  </si>
  <si>
    <t>SAINT-LAURENT (FLEUVE) A LA PRAIRIE</t>
  </si>
  <si>
    <t>02OA054</t>
  </si>
  <si>
    <t>CHATEAUGUAY (RIVIERE) A 2 KM EN AMONT DU PONT-ROUTE 132</t>
  </si>
  <si>
    <t>02OA057</t>
  </si>
  <si>
    <t>ANGLAIS (RIVIERE DES) A 1,1 KM EN AVAL DU PONT-ROUTE A TRES-SAINT-SACREMENT</t>
  </si>
  <si>
    <t>02OA064</t>
  </si>
  <si>
    <t>MILLE ILES (RIVIERE DES) PRES DE L'ILE SAINT-JOSEPH</t>
  </si>
  <si>
    <t>02OA088</t>
  </si>
  <si>
    <t>MILLE-ILES (RIVIERE DES) AU BARRAGE DE TERREBONNE</t>
  </si>
  <si>
    <t>02OA094</t>
  </si>
  <si>
    <t>MILLE ILES (RIVIERE DES) A DEUX-MONTAGNES</t>
  </si>
  <si>
    <t>02OA095</t>
  </si>
  <si>
    <t>MILLE-ILES (RIVIERE DES)  EN AVAL DU BARRAGE GRAND-MOULIN A DEUX-MONTAGNES</t>
  </si>
  <si>
    <t>02OA102</t>
  </si>
  <si>
    <t>DES MILLES-ILES (RIVIERE) A L'USINE DE POMPAGE A DEUX-MONTAGNES</t>
  </si>
  <si>
    <t>02OA105</t>
  </si>
  <si>
    <t>DEUX MONTAGNES (LAC DES) A POINTE-CALUMET</t>
  </si>
  <si>
    <t>02OA108</t>
  </si>
  <si>
    <t>CHATEAUGUAY (RIVIERE) A HUNTINGDON</t>
  </si>
  <si>
    <t>02OB008</t>
  </si>
  <si>
    <t>L'ASSOMPTION (RIVIERE) AU PONT-ROUTE 158 A JOLIETTE</t>
  </si>
  <si>
    <t>02OB011</t>
  </si>
  <si>
    <t>SAINT-LAURENT (FLEUVE) A LANORAIE</t>
  </si>
  <si>
    <t>02OB017</t>
  </si>
  <si>
    <t>OUAREAU (RIVIERE) AUX CHUTES DORWIN</t>
  </si>
  <si>
    <t>02OB032</t>
  </si>
  <si>
    <t>NOIRE (RIVIERE) A SAINTE EMELIE DE L'ENERGIE</t>
  </si>
  <si>
    <t>02OB037</t>
  </si>
  <si>
    <t>ACHIGAN (RIVIERE DE L') A L'EPIPHANIE</t>
  </si>
  <si>
    <t>02OC002</t>
  </si>
  <si>
    <t>MASKINONGE (RIVIERE) AU PONT DU C.N. PRES DE SAINTE-URSULE</t>
  </si>
  <si>
    <t>02OC004</t>
  </si>
  <si>
    <t>LOUP (RIVIERE DU) A 0,3 KM EN AVAL DU RUISSEAU CARUFEL</t>
  </si>
  <si>
    <t>02OC006</t>
  </si>
  <si>
    <t>MASKINONGE (RIVIERE) AU BARRAGE DE SAINT-DIDACE</t>
  </si>
  <si>
    <t>02OC007</t>
  </si>
  <si>
    <t>MASKINONGE (LAC) A SAINT GABRIEL DE BRANDON</t>
  </si>
  <si>
    <t>02OC021</t>
  </si>
  <si>
    <t>MASTIGOUCHE (RIVIERE) EN AVAL DU LAC SAINTE-ROSE</t>
  </si>
  <si>
    <t>02OD001</t>
  </si>
  <si>
    <t>NICOLET SUD-OUEST (RIVIERE) PRES D'ASBESTOS</t>
  </si>
  <si>
    <t>02OD003</t>
  </si>
  <si>
    <t>NICOLET (RIVIERE) A 5,8 KM EN AVAL DE LA RIVIERE BULSTRODE</t>
  </si>
  <si>
    <t>02OD009</t>
  </si>
  <si>
    <t>BEAUDET (RESERVOIR) A VICTORIAVILLE</t>
  </si>
  <si>
    <t>02OD010</t>
  </si>
  <si>
    <t>BULSTRODE (RIVIERE) A SAINT-VALERE-1</t>
  </si>
  <si>
    <t>02OE001</t>
  </si>
  <si>
    <t>SAINT-FRANCOIS (RIVIERE) A 0,6 KM EN AVAL DU BARRAGE JULES-ALLARD</t>
  </si>
  <si>
    <t>02OE005</t>
  </si>
  <si>
    <t>SAINT-FRANCOIS (RIVIERE) A SHERBROOKE</t>
  </si>
  <si>
    <t>02OE019</t>
  </si>
  <si>
    <t>MASSAWAPPI (RIVIERE) A 1,6 KM EN AVAL DU LAC MASSAWIPPI</t>
  </si>
  <si>
    <t>02OE022</t>
  </si>
  <si>
    <t>COATICOOK (RIVIERE) A 1,3 KM EN AVAL DU PONT-ROUTE 143 A WATERVILLE</t>
  </si>
  <si>
    <t>02OE024</t>
  </si>
  <si>
    <t>SAINT-FRANCOIS (RIVIERE) AU RESERVOIR SAINT-FRANCOIS</t>
  </si>
  <si>
    <t>02OE025</t>
  </si>
  <si>
    <t>SAINT-FRANCOIS (RIVIERE) AU RESERVOIR AYLMER A WEEDON</t>
  </si>
  <si>
    <t>02OE027</t>
  </si>
  <si>
    <t>EATON (RIVIERE) PRES DE LA RIVIERE SAINT-FRANCOIS-3</t>
  </si>
  <si>
    <t>02OE032</t>
  </si>
  <si>
    <t>SAUMON (RIVIERE AU) A 1,9 KM EN AMONT DE LA MOFFAT</t>
  </si>
  <si>
    <t>02OE040</t>
  </si>
  <si>
    <t>COATICOOK (RIVIERE) EN AMONT DU PONT A WATERVILLE</t>
  </si>
  <si>
    <t>02OE045</t>
  </si>
  <si>
    <t>MASSAWIPPI (LAC) A NORTH HATLEY</t>
  </si>
  <si>
    <t>02OE062</t>
  </si>
  <si>
    <t>SAINT-FRANCOIS (RIVIERE) A 0,5 KM EN AVAL DE LA CENTRALE WEEDON</t>
  </si>
  <si>
    <t>02OE066</t>
  </si>
  <si>
    <t>LOUISE (LAC) A WEEDON</t>
  </si>
  <si>
    <t>02OE070</t>
  </si>
  <si>
    <t>SAINT-FRANCOIS (RIVIERE) A 0,1 KM EN AVAL DU BARRAGE AYLMER</t>
  </si>
  <si>
    <t>02OE072</t>
  </si>
  <si>
    <t>AYLMER (LAC ) AU QUAI DE LA MUNICAPALITE DE STRATFORD</t>
  </si>
  <si>
    <t>02OE073</t>
  </si>
  <si>
    <t>LYSTER (LAC) AU BARRAGE A COATICOOK</t>
  </si>
  <si>
    <t>02OF015</t>
  </si>
  <si>
    <t>BROMPTON (LAC)  A SAINT-DENIS-DE-BROMPTON</t>
  </si>
  <si>
    <t>02OF020</t>
  </si>
  <si>
    <t>SAINT-GERMAIN (RIVIERE) AU PONT-ROUTE 122 A DRUMMONDVILLE</t>
  </si>
  <si>
    <t>02OF023</t>
  </si>
  <si>
    <t>STUKELY (LAC) A ORFORD</t>
  </si>
  <si>
    <t>02OG002</t>
  </si>
  <si>
    <t>YAMASKA (RIVIERE) A FARNHAM</t>
  </si>
  <si>
    <t>02OG007</t>
  </si>
  <si>
    <t>YAMASKA NORD (RIVIERE) A VAL-SHEFFORD</t>
  </si>
  <si>
    <t>02OG009</t>
  </si>
  <si>
    <t>YAMASKA NORD (RIVIERE) AU RESERVOIR CHOINIERE</t>
  </si>
  <si>
    <t>02OG014</t>
  </si>
  <si>
    <t>YAMASKA SUD-EST (RIVIERE) AU PONT-ROUTE 202 A COWANSVILLE</t>
  </si>
  <si>
    <t>02OG019</t>
  </si>
  <si>
    <t>NOIRE (RIVIERE) A 7,6 KM DE LA YAMASKA</t>
  </si>
  <si>
    <t>02OG026</t>
  </si>
  <si>
    <t>DAVID (RIVIERE) AU PONT-ROUTE A SAINT-DAVID</t>
  </si>
  <si>
    <t>02OG038</t>
  </si>
  <si>
    <t>WATERLOO (LAC) A WATERLOO</t>
  </si>
  <si>
    <t>02OG042</t>
  </si>
  <si>
    <t>YAMASKA NORD (RIVIERE) A 2,4 KM EN AMONT DE L'AUTOROUTE 10</t>
  </si>
  <si>
    <t>02OG044</t>
  </si>
  <si>
    <t>WATERLOO (LAC) EN AMONT DU BARRAGE</t>
  </si>
  <si>
    <t>02OG045</t>
  </si>
  <si>
    <t>YAMASKA NORD (RIVIERE) A 0,1 KM EN AVAL DU BARRAGE DU LAC WATERLOO</t>
  </si>
  <si>
    <t>02OG047</t>
  </si>
  <si>
    <t>YAMASKA (RIVIERE) A 1,8 KM EN AVAL DU BARRAGE A SAINT-HYACINTHE</t>
  </si>
  <si>
    <t>02PA007</t>
  </si>
  <si>
    <t>BATISCAN (RIVIERE) A 3,4 KM EN AVAL DE LA RIVIERE DES ENVIES</t>
  </si>
  <si>
    <t>02PB006</t>
  </si>
  <si>
    <t>SAINTE-ANNE (RIVIERE) (BRAS DU NORD DE LA) EN AMONT</t>
  </si>
  <si>
    <t>02PB019</t>
  </si>
  <si>
    <t>SAINTE-ANNE (RIVIERE) A 1,3 KM EN AVAL DU BARRAGE A CHUTE-PANET</t>
  </si>
  <si>
    <t>02PB037</t>
  </si>
  <si>
    <t>SAINTE-ANNE (RIVIERE) A LA PERADE-1</t>
  </si>
  <si>
    <t>02PC002</t>
  </si>
  <si>
    <t>JACQUES-CARTIER (RIVIERE) EN AVAL DU PONT DU CHEMIN GOSFORD</t>
  </si>
  <si>
    <t>02PC010</t>
  </si>
  <si>
    <t>ONTARITZI (RIVIERE) A 0,2 KM EN AVAL DU BARRAGE DU LAC SAINT-JOSEPH</t>
  </si>
  <si>
    <t>02PC011</t>
  </si>
  <si>
    <t>PINS (RIVIERE AUX) AU LAC SAINT-JOSEPH</t>
  </si>
  <si>
    <t>02PC017</t>
  </si>
  <si>
    <t>PORTNEUF (RIVIERE) A 7,5 KM DE SON EMBOUCHURE</t>
  </si>
  <si>
    <t>02PC018</t>
  </si>
  <si>
    <t>DECHARGE DU LAC CLAIR</t>
  </si>
  <si>
    <t>02PC019</t>
  </si>
  <si>
    <t>AUX POMMES  (RIVIERE) A 1.6KM EN AVAL DE LA NOIRE</t>
  </si>
  <si>
    <t>02PD002</t>
  </si>
  <si>
    <t>MONTMORENCY (RIVIERE) A 0,6 KM EN AVAL DU BARRAGE DES MARCHES NATURELLES</t>
  </si>
  <si>
    <t>02PD004</t>
  </si>
  <si>
    <t>MONTMORENCY (RIVIERE) EN AMONT DE LA RIVIERE BLANCHE</t>
  </si>
  <si>
    <t>02PD010</t>
  </si>
  <si>
    <t>SAINT-CHARLES (RIVIERE) A 0,8 KM  EN AMONT DE LA RIVIERE LORETTE</t>
  </si>
  <si>
    <t>02PD012</t>
  </si>
  <si>
    <t>EAUX VOLEES (RUISSEAU DES) EN AMONT DU CHEMIN DU BELVEDERE</t>
  </si>
  <si>
    <t>02PD013</t>
  </si>
  <si>
    <t>EAUX VOLEES (RUISSEAU DES) PRES DE LA RIVIERE MONTMORENCY</t>
  </si>
  <si>
    <t>02PD014</t>
  </si>
  <si>
    <t>AULNAIES OUEST (RUISSEAU DES) EN AMONT DU CHEMIN DU BELVEDERE</t>
  </si>
  <si>
    <t>02PD015</t>
  </si>
  <si>
    <t>AULNAIES (RUISSEAU DES) PRES DU RUISSEAU DES EAUX VOLEES</t>
  </si>
  <si>
    <t>02PE014</t>
  </si>
  <si>
    <t>DAUPHINE (RIVIERE) A L' ILE D'ORLEANS</t>
  </si>
  <si>
    <t>02PF001</t>
  </si>
  <si>
    <t>MALBAIE (RIVIERE) A CLERMONT</t>
  </si>
  <si>
    <t>02PG001</t>
  </si>
  <si>
    <t>LOUP (RIVIERE DU) A 0,6 KM EN AMONT DU PONT-ROUTE 185</t>
  </si>
  <si>
    <t>02PG003</t>
  </si>
  <si>
    <t>FOURCHUE (RIVIERE) A 0,2 KM EN AVAL DU BARRAGE MORIN</t>
  </si>
  <si>
    <t>02PG006</t>
  </si>
  <si>
    <t>LOUP (RIVIERE DU) A SAINT-JOSEPH-DE-KAMOURASKA</t>
  </si>
  <si>
    <t>02PG009</t>
  </si>
  <si>
    <t>FOURCHUE (RIVIERE) AU RESERVOIR MORIN</t>
  </si>
  <si>
    <t>02PG022</t>
  </si>
  <si>
    <t>OUELLE (RIVIERE) PRES DE SAINT-GABRIEL-DE-KAMOURASKA</t>
  </si>
  <si>
    <t>02PG023</t>
  </si>
  <si>
    <t>KAMOURASKA (RIVIERE) AU PONT DU RANG DE L'EMBARRAS</t>
  </si>
  <si>
    <t>02PH010</t>
  </si>
  <si>
    <t>DU SUD (RIVIERE) A 1,0 KM EN AMONT DU PONT-ROUTE A ARTHURVILLE</t>
  </si>
  <si>
    <t>02PH011</t>
  </si>
  <si>
    <t>ETCHEMIN (RIVIERE) AU PONT-ROUTE 173 A SAINT-HENRI-DE-LEVIS</t>
  </si>
  <si>
    <t>02PH012</t>
  </si>
  <si>
    <t>BOYER SUD (RIVIERE) AU PONT-ROUTE DU RANG GRANDE GRILLADE</t>
  </si>
  <si>
    <t>02PH014</t>
  </si>
  <si>
    <t>BOYER (RIVIERE) A 0,1 KM EN AVAL DU PONT DE TRAIN A SAINT-CHARLES DE BELLECHASSE</t>
  </si>
  <si>
    <t>02PJ001</t>
  </si>
  <si>
    <t>MEGANTIC (LAC) A MEGANTIC</t>
  </si>
  <si>
    <t>02PJ005</t>
  </si>
  <si>
    <t>CHAUDIERE (RIVIERE) AU PONT-ROUTE 218 A SAINT-LAMBERT-DE-LAUZON</t>
  </si>
  <si>
    <t>02PJ007</t>
  </si>
  <si>
    <t>BEAURIVAGE (RIVIERE) A SAINTE-ETIENNE</t>
  </si>
  <si>
    <t>02PJ012</t>
  </si>
  <si>
    <t>CHAUDIERE (RIVIERE) EN AVAL DU BARRAGE A MEGANTIC</t>
  </si>
  <si>
    <t>02PJ014</t>
  </si>
  <si>
    <t>CHAUDIERE (RIVIERE) EN AVAL DU BARRAGE SARTIGAN</t>
  </si>
  <si>
    <t>02PJ030</t>
  </si>
  <si>
    <t>FAMINE (RIVIERE) A SAINT-GEORGES</t>
  </si>
  <si>
    <t>02PJ034</t>
  </si>
  <si>
    <t>BRAS D'HENRI (RIVIERE) A 2,3 KM DE LA BEAURIVAGE</t>
  </si>
  <si>
    <t>02PK009</t>
  </si>
  <si>
    <t>DU CHENE (PETITE RIVIERE) A 250 M DU PONT-ROUTE 265 A DESCHAILLONS</t>
  </si>
  <si>
    <t>02PL005</t>
  </si>
  <si>
    <t>BECANCOUR (RIVIERE) A 2,1 KM EN AMONT DE LA RIVIERE PALMER</t>
  </si>
  <si>
    <t>02PL015</t>
  </si>
  <si>
    <t>BOURBON (RIVIERE) SUR LE 11IE RANG A PLESSISVILLE</t>
  </si>
  <si>
    <t>02PL016</t>
  </si>
  <si>
    <t>BECANCOUR (RIVIERE) A 6 KM  EN AVAL DU PONT DE L'AUTOROUTE 20</t>
  </si>
  <si>
    <t>05PB009</t>
  </si>
  <si>
    <t>Private</t>
  </si>
  <si>
    <t>SEINE RIVER AT STURGEON FALLS GENERATING STATION</t>
  </si>
  <si>
    <t>05PC022</t>
  </si>
  <si>
    <t>LA VALLEE RIVER NEAR BURRISS</t>
  </si>
  <si>
    <t>05PC023</t>
  </si>
  <si>
    <t>PINEWOOD RIVER AT HIGHWAY NO. 617</t>
  </si>
  <si>
    <t>05PD004</t>
  </si>
  <si>
    <t>SHOAL LAKE AT INDIAN BAY</t>
  </si>
  <si>
    <t>05PD801</t>
  </si>
  <si>
    <t>FALCON LAKE NEAR FALCON LAKE</t>
  </si>
  <si>
    <t>05PD802</t>
  </si>
  <si>
    <t>MOOSE LAKE NEAR SPRAGUE</t>
  </si>
  <si>
    <t>05PF051</t>
  </si>
  <si>
    <t>WINNIPEG RIVER ABOVE BOUNDARY FALLS</t>
  </si>
  <si>
    <t>05QA002</t>
  </si>
  <si>
    <t>ENGLISH RIVER AT UNFREVILLE</t>
  </si>
  <si>
    <t>05QA004</t>
  </si>
  <si>
    <t>STURGEON RIVER AT MCDOUGALL MILLS</t>
  </si>
  <si>
    <t>05QA006</t>
  </si>
  <si>
    <t>PELICAN LAKE AT SIOUX LOOKOUT</t>
  </si>
  <si>
    <t>05QB001</t>
  </si>
  <si>
    <t>LAC SEUL AT LAC SEUL</t>
  </si>
  <si>
    <t>05QB002</t>
  </si>
  <si>
    <t>LAC SEUL AT HUDSON</t>
  </si>
  <si>
    <t>05QB003</t>
  </si>
  <si>
    <t>LAC SEUL AT GOLDPINES</t>
  </si>
  <si>
    <t>05QC001</t>
  </si>
  <si>
    <t>CHUKUNI RIVER NEAR EAR FALLS</t>
  </si>
  <si>
    <t>05QC003</t>
  </si>
  <si>
    <t>TROUTLAKE RIVER ABOVE BIG FALLS</t>
  </si>
  <si>
    <t>05QC004</t>
  </si>
  <si>
    <t>PAKWASH LAKE BELOW SNAKE FALLS</t>
  </si>
  <si>
    <t>05QCX01</t>
  </si>
  <si>
    <t>TROUTLAKE RIVER BELOW WOMAN RIVER</t>
  </si>
  <si>
    <t>05QD006</t>
  </si>
  <si>
    <t>WABIGOON RIVER NEAR QUIBELL</t>
  </si>
  <si>
    <t>05QD016</t>
  </si>
  <si>
    <t>05QD029</t>
  </si>
  <si>
    <t>05QE008</t>
  </si>
  <si>
    <t>CEDAR RIVER BELOW WABASKANG LAKE</t>
  </si>
  <si>
    <t>05QE009</t>
  </si>
  <si>
    <t>STURGEON RIVER AT OUTLET OF SALVESEN LAKE</t>
  </si>
  <si>
    <t>05QE011</t>
  </si>
  <si>
    <t>SALVESEN LAKE NEAR OUTLET</t>
  </si>
  <si>
    <t>05QE012</t>
  </si>
  <si>
    <t>LONG-LEGGED RIVER BELOW LONG-LEGGED LAKE</t>
  </si>
  <si>
    <t>05QE015</t>
  </si>
  <si>
    <t>GRASSY NARROWS LAKE AT GRASSY NARROWS</t>
  </si>
  <si>
    <t>05OA001</t>
  </si>
  <si>
    <t>PEMBINA RIVER NORTH OF KILLARNEY</t>
  </si>
  <si>
    <t>05OA006</t>
  </si>
  <si>
    <t>LONG RIVER NEAR HOLMFIELD</t>
  </si>
  <si>
    <t>05OA007</t>
  </si>
  <si>
    <t>BADGER CREEK NEAR CARTWRIGHT</t>
  </si>
  <si>
    <t>05OA010</t>
  </si>
  <si>
    <t>PEMBINA RIVER ABOVE LORNE LAKE</t>
  </si>
  <si>
    <t>05OA017</t>
  </si>
  <si>
    <t>TRIBUTARY CREEK NEAR NINETTE</t>
  </si>
  <si>
    <t>05OA801</t>
  </si>
  <si>
    <t>BOISSEVAIN RESERVOIR NEAR BOISSEVAIN</t>
  </si>
  <si>
    <t>05OA802</t>
  </si>
  <si>
    <t>PELICAN LAKE NEAR NINETTE</t>
  </si>
  <si>
    <t>05OA803</t>
  </si>
  <si>
    <t>KILLARNEY LAKE AT KILLARNEY</t>
  </si>
  <si>
    <t>05OB001</t>
  </si>
  <si>
    <t>PEMBINA RIVER NEAR LA RIVIERE</t>
  </si>
  <si>
    <t>05OB010</t>
  </si>
  <si>
    <t>CYPRESS CREEK NEAR CLEARWATER</t>
  </si>
  <si>
    <t>05OB014</t>
  </si>
  <si>
    <t>MARY JANE RESERVOIR NEAR LA RIVIERE</t>
  </si>
  <si>
    <t>05OB019</t>
  </si>
  <si>
    <t>PEMBINA RIVER NEAR OUTLET OF SWAN LAKE</t>
  </si>
  <si>
    <t>05OB023</t>
  </si>
  <si>
    <t>PEMBINA RIVER BELOW CRYSTAL CREEK</t>
  </si>
  <si>
    <t>05OB027</t>
  </si>
  <si>
    <t>ROCK LAKE NEAR GLENORA</t>
  </si>
  <si>
    <t>05OB034</t>
  </si>
  <si>
    <t>GOUDNEY RESERVOIR NEAR PILOT MOUND</t>
  </si>
  <si>
    <t>05OB801</t>
  </si>
  <si>
    <t>CRYSTAL CITY RESERVOIR AT CRYSTAL CITY</t>
  </si>
  <si>
    <t>05OB806</t>
  </si>
  <si>
    <t>SWAN LAKE NEAR SWAN LAKE</t>
  </si>
  <si>
    <t>05OC006</t>
  </si>
  <si>
    <t>RED RIVER AT MORRIS</t>
  </si>
  <si>
    <t>05OC008</t>
  </si>
  <si>
    <t>RED RIVER NEAR ST. NORBERT</t>
  </si>
  <si>
    <t>05OC009</t>
  </si>
  <si>
    <t>RED RIVER AT ST. JEAN BAPTISTE</t>
  </si>
  <si>
    <t>05OC010</t>
  </si>
  <si>
    <t>RED RIVER NEAR LETELLIER</t>
  </si>
  <si>
    <t>05OC012</t>
  </si>
  <si>
    <t>RED RIVER NEAR STE. AGATHE</t>
  </si>
  <si>
    <t>05OC016</t>
  </si>
  <si>
    <t>DEADHORSE CREEK NEAR ROSENFELD</t>
  </si>
  <si>
    <t>05OC017</t>
  </si>
  <si>
    <t>RED RIVER FLOODWAY NEAR ST. NORBERT</t>
  </si>
  <si>
    <t>05OC019</t>
  </si>
  <si>
    <t>BUFFALO CREEK NEAR ROSENFELD</t>
  </si>
  <si>
    <t>05OC020</t>
  </si>
  <si>
    <t>RED RIVER BELOW FLOODWAY CONTROL STRUCTURE</t>
  </si>
  <si>
    <t>05OC021</t>
  </si>
  <si>
    <t>RED RIVER ABOVE FLOODWAY CONTROL STRUCTURE</t>
  </si>
  <si>
    <t>05OC022</t>
  </si>
  <si>
    <t>RIVIERE AUX MARAIS NEAR CHRISTIE</t>
  </si>
  <si>
    <t>05OC024</t>
  </si>
  <si>
    <t>KRONSGART DRAIN NEAR SEWELL</t>
  </si>
  <si>
    <t>05OC026</t>
  </si>
  <si>
    <t>RED RIVER ABOVE RED RIVER FLOODWAY</t>
  </si>
  <si>
    <t>05OC027</t>
  </si>
  <si>
    <t>LAKE MINNEWASTA NEAR MORDEN</t>
  </si>
  <si>
    <t>05OC028</t>
  </si>
  <si>
    <t>RED RIVER AT ST. ADOLPHE</t>
  </si>
  <si>
    <t>05OC029</t>
  </si>
  <si>
    <t>RED RIVER FLOODWAY AT TRANS CANADA HIGHWAY</t>
  </si>
  <si>
    <t>05OD001</t>
  </si>
  <si>
    <t>ROSEAU RIVER NEAR DOMINION CITY</t>
  </si>
  <si>
    <t>05OD004</t>
  </si>
  <si>
    <t>ROSEAU RIVER AT GARDENTON</t>
  </si>
  <si>
    <t>05OD028</t>
  </si>
  <si>
    <t>MAIN DRAIN NEAR DOMINION CITY</t>
  </si>
  <si>
    <t>05OD034</t>
  </si>
  <si>
    <t>VITA DRAIN NEAR STUARTBURN</t>
  </si>
  <si>
    <t>05OD802</t>
  </si>
  <si>
    <t>ROSEAU RIVER ABOVE DOMINION CITY DAM (P.R. 200)</t>
  </si>
  <si>
    <t>05OE001</t>
  </si>
  <si>
    <t>RAT RIVER NEAR OTTERBURNE</t>
  </si>
  <si>
    <t>05OE004</t>
  </si>
  <si>
    <t>RAT RIVER NEAR SUNDOWN</t>
  </si>
  <si>
    <t>05OE006</t>
  </si>
  <si>
    <t>MANNING CANAL NEAR ILE DES CHENES</t>
  </si>
  <si>
    <t>05OE007</t>
  </si>
  <si>
    <t>JOUBERT CREEK AT ST. PIERRE-JOLYS</t>
  </si>
  <si>
    <t>05OE009</t>
  </si>
  <si>
    <t>TOUROND CREEK NEAR TOUROND</t>
  </si>
  <si>
    <t>05OE010</t>
  </si>
  <si>
    <t>MARSH RIVER NEAR OTTERBURNE</t>
  </si>
  <si>
    <t>05OE011</t>
  </si>
  <si>
    <t>SEINE RIVER DIVERSION NEAR ILE DES CHENES</t>
  </si>
  <si>
    <t>05OE014</t>
  </si>
  <si>
    <t>PANSY DRAIN NEAR SARTO</t>
  </si>
  <si>
    <t>05OE015</t>
  </si>
  <si>
    <t>JOUBERT CREEK NEAR PANSY</t>
  </si>
  <si>
    <t>05OE823</t>
  </si>
  <si>
    <t>ST. MALO LAKE NEAR ST. MALO</t>
  </si>
  <si>
    <t>05OF003</t>
  </si>
  <si>
    <t>BOYNE RIVER NEAR CARMAN</t>
  </si>
  <si>
    <t>05OF008</t>
  </si>
  <si>
    <t>STEPHENFIELD LAKE NEAR STEPHENFIELD</t>
  </si>
  <si>
    <t>05OF009</t>
  </si>
  <si>
    <t>ROSEISLE CREEK NEAR ROSEISLE</t>
  </si>
  <si>
    <t>05OF011</t>
  </si>
  <si>
    <t>BOYNE RIVER NEAR ROSEISLE</t>
  </si>
  <si>
    <t>05OF014</t>
  </si>
  <si>
    <t>SHANNON CREEK NEAR MORRIS</t>
  </si>
  <si>
    <t>05OF017</t>
  </si>
  <si>
    <t>SOUTH TOBACCO CREEK NEAR MIAMI</t>
  </si>
  <si>
    <t>05OF018</t>
  </si>
  <si>
    <t>TOBACCO CREEK NEAR ROSEBANK</t>
  </si>
  <si>
    <t>05OF020</t>
  </si>
  <si>
    <t>MORRIS RIVER NEAR ROSENORT</t>
  </si>
  <si>
    <t>05OF023</t>
  </si>
  <si>
    <t>SOUTH BRANCH OF SOUTH TOBACCO CREEK NEAR HIGHWAY 240</t>
  </si>
  <si>
    <t>05OF024</t>
  </si>
  <si>
    <t>LITTLE MORRIS RIVER NEAR ROSENORT</t>
  </si>
  <si>
    <t>05OF025</t>
  </si>
  <si>
    <t>MORRIS RIVER AT BRUNKILD</t>
  </si>
  <si>
    <t>05OF026</t>
  </si>
  <si>
    <t>NORQUAY CHANNEL NEAR HOMEWOOD</t>
  </si>
  <si>
    <t>05OF801</t>
  </si>
  <si>
    <t>BOYNE RIVER ABOVE CARMAN DAM</t>
  </si>
  <si>
    <t>05OG001</t>
  </si>
  <si>
    <t>LA SALLE RIVER NEAR SANFORD</t>
  </si>
  <si>
    <t>05OG002</t>
  </si>
  <si>
    <t>LA SALLE RIVER AT LA SALLE</t>
  </si>
  <si>
    <t>05OG005</t>
  </si>
  <si>
    <t>ELM CREEK CHANNEL NEAR ELM CREEK</t>
  </si>
  <si>
    <t>05OG008</t>
  </si>
  <si>
    <t>LA SALLE RIVER NEAR ELIE</t>
  </si>
  <si>
    <t>05OG801</t>
  </si>
  <si>
    <t>LA SALLE RIVER ABOVE HAMPSON DAM</t>
  </si>
  <si>
    <t>05OG804</t>
  </si>
  <si>
    <t>LA SALLE RIVER ABOVE ST. NORBERT DAM</t>
  </si>
  <si>
    <t>05OG805</t>
  </si>
  <si>
    <t>LA SALLE RIVER ABOVE STARBUCK DAM (P.R. 332)</t>
  </si>
  <si>
    <t>05OG806</t>
  </si>
  <si>
    <t>LA SALLE RIVER ABOVE SANFORD DAM</t>
  </si>
  <si>
    <t>05OG807</t>
  </si>
  <si>
    <t>LA SALLE RIVER AT ELIE</t>
  </si>
  <si>
    <t>05OG808</t>
  </si>
  <si>
    <t>LA SALLE RIVER ABOVE LA SALLE DAM (P.R. 330)</t>
  </si>
  <si>
    <t>05OH007</t>
  </si>
  <si>
    <t>SEINE RIVER NEAR STE. ANNE</t>
  </si>
  <si>
    <t>05OH009</t>
  </si>
  <si>
    <t>SEINE RIVER SOUTH OF PRAIRIE GROVE</t>
  </si>
  <si>
    <t>05OH802</t>
  </si>
  <si>
    <t>SEINE RIVER AT STE. ANNE</t>
  </si>
  <si>
    <t>05OJ005</t>
  </si>
  <si>
    <t>RED RIVER AT SELKIRK</t>
  </si>
  <si>
    <t>05OJ008</t>
  </si>
  <si>
    <t>NETLEY CREEK NEAR PETERSFIELD</t>
  </si>
  <si>
    <t>05OJ015</t>
  </si>
  <si>
    <t>RED RIVER AT JAMES AVENUE PUMPING STATION</t>
  </si>
  <si>
    <t>05OJ016</t>
  </si>
  <si>
    <t>DEVILS CREEK NEAR LIBAU</t>
  </si>
  <si>
    <t>05OJ017</t>
  </si>
  <si>
    <t>GRASSMERE CREEK DRAIN NEAR MIDDLECHURCH</t>
  </si>
  <si>
    <t>05OJ019</t>
  </si>
  <si>
    <t>COOKS CREEK BELOW COOKS CREEK DIVERSION</t>
  </si>
  <si>
    <t>05OJ020</t>
  </si>
  <si>
    <t>COOKS CREEK DIVERSION AT INLET</t>
  </si>
  <si>
    <t>05OJ021</t>
  </si>
  <si>
    <t>RED RIVER UPSTREAM OF ST. ANDREWS DAM AT LOCKPORT</t>
  </si>
  <si>
    <t>05OJ829</t>
  </si>
  <si>
    <t>RED RIVER AT EAST SELKIRK GENERATING PLANT</t>
  </si>
  <si>
    <t>05NA004</t>
  </si>
  <si>
    <t>LONG CREEK NEAR MAXIM</t>
  </si>
  <si>
    <t>05NB012</t>
  </si>
  <si>
    <t>BOUNDARY RESERVOIR NEAR ESTEVAN</t>
  </si>
  <si>
    <t>05NC001</t>
  </si>
  <si>
    <t>MOOSE MOUNTAIN CREEK BELOW MOOSE MOUNTAIN LAKE</t>
  </si>
  <si>
    <t>05ND004</t>
  </si>
  <si>
    <t>MOOSE MOUNTAIN CREEK NEAR OXBOW</t>
  </si>
  <si>
    <t>05ND008</t>
  </si>
  <si>
    <t>WHITE BEAR (CARLYLE) LAKE NEAR CARLYLE</t>
  </si>
  <si>
    <t>05ND009</t>
  </si>
  <si>
    <t>KENOSEE LAKE NEAR CARLYLE</t>
  </si>
  <si>
    <t>MOOSE MOUNTAIN CREEK ABOVE ALAMEDA RESERVOIR</t>
  </si>
  <si>
    <t>05NE003</t>
  </si>
  <si>
    <t>PIPESTONE CREEK ABOVE MOOSOMIN LAKE</t>
  </si>
  <si>
    <t>05NF006</t>
  </si>
  <si>
    <t>LIGHTNING CREEK NEAR CARNDUFF</t>
  </si>
  <si>
    <t>05NF010</t>
  </si>
  <si>
    <t>ANTLER RIVER NEAR WAUCHOPE</t>
  </si>
  <si>
    <t>05NG024</t>
  </si>
  <si>
    <t>PIPESTONE CREEK NEAR THE SASKATCHEWAN BOUNDARY</t>
  </si>
  <si>
    <t>SOURIS RIVER AT MELITA</t>
  </si>
  <si>
    <t>05NF002</t>
  </si>
  <si>
    <t>ANTLER RIVER NEAR MELITA</t>
  </si>
  <si>
    <t>05NF007</t>
  </si>
  <si>
    <t>GAINSBOROUGH CREEK NEAR LYLETON</t>
  </si>
  <si>
    <t>05NF008</t>
  </si>
  <si>
    <t>GRAHAM CREEK NEAR MELITA</t>
  </si>
  <si>
    <t>05NF804</t>
  </si>
  <si>
    <t>METIGOSHE LAKE NEAR METIGOSHE</t>
  </si>
  <si>
    <t>05NF805</t>
  </si>
  <si>
    <t>SHARPE LAKE NEAR DELORAINE</t>
  </si>
  <si>
    <t>05NG001</t>
  </si>
  <si>
    <t>SOURIS RIVER AT WAWANESA</t>
  </si>
  <si>
    <t>05NG003</t>
  </si>
  <si>
    <t>PIPESTONE CREEK NEAR PIPESTONE</t>
  </si>
  <si>
    <t>05NG007</t>
  </si>
  <si>
    <t>PLUM CREEK NEAR SOURIS</t>
  </si>
  <si>
    <t>05NG010</t>
  </si>
  <si>
    <t>OAK CREEK NEAR STOCKTON</t>
  </si>
  <si>
    <t>05NG012</t>
  </si>
  <si>
    <t>ELGIN CREEK NEAR SOURIS</t>
  </si>
  <si>
    <t>05NG019</t>
  </si>
  <si>
    <t>STONY CREEK NEAR BROOMHILL</t>
  </si>
  <si>
    <t>05NG020</t>
  </si>
  <si>
    <t>MEDORA CREEK NEAR NAPINKA</t>
  </si>
  <si>
    <t>05NG021</t>
  </si>
  <si>
    <t>SOURIS RIVER AT SOURIS</t>
  </si>
  <si>
    <t>05NG023</t>
  </si>
  <si>
    <t>WHITEWATER LAKE NEAR BOISSEVAIN</t>
  </si>
  <si>
    <t>05NG801</t>
  </si>
  <si>
    <t>PLUM LAKES ABOVE DELEAU DAM</t>
  </si>
  <si>
    <t>05NG803</t>
  </si>
  <si>
    <t>ELGIN RESERVOIR NEAR ELGIN</t>
  </si>
  <si>
    <t>05NG806</t>
  </si>
  <si>
    <t>SOURIS RIVER ABOVE HARTNEY DAM</t>
  </si>
  <si>
    <t>05NG807</t>
  </si>
  <si>
    <t>SOURIS RIVER ABOVE NAPINKA DAM</t>
  </si>
  <si>
    <t>05NG809</t>
  </si>
  <si>
    <t>PLUM LAKES NEAR FINDLAY</t>
  </si>
  <si>
    <t>05NG810</t>
  </si>
  <si>
    <t>COATSTONE RESERVOIR NEAR DELORAINE</t>
  </si>
  <si>
    <t>05NG813</t>
  </si>
  <si>
    <t>OAK LAKE AT OAK LAKE RESORT</t>
  </si>
  <si>
    <t>05NG814</t>
  </si>
  <si>
    <t>DELORAINE RESERVOIR NEAR DELORAINE</t>
  </si>
  <si>
    <t>11AE010</t>
  </si>
  <si>
    <t>HAY MEADOW CREEK NEAR LISIEUX</t>
  </si>
  <si>
    <t>11AE014</t>
  </si>
  <si>
    <t>EAST POPLAR RIVER ABOVE COOKSON RESERVOIR</t>
  </si>
  <si>
    <t>11AE015</t>
  </si>
  <si>
    <t>GIRARD CREEK NEAR CORONACH</t>
  </si>
  <si>
    <t>05AE002</t>
  </si>
  <si>
    <t>LEE CREEK AT CARDSTON</t>
  </si>
  <si>
    <t>05AE005</t>
  </si>
  <si>
    <t>ROLPH CREEK NEAR KIMBALL</t>
  </si>
  <si>
    <t>05AE006</t>
  </si>
  <si>
    <t>ST. MARY RIVER NEAR LETHBRIDGE</t>
  </si>
  <si>
    <t>05AE016</t>
  </si>
  <si>
    <t>POTHOLE CREEK AT RUSSELL'S RANCH</t>
  </si>
  <si>
    <t>05AE021</t>
  </si>
  <si>
    <t>MAGRATH IRRIGATION DISTRICT CANAL NEAR SPRING COULEE</t>
  </si>
  <si>
    <t>05AE025</t>
  </si>
  <si>
    <t>ST. MARY RESERVOIR NEAR SPRING COULEE</t>
  </si>
  <si>
    <t>05AE026</t>
  </si>
  <si>
    <t>CANADIAN ST. MARY CANAL NEAR SPRING COULEE</t>
  </si>
  <si>
    <t>05AE043</t>
  </si>
  <si>
    <t>ST. MARY RIVER AT HIGHWAY NO. 501</t>
  </si>
  <si>
    <t>BATTLE CREEK AT ALBERTA BOUNDARY</t>
  </si>
  <si>
    <t>11AC017</t>
  </si>
  <si>
    <t>FRENCHMAN RIVER AT RAVENSCRAG</t>
  </si>
  <si>
    <t>05AA004</t>
  </si>
  <si>
    <t>PINCHER CREEK AT PINCHER CREEK</t>
  </si>
  <si>
    <t>05AA008</t>
  </si>
  <si>
    <t>CROWSNEST RIVER AT FRANK</t>
  </si>
  <si>
    <t>05AA011</t>
  </si>
  <si>
    <t>MILL CREEK NEAR THE MOUTH</t>
  </si>
  <si>
    <t>05AA022</t>
  </si>
  <si>
    <t>CASTLE RIVER NEAR BEAVER MINES</t>
  </si>
  <si>
    <t>05AA024</t>
  </si>
  <si>
    <t>OLDMAN RIVER NEAR BROCKET</t>
  </si>
  <si>
    <t>05AA027</t>
  </si>
  <si>
    <t>RACEHORSE CREEK NEAR THE MOUTH</t>
  </si>
  <si>
    <t>05AA028</t>
  </si>
  <si>
    <t>CASTLE RIVER AT RANGER STATION</t>
  </si>
  <si>
    <t>05AA030</t>
  </si>
  <si>
    <t>GOLD CREEK NEAR FRANK</t>
  </si>
  <si>
    <t>05AA032</t>
  </si>
  <si>
    <t>OLDMAN RESERVOIR NEAR PINCHER CREEK</t>
  </si>
  <si>
    <t>05AA033</t>
  </si>
  <si>
    <t>KETTLES CREEK AT PINCHER CREEK</t>
  </si>
  <si>
    <t>05AA034</t>
  </si>
  <si>
    <t>PINCHER CREEK AT FRONT RANGE ROAD</t>
  </si>
  <si>
    <t>05AA035</t>
  </si>
  <si>
    <t>OLDMAN RIVER AT RANGE ROAD NO. 13A</t>
  </si>
  <si>
    <t>05AA909</t>
  </si>
  <si>
    <t>TODD CREEK NEAR HIGHWAY NO.22</t>
  </si>
  <si>
    <t>05AB005</t>
  </si>
  <si>
    <t>TROUT CREEK NEAR GRANUM</t>
  </si>
  <si>
    <t>05AB013</t>
  </si>
  <si>
    <t>BEAVER CREEK NEAR BROCKET</t>
  </si>
  <si>
    <t>05AB019</t>
  </si>
  <si>
    <t>LETHBRIDGE NORTHERN IRRIGATION DISTRICT CANAL ABOVE OLDMAN FLUME</t>
  </si>
  <si>
    <t>05AB021</t>
  </si>
  <si>
    <t>WILLOW CREEK NEAR CLARESHOLM</t>
  </si>
  <si>
    <t>05AB029</t>
  </si>
  <si>
    <t>MEADOW CREEK NEAR THE MOUTH</t>
  </si>
  <si>
    <t>05AB037</t>
  </si>
  <si>
    <t>CHAIN LAKES RESERVOIR NEAR NANTON</t>
  </si>
  <si>
    <t>05AB040</t>
  </si>
  <si>
    <t>WILLOW CREEK AT SECONDARY NO. 532</t>
  </si>
  <si>
    <t>05AB041</t>
  </si>
  <si>
    <t>WILLOW CREEK AT OXLY RANCH</t>
  </si>
  <si>
    <t>05AB042</t>
  </si>
  <si>
    <t>PINE COULEE DIVERSION CANAL BELOW HEAD GATES</t>
  </si>
  <si>
    <t>05AB044</t>
  </si>
  <si>
    <t>PINE COULEE RESERVOIR NEAR STAVELY</t>
  </si>
  <si>
    <t>05AB045</t>
  </si>
  <si>
    <t>PINE COULEE OUTFLOW BELOW RESERVOIR</t>
  </si>
  <si>
    <t>05AB046</t>
  </si>
  <si>
    <t>WILLOW CREEK AT HIGHWAY NO. 811</t>
  </si>
  <si>
    <t>05AC003</t>
  </si>
  <si>
    <t>LITTLE BOW RIVER AT CARMANGAY</t>
  </si>
  <si>
    <t>05AC012</t>
  </si>
  <si>
    <t>LITTLE BOW RIVER BELOW TRAVERS DAM</t>
  </si>
  <si>
    <t>05AC017</t>
  </si>
  <si>
    <t>LOMOND LATERAL NEAR HEADGATE</t>
  </si>
  <si>
    <t>05AC022</t>
  </si>
  <si>
    <t>LAKE MCGREGOR AT SOUTH DAM</t>
  </si>
  <si>
    <t>05AC023</t>
  </si>
  <si>
    <t>LITTLE BOW RIVER NEAR THE MOUTH</t>
  </si>
  <si>
    <t>05AC030</t>
  </si>
  <si>
    <t>SNAKE CREEK NEAR VULCAN</t>
  </si>
  <si>
    <t>05AC031</t>
  </si>
  <si>
    <t>MOSQUITO CREEK NEAR THE MOUTH</t>
  </si>
  <si>
    <t>05AC034</t>
  </si>
  <si>
    <t>LITTLE BOW RIVER ABOVE TRAVERS RESERVOIR</t>
  </si>
  <si>
    <t>05AC901</t>
  </si>
  <si>
    <t>CLEAR LAKE NEAR STAVELY</t>
  </si>
  <si>
    <t>05AC902</t>
  </si>
  <si>
    <t>BOW RIVER DEVELOPMENT MAIN CANAL AT DROP NO. 3</t>
  </si>
  <si>
    <t>05AC919</t>
  </si>
  <si>
    <t>KEHO LAKE NEAR NOBLEFORD</t>
  </si>
  <si>
    <t>05AC921</t>
  </si>
  <si>
    <t>TRAVERS RESERVOIR NEAR ENCHANT</t>
  </si>
  <si>
    <t>05AC922</t>
  </si>
  <si>
    <t>LITTLE BOW RESERVOIR NEAR ENCHANT</t>
  </si>
  <si>
    <t>05AC930</t>
  </si>
  <si>
    <t>LITTLE BOW RIVER AT HIGHWAY NO. 533</t>
  </si>
  <si>
    <t>05AC938</t>
  </si>
  <si>
    <t>CLEAR LAKE DIVERSION CANAL BELOW HEADGATE</t>
  </si>
  <si>
    <t>05AC939</t>
  </si>
  <si>
    <t>CLEAR LAKE DIVERSION HEADPOND ABOVE HEADGATE</t>
  </si>
  <si>
    <t>05AC941</t>
  </si>
  <si>
    <t>LITTLE BOW RIVER BELOW TWIN VALLEY RESERVOIR</t>
  </si>
  <si>
    <t>05AD007</t>
  </si>
  <si>
    <t>OLDMAN RIVER NEAR LETHBRIDGE</t>
  </si>
  <si>
    <t>05AD010</t>
  </si>
  <si>
    <t>DRYWOOD CREEK NEAR THE MOUTH</t>
  </si>
  <si>
    <t>05AD013</t>
  </si>
  <si>
    <t>UNITED IRRIGATION DISTRICT CANAL NEAR HILL SPRING</t>
  </si>
  <si>
    <t>05AD021</t>
  </si>
  <si>
    <t>BELLY - ST. MARY DIVERSION CANAL</t>
  </si>
  <si>
    <t>05AD025</t>
  </si>
  <si>
    <t>WATERTON LAKE AT WATERTON PARK</t>
  </si>
  <si>
    <t>05AD026</t>
  </si>
  <si>
    <t>WATERTON RESERVOIR</t>
  </si>
  <si>
    <t>05AD027</t>
  </si>
  <si>
    <t>WATERTON - BELLY DIVERSION CANAL</t>
  </si>
  <si>
    <t>05AD028</t>
  </si>
  <si>
    <t>WATERTON RIVER NEAR GLENWOOD</t>
  </si>
  <si>
    <t>05AD035</t>
  </si>
  <si>
    <t>PRAIRIE BLOOD COULEE NEAR LETHBRIDGE</t>
  </si>
  <si>
    <t>05AD037</t>
  </si>
  <si>
    <t>PIYAMI DRAIN NEAR PICTURE BUTTE</t>
  </si>
  <si>
    <t>05AD041</t>
  </si>
  <si>
    <t>BELLY RIVER NEAR GLENWOOD</t>
  </si>
  <si>
    <t>05AD042</t>
  </si>
  <si>
    <t>YARROW CREEK AT SPREAD EAGLE ROAD</t>
  </si>
  <si>
    <t>05AD934</t>
  </si>
  <si>
    <t>BELLY RIVER NEAR MOON RIVER ROAD</t>
  </si>
  <si>
    <t>05AD940</t>
  </si>
  <si>
    <t>PAYNE LAKE RESERVOIR NEAR MOUNTAIN VIEW</t>
  </si>
  <si>
    <t>05AF010</t>
  </si>
  <si>
    <t>MANYBERRIES CREEK AT BRODIN'S FARM</t>
  </si>
  <si>
    <t>05AF030</t>
  </si>
  <si>
    <t>MILK RIVER RIDGE RESERVOIR</t>
  </si>
  <si>
    <t>05AG003</t>
  </si>
  <si>
    <t>EXPANSE COULEE NEAR THE MOUTH</t>
  </si>
  <si>
    <t>05AG006</t>
  </si>
  <si>
    <t>OLDMAN RIVER NEAR THE MOUTH</t>
  </si>
  <si>
    <t>05AG026</t>
  </si>
  <si>
    <t>BOUNTIFUL COULEE INFLOW NEAR CRANFORD</t>
  </si>
  <si>
    <t>05AH005</t>
  </si>
  <si>
    <t>SEVEN PERSONS CREEK AT MEDICINE HAT</t>
  </si>
  <si>
    <t>05AH025</t>
  </si>
  <si>
    <t>ELKWATER LAKE AT ELKWATER</t>
  </si>
  <si>
    <t>05AH037</t>
  </si>
  <si>
    <t>GROS VENTRE CREEK NEAR DUNMORE</t>
  </si>
  <si>
    <t>05AH041</t>
  </si>
  <si>
    <t>PEIGAN CREEK NEAR PAKOWKI ROAD</t>
  </si>
  <si>
    <t>05AH044</t>
  </si>
  <si>
    <t>CAVAN LAKE DIVERSION NEAR DUNMORE</t>
  </si>
  <si>
    <t>05AH048</t>
  </si>
  <si>
    <t>CAVAN LAKE NEAR DUNMORE</t>
  </si>
  <si>
    <t>05AH052</t>
  </si>
  <si>
    <t>ROSS CREEK AT HIGHWAY NO. 41</t>
  </si>
  <si>
    <t>05AH053</t>
  </si>
  <si>
    <t>BULLSHEAD CREEK AT BLACK AND WHITE TRAIL</t>
  </si>
  <si>
    <t>05AH057</t>
  </si>
  <si>
    <t>BULLSHEAD RESERVOIR NEAR ELKWATER</t>
  </si>
  <si>
    <t>05AJ001</t>
  </si>
  <si>
    <t>SOUTH SASKATCHEWAN RIVER AT MEDICINE HAT</t>
  </si>
  <si>
    <t>08NA002</t>
  </si>
  <si>
    <t>COLUMBIA RIVER AT NICHOLSON</t>
  </si>
  <si>
    <t>08NA006</t>
  </si>
  <si>
    <t>KICKING HORSE RIVER AT GOLDEN</t>
  </si>
  <si>
    <t>08NA011</t>
  </si>
  <si>
    <t>SPILLIMACHEEN RIVER NEAR SPILLIMACHEEN</t>
  </si>
  <si>
    <t>08NB012</t>
  </si>
  <si>
    <t>BLAEBERRY RIVER ABOVE WILLOWBANK CREEK</t>
  </si>
  <si>
    <t>08NB014</t>
  </si>
  <si>
    <t>GOLD RIVER ABOVE PALMER CREEK</t>
  </si>
  <si>
    <t>08NB016</t>
  </si>
  <si>
    <t>SPLIT CREEK AT THE MOUTH</t>
  </si>
  <si>
    <t>08NC004</t>
  </si>
  <si>
    <t>CANOE RIVER BELOW KIMMEL CREEK</t>
  </si>
  <si>
    <t>08ND013</t>
  </si>
  <si>
    <t>ILLECILLEWAET RIVER AT GREELEY</t>
  </si>
  <si>
    <t>08ND017</t>
  </si>
  <si>
    <t>KINBASKET LAKE AT MICA DAM</t>
  </si>
  <si>
    <t>08ND025</t>
  </si>
  <si>
    <t>REVELSTOKE PROJECT OUTFLOW</t>
  </si>
  <si>
    <t>08NE006</t>
  </si>
  <si>
    <t>KUSKANAX CREEK NEAR NAKUSP</t>
  </si>
  <si>
    <t>08NE008</t>
  </si>
  <si>
    <t>BEATON CREEK NEAR BEATON</t>
  </si>
  <si>
    <t>08NE039</t>
  </si>
  <si>
    <t>BIG SHEEP CREEK NEAR ROSSLAND</t>
  </si>
  <si>
    <t>08NE074</t>
  </si>
  <si>
    <t>SALMO RIVER NEAR SALMO</t>
  </si>
  <si>
    <t>08NE077</t>
  </si>
  <si>
    <t>BARNES CREEK NEAR NEEDLES</t>
  </si>
  <si>
    <t>08NE087</t>
  </si>
  <si>
    <t>DEER CREEK AT DEER PARK</t>
  </si>
  <si>
    <t>08NE110</t>
  </si>
  <si>
    <t>INONOAKLIN CREEK ABOVE VALLEY CREEK</t>
  </si>
  <si>
    <t>08NE114</t>
  </si>
  <si>
    <t>HIDDEN CREEK NEAR THE MOUTH</t>
  </si>
  <si>
    <t>08NE123</t>
  </si>
  <si>
    <t>CRANBERRY CREEK ABOVE B.C. HYDRO INTAKE</t>
  </si>
  <si>
    <t>08NE126</t>
  </si>
  <si>
    <t>ARROW RESERVOIR OUTFLOW</t>
  </si>
  <si>
    <t>08NG002</t>
  </si>
  <si>
    <t>BULL RIVER NEAR WARDNER</t>
  </si>
  <si>
    <t>08NG076</t>
  </si>
  <si>
    <t>MATHER CREEK BELOW HOULE CREEK</t>
  </si>
  <si>
    <t>08NG077</t>
  </si>
  <si>
    <t>ST. MARY RIVER BELOW MORRIS CREEK</t>
  </si>
  <si>
    <t>08NH016</t>
  </si>
  <si>
    <t>DUCK CREEK NEAR WYNNDEL</t>
  </si>
  <si>
    <t>08NH084</t>
  </si>
  <si>
    <t>ARROW CREEK NEAR ERICKSON</t>
  </si>
  <si>
    <t>08NH115</t>
  </si>
  <si>
    <t>SULLIVAN CREEK NEAR CANYON</t>
  </si>
  <si>
    <t>08NH120</t>
  </si>
  <si>
    <t>MOYIE RIVER ABOVE NEGRO CREEK</t>
  </si>
  <si>
    <t>08NH126</t>
  </si>
  <si>
    <t>DUNCAN RIVER BELOW DUNCAN DAM</t>
  </si>
  <si>
    <t>08NH127</t>
  </si>
  <si>
    <t>DUNCAN RESERVOIR AT DUNCAN DAM</t>
  </si>
  <si>
    <t>08NH130</t>
  </si>
  <si>
    <t>FRY CREEK BELOW CARNEY CREEK</t>
  </si>
  <si>
    <t>08NH138</t>
  </si>
  <si>
    <t>HUMPHRIES CREEK NEAR TROUT LAKE</t>
  </si>
  <si>
    <t>08NJ026</t>
  </si>
  <si>
    <t>DUHAMEL CREEK ABOVE DIVERSIONS</t>
  </si>
  <si>
    <t>08NJ061</t>
  </si>
  <si>
    <t>REDFISH CREEK NEAR HARROP</t>
  </si>
  <si>
    <t>08NJ130</t>
  </si>
  <si>
    <t>ANDERSON CREEK NEAR NELSON</t>
  </si>
  <si>
    <t>08NJ158</t>
  </si>
  <si>
    <t>KOOTENAY LAKE OUTFLOW NEAR CORRA LINN</t>
  </si>
  <si>
    <t>08NJ160</t>
  </si>
  <si>
    <t>LEMON CREEK ABOVE SOUTH LEMON CREEK</t>
  </si>
  <si>
    <t>08NJ168</t>
  </si>
  <si>
    <t>FIVE MILE CREEK ABOVE CITY INTAKE</t>
  </si>
  <si>
    <t>08NK016</t>
  </si>
  <si>
    <t>ELK RIVER NEAR NATAL</t>
  </si>
  <si>
    <t>08NK018</t>
  </si>
  <si>
    <t>FORDING RIVER AT THE MOUTH</t>
  </si>
  <si>
    <t>08NK022</t>
  </si>
  <si>
    <t>LINE CREEK AT THE MOUTH</t>
  </si>
  <si>
    <t>08NK023</t>
  </si>
  <si>
    <t xml:space="preserve"> </t>
  </si>
  <si>
    <t>MICHEL CREEK AT MICHEL</t>
  </si>
  <si>
    <t>08NK026</t>
  </si>
  <si>
    <t>HOSMER CREEK ABOVE DIVERSIONS</t>
  </si>
  <si>
    <t>08NL004</t>
  </si>
  <si>
    <t>ASHNOLA RIVER NEAR KEREMEOS</t>
  </si>
  <si>
    <t>08NL007</t>
  </si>
  <si>
    <t>SIMILKAMEEN RIVER AT PRINCETON</t>
  </si>
  <si>
    <t>08NL024</t>
  </si>
  <si>
    <t>TULAMEEN RIVER AT PRINCETON</t>
  </si>
  <si>
    <t>08NL039</t>
  </si>
  <si>
    <t>SIWASH CREEK NEAR PRINCETON</t>
  </si>
  <si>
    <t>08NL045</t>
  </si>
  <si>
    <t>KEREMEOS CREEK BELOW WILLIS INTAKE</t>
  </si>
  <si>
    <t>08NL050</t>
  </si>
  <si>
    <t>HEDLEY CREEK NEAR THE MOUTH</t>
  </si>
  <si>
    <t>08NL069</t>
  </si>
  <si>
    <t>PASAYTEN RIVER ABOVE CALCITE CREEK</t>
  </si>
  <si>
    <t>08NL070</t>
  </si>
  <si>
    <t>SIMILKAMEEN RIVER ABOVE GOODFELLOW CREEK</t>
  </si>
  <si>
    <t>08NL071</t>
  </si>
  <si>
    <t>TULAMEEN RIVER BELOW VUICH CREEK</t>
  </si>
  <si>
    <t>08NL076</t>
  </si>
  <si>
    <t>EWART CREEK NEAR CATHEDRAL PARK</t>
  </si>
  <si>
    <t>08NM002</t>
  </si>
  <si>
    <t>OKANAGAN RIVER AT OKANAGAN FALLS</t>
  </si>
  <si>
    <t>08NM037</t>
  </si>
  <si>
    <t>SHATFORD CREEK NEAR PENTICTON</t>
  </si>
  <si>
    <t>08NM041</t>
  </si>
  <si>
    <t>TREPANIER CREEK NEAR PEACHLAND</t>
  </si>
  <si>
    <t>08NM065</t>
  </si>
  <si>
    <t>VERNON CREEK AT OUTLET OF KALAMALKA LAKE</t>
  </si>
  <si>
    <t>08NM084</t>
  </si>
  <si>
    <t>SKAHA LAKE AT OKANAGAN FALLS</t>
  </si>
  <si>
    <t>08NM134</t>
  </si>
  <si>
    <t>CAMP CREEK AT MOUTH NEAR THIRSK</t>
  </si>
  <si>
    <t>08NM142</t>
  </si>
  <si>
    <t>COLDSTREAM CREEK ABOVE MUNICIPAL INTAKE</t>
  </si>
  <si>
    <t>08NM143</t>
  </si>
  <si>
    <t>KALAMALKA LAKE AT VERNON PUMPHOUSE</t>
  </si>
  <si>
    <t>08NM146</t>
  </si>
  <si>
    <t>CLARK CREEK NEAR WINFIELD</t>
  </si>
  <si>
    <t>08NM171</t>
  </si>
  <si>
    <t>VASEUX CREEK ABOVE SOLCO CREEK</t>
  </si>
  <si>
    <t>08NM173</t>
  </si>
  <si>
    <t>GREATA CREEK NEAR THE MOUTH</t>
  </si>
  <si>
    <t>08NM174</t>
  </si>
  <si>
    <t>WHITEMAN CREEK ABOVE BOULEAU CREEK</t>
  </si>
  <si>
    <t>08NM200</t>
  </si>
  <si>
    <t>INKANEEP CREEK NEAR THE MOUTH</t>
  </si>
  <si>
    <t>08NM232</t>
  </si>
  <si>
    <t>BELGO CREEK BELOW HILDA CREEK</t>
  </si>
  <si>
    <t>08NM240</t>
  </si>
  <si>
    <t>TWO FORTY CREEK NEAR PENTICTON</t>
  </si>
  <si>
    <t>08NM241</t>
  </si>
  <si>
    <t>TWO FORTY-ONE CREEK NEAR PENTICTON</t>
  </si>
  <si>
    <t>08NM242</t>
  </si>
  <si>
    <t>DENNIS CREEK NEAR 1780 METRE CONTOUR</t>
  </si>
  <si>
    <t>08NM243</t>
  </si>
  <si>
    <t>VASEUX LAKE NEAR THE OUTLET</t>
  </si>
  <si>
    <t>08NM247</t>
  </si>
  <si>
    <t>OKANAGAN RIVER BELOW MCINTYRE DAM</t>
  </si>
  <si>
    <t>08NN002</t>
  </si>
  <si>
    <t>GRANBY RIVER AT GRAND FORKS</t>
  </si>
  <si>
    <t>08NN003</t>
  </si>
  <si>
    <t>WEST KETTLE RIVER AT WESTBRIDGE</t>
  </si>
  <si>
    <t>08NN015</t>
  </si>
  <si>
    <t>WEST KETTLE RIVER NEAR MCCULLOCH</t>
  </si>
  <si>
    <t>08NN019</t>
  </si>
  <si>
    <t>TRAPPING CREEK NEAR THE MOUTH</t>
  </si>
  <si>
    <t>08NN023</t>
  </si>
  <si>
    <t>BURRELL CREEK ABOVE GLOUCESTER CREEK</t>
  </si>
  <si>
    <t>08NN026</t>
  </si>
  <si>
    <t>KETTLE RIVER NEAR WESTBRIDGE</t>
  </si>
  <si>
    <t>08NN028</t>
  </si>
  <si>
    <t>LOST HORSE CREEK NEAR CHRISTIAN VALLEY</t>
  </si>
  <si>
    <t>08NP004</t>
  </si>
  <si>
    <t>CABIN CREEK NEAR THE MOUTH</t>
  </si>
  <si>
    <t>08HA010</t>
  </si>
  <si>
    <t>SAN JUAN RIVER NEAR PORT RENFREW</t>
  </si>
  <si>
    <t>08HA068</t>
  </si>
  <si>
    <t>GARBAGE CREEK NEAR THE MOUTH</t>
  </si>
  <si>
    <t>08HA069</t>
  </si>
  <si>
    <t>RENFREW CREEK NEAR PORT RENFREW</t>
  </si>
  <si>
    <t>08HA070</t>
  </si>
  <si>
    <t>HARRIS CREEK NEAR LAKE COWICHAN</t>
  </si>
  <si>
    <t>08MH001</t>
  </si>
  <si>
    <t>CHILLIWACK RIVER AT VEDDER CROSSING</t>
  </si>
  <si>
    <t>08MH016</t>
  </si>
  <si>
    <t>CHILLIWACK RIVER AT OUTLET OF CHILLIWACK LAKE</t>
  </si>
  <si>
    <t>08MH056</t>
  </si>
  <si>
    <t>SLESSE CREEK NEAR VEDDER CROSSING</t>
  </si>
  <si>
    <t>08MH103</t>
  </si>
  <si>
    <t>CHILLIWACK RIVER ABOVE SLESSE CREEK</t>
  </si>
  <si>
    <t>08MH155</t>
  </si>
  <si>
    <t>NICOMEKL RIVER AT 203 STREET, LANGLEY</t>
  </si>
  <si>
    <t>08AA003</t>
  </si>
  <si>
    <t>DEZADEASH RIVER AT HAINES JUNCTION</t>
  </si>
  <si>
    <t>Coastal Alaska</t>
  </si>
  <si>
    <t>08AA005</t>
  </si>
  <si>
    <t>AISHIHIK LAKE NEAR WHITEHORSE</t>
  </si>
  <si>
    <t>08AA007</t>
  </si>
  <si>
    <t>SEKULMUN LAKE NEAR WHITEHORSE</t>
  </si>
  <si>
    <t>08AA008</t>
  </si>
  <si>
    <t>SEKULMUN RIVER AT OUTLET OF SEKULMUN LAKE</t>
  </si>
  <si>
    <t>08AA009</t>
  </si>
  <si>
    <t>GILTANA CREEK NEAR THE MOUTH</t>
  </si>
  <si>
    <t>08AA010</t>
  </si>
  <si>
    <t>AISHIHIK RIVER BELOW AISHIHIK LAKE</t>
  </si>
  <si>
    <t>08AA012</t>
  </si>
  <si>
    <t>AISHIHIK LAKE NEAR AISHIHIK</t>
  </si>
  <si>
    <t>08AB001</t>
  </si>
  <si>
    <t>ALSEK RIVER ABOVE BATES RIVER</t>
  </si>
  <si>
    <t>08AC001</t>
  </si>
  <si>
    <t>TAKHANNE RIVER AT KM 167 HAINES HIGHWAY</t>
  </si>
  <si>
    <t>08AC002</t>
  </si>
  <si>
    <t>TATSHENSHINI RIVER NEAR DALTON POST</t>
  </si>
  <si>
    <t>08CD001</t>
  </si>
  <si>
    <t>TUYA RIVER NEAR TELEGRAPH CREEK</t>
  </si>
  <si>
    <t>08DA005</t>
  </si>
  <si>
    <t>SURPRISE CREEK NEAR THE MOUTH</t>
  </si>
  <si>
    <t>08DA012</t>
  </si>
  <si>
    <t>KELLY CREEK NEAR STEWART</t>
  </si>
  <si>
    <t>08DB001</t>
  </si>
  <si>
    <t>NASS RIVER ABOVE SHUMAL CREEK</t>
  </si>
  <si>
    <t>08DB013</t>
  </si>
  <si>
    <t>ANSEDAGAN CREEK NEAR NEW AIYANSH</t>
  </si>
  <si>
    <t>08DB014</t>
  </si>
  <si>
    <t>KSEDIN TRIBUTARY NO. 2 CREEK NEAR NEW AIYANSH</t>
  </si>
  <si>
    <t>08EG016</t>
  </si>
  <si>
    <t>KLOIYA RIVER NEAR PRINCE RUPERT</t>
  </si>
  <si>
    <t>09AA001</t>
  </si>
  <si>
    <t>ATLIN LAKE AT ATLIN</t>
  </si>
  <si>
    <t>09AA004</t>
  </si>
  <si>
    <t>BENNETT LAKE AT CARCROSS</t>
  </si>
  <si>
    <t>09AA006</t>
  </si>
  <si>
    <t>ATLIN RIVER NEAR ATLIN</t>
  </si>
  <si>
    <t>09AA012</t>
  </si>
  <si>
    <t>WHEATON RIVER NEAR CARCROSS</t>
  </si>
  <si>
    <t>09AA013</t>
  </si>
  <si>
    <t>TUTSHI RIVER AT OUTLET OF TUTSHI LAKE</t>
  </si>
  <si>
    <t>09AA017</t>
  </si>
  <si>
    <t>TAGISH LAKE AT 10 MILE ROAD</t>
  </si>
  <si>
    <t>09AB001</t>
  </si>
  <si>
    <t>YUKON RIVER AT WHITEHORSE</t>
  </si>
  <si>
    <t>09AB004</t>
  </si>
  <si>
    <t>MARSH LAKE NEAR WHITEHORSE</t>
  </si>
  <si>
    <t>09AB010</t>
  </si>
  <si>
    <t>LAKE LABERGE NEAR WHITEHORSE</t>
  </si>
  <si>
    <t>09AC001</t>
  </si>
  <si>
    <t>TAKHINI RIVER NEAR WHITEHORSE</t>
  </si>
  <si>
    <t>09AC007</t>
  </si>
  <si>
    <t>IBEX RIVER NEAR WHITEHORSE</t>
  </si>
  <si>
    <t>09AE002</t>
  </si>
  <si>
    <t>TESLIN LAKE AT TESLIN</t>
  </si>
  <si>
    <t>09AE003</t>
  </si>
  <si>
    <t>SWIFT RIVER NEAR SWIFT RIVER</t>
  </si>
  <si>
    <t>09AE006</t>
  </si>
  <si>
    <t>MORELY RIVER AT KM 1251 ALASKA HIGHWAY</t>
  </si>
  <si>
    <t>09AH003</t>
  </si>
  <si>
    <t>BIG CREEK NEAR THE MOUTH</t>
  </si>
  <si>
    <t>09AH004</t>
  </si>
  <si>
    <t>NORDENSKIOLD RIVER BELOW ROWLINSON CREEK</t>
  </si>
  <si>
    <t>09BA001</t>
  </si>
  <si>
    <t>ROSS RIVER AT ROSS RIVER</t>
  </si>
  <si>
    <t>09BA002</t>
  </si>
  <si>
    <t>PELLY RIVER BELOW FORTIN CREEK</t>
  </si>
  <si>
    <t>09BC001</t>
  </si>
  <si>
    <t>PELLY RIVER AT PELLY CROSSING</t>
  </si>
  <si>
    <t>09BC002</t>
  </si>
  <si>
    <t>PELLY RIVER AT ROSS RIVER</t>
  </si>
  <si>
    <t>09BC004</t>
  </si>
  <si>
    <t>PELLY RIVER BELOW VANGORDA CREEK</t>
  </si>
  <si>
    <t>09CA001</t>
  </si>
  <si>
    <t>KLUANE LAKE NEAR BURWASH LANDING</t>
  </si>
  <si>
    <t>09CA004</t>
  </si>
  <si>
    <t>DUKE RIVER NEAR THE MOUTH</t>
  </si>
  <si>
    <t>09CA006</t>
  </si>
  <si>
    <t>NISLING RIVER BELOW ONION CREEK</t>
  </si>
  <si>
    <t>09CB001</t>
  </si>
  <si>
    <t>WHITE RIVER AT KILOMETRE 1881.6 ALASKA HIGHWAY</t>
  </si>
  <si>
    <t>09CD001</t>
  </si>
  <si>
    <t>YUKON RIVER ABOVE WHITE RIVER</t>
  </si>
  <si>
    <t>09DB001</t>
  </si>
  <si>
    <t>BEAVER RIVER BELOW MATSON CREEK</t>
  </si>
  <si>
    <t>09DC005</t>
  </si>
  <si>
    <t>MAYO LAKE NEAR THE OUTLET</t>
  </si>
  <si>
    <t>09DC006</t>
  </si>
  <si>
    <t>STEWART RIVER NEAR MAYO</t>
  </si>
  <si>
    <t>09DD003</t>
  </si>
  <si>
    <t>STEWART RIVER AT THE MOUTH</t>
  </si>
  <si>
    <t>09DD004</t>
  </si>
  <si>
    <t>MCQUESTEN RIVER NEAR THE MOUTH</t>
  </si>
  <si>
    <t>09EA003</t>
  </si>
  <si>
    <t>KLONDIKE RIVER ABOVE BONANZA CREEK</t>
  </si>
  <si>
    <t>09EA004</t>
  </si>
  <si>
    <t>NORTH KLONDIKE RIVER NEAR THE MOUTH</t>
  </si>
  <si>
    <t>09EB001</t>
  </si>
  <si>
    <t>YUKON RIVER AT DAWSON</t>
  </si>
  <si>
    <t>09EB003</t>
  </si>
  <si>
    <t>INDIAN RIVER ABOVE THE MOUTH</t>
  </si>
  <si>
    <t>09EB004</t>
  </si>
  <si>
    <t>SIXTY MILE RIVER NEAR THE MOUTH</t>
  </si>
  <si>
    <t>09FB002</t>
  </si>
  <si>
    <t>EAGLE RIVER AT DEMPSTER HIGHWAY BRIDGE</t>
  </si>
  <si>
    <t>09FC001</t>
  </si>
  <si>
    <t>OLD CROW RIVER NEAR THE MOUTH</t>
  </si>
  <si>
    <t>09FD003</t>
  </si>
  <si>
    <t>PORCUPINE RIVER BELOW OLD CROW RIVER</t>
  </si>
  <si>
    <t>10LC019</t>
  </si>
  <si>
    <t>MACKENZIE RIVER (KUMAK CHANNEL) BELOW MIDDLE CHANNEL</t>
  </si>
  <si>
    <t>Northwest Terretories</t>
  </si>
  <si>
    <t>10MA001</t>
  </si>
  <si>
    <t>PEEL RIVER ABOVE CANYON CREEK</t>
  </si>
  <si>
    <t>10MA003</t>
  </si>
  <si>
    <t>BLACKSTONE RIVER NEAR CHAPMAN LAKE AIRSTRIP</t>
  </si>
  <si>
    <t>10MC002</t>
  </si>
  <si>
    <t>PEEL RIVER ABOVE FORT MCPHERSON</t>
  </si>
  <si>
    <t>10MC003</t>
  </si>
  <si>
    <t>MACKENZIE RIVER (PEEL CHANNEL) ABOVE AKLAVIK</t>
  </si>
  <si>
    <t>10MC010</t>
  </si>
  <si>
    <t>MACKENZIE RIVER (OUTFLOW MIDDLE CHANNEL) BELOW LANGLEY ISLAND</t>
  </si>
  <si>
    <t>10MC011</t>
  </si>
  <si>
    <t>MACKENZIE RIVER (REINDEER CHANNEL) AT ELLICE ISLAND</t>
  </si>
  <si>
    <t>10MC022</t>
  </si>
  <si>
    <t>PEEL RIVER AT FROG CREEK</t>
  </si>
  <si>
    <t>10MC023</t>
  </si>
  <si>
    <t>MACKENZIE RIVER (NAPOIAK CHANNEL) ABOVE SHALLOW BAY</t>
  </si>
  <si>
    <t>10MD001</t>
  </si>
  <si>
    <t>FIRTH RIVER NEAR THE MOUTH</t>
  </si>
  <si>
    <t>Poplar River Bilateral Monitoring Committee</t>
  </si>
  <si>
    <t>Poplar River Cooperative Monitoring Agreement</t>
  </si>
  <si>
    <t>Hydraulic Subcommittee TOR</t>
  </si>
  <si>
    <t>International Lake Ontario - St. Lawrence River Board</t>
  </si>
  <si>
    <t>International Niagra Board of Control</t>
  </si>
  <si>
    <t>International Lake Ontario - St. Lawrence River Board, 
Coordinating Committee</t>
  </si>
  <si>
    <t>Used in routing model simulations</t>
  </si>
  <si>
    <t>Occasionally monitored by Board</t>
  </si>
  <si>
    <t>Used by the Board</t>
  </si>
  <si>
    <t>04166500</t>
  </si>
  <si>
    <t>Great Lakes Water Quality Agreement (GLWQA)</t>
  </si>
  <si>
    <t>04231600</t>
  </si>
  <si>
    <t>GENESEE RIVER AT ROCHESTER, NY</t>
  </si>
  <si>
    <t>04249000</t>
  </si>
  <si>
    <t>OSWEGO RIVER AT OSWEGO, NY</t>
  </si>
  <si>
    <t>04024000</t>
  </si>
  <si>
    <t>ST. LOUIS RIVER AT SCANLON, MN</t>
  </si>
  <si>
    <t>04027000</t>
  </si>
  <si>
    <t>BAD RIVER NEAR ODANAH, WI</t>
  </si>
  <si>
    <t>04040000</t>
  </si>
  <si>
    <t>ONTONAGON RIVER NEAR ROCKLAND, MI</t>
  </si>
  <si>
    <t>04059500</t>
  </si>
  <si>
    <t>FORD RIVER NEAR HYDE, MI</t>
  </si>
  <si>
    <t>04067500</t>
  </si>
  <si>
    <t>MENOMINEE RIVER NEAR MCALLISTER, WI</t>
  </si>
  <si>
    <t>040851385</t>
  </si>
  <si>
    <t>FOX RIVER AT GREEN BAY, WI</t>
  </si>
  <si>
    <t>04085427</t>
  </si>
  <si>
    <t>MANITOWOC RIVER AT MANITOWOC, WI</t>
  </si>
  <si>
    <t>04087170</t>
  </si>
  <si>
    <t>MILWAUKEE RIVER AT MILWAUKEE, WI</t>
  </si>
  <si>
    <t>04092750</t>
  </si>
  <si>
    <t>INDIANA HARBOR CANAL AT EAST CHICAGO, IN</t>
  </si>
  <si>
    <t>04101500</t>
  </si>
  <si>
    <t>ST. JOSEPH RIVER AT NILES, MI</t>
  </si>
  <si>
    <t>04108660</t>
  </si>
  <si>
    <t>KALAMAZOO RIVER AT NEW RICHMOND, MI</t>
  </si>
  <si>
    <t>04119400</t>
  </si>
  <si>
    <t>GRAND RIVER NEAR EASTMANVILLE, MI</t>
  </si>
  <si>
    <t>04142000</t>
  </si>
  <si>
    <t>RIFLE RIVER NEAR STERLING, MI</t>
  </si>
  <si>
    <t>04157005</t>
  </si>
  <si>
    <t>SAGINAW RIVER AT SAGINAW, MI</t>
  </si>
  <si>
    <t>04165500</t>
  </si>
  <si>
    <t>CLINTON RIVER AT MT. CLEMENS, MI</t>
  </si>
  <si>
    <t>RIVER ROUGE AT DETROIT, MI</t>
  </si>
  <si>
    <t>04176500</t>
  </si>
  <si>
    <t>RIVER RAISIN NEAR MONROE, MI</t>
  </si>
  <si>
    <t>04193500</t>
  </si>
  <si>
    <t>MAUMEE RIVER AT WATERVILLE, OH</t>
  </si>
  <si>
    <t>04199000</t>
  </si>
  <si>
    <t>HURON RIVER AT MILAN, OH</t>
  </si>
  <si>
    <t>04199500</t>
  </si>
  <si>
    <t>VERMILION RIVER NEAR VERMILION, OH</t>
  </si>
  <si>
    <t>04200500</t>
  </si>
  <si>
    <t>BLACK RIVER AT ELYRIA, OH</t>
  </si>
  <si>
    <t>04208000</t>
  </si>
  <si>
    <t>CUYAHOGA RIVER AT INDEPENDENCE, OH</t>
  </si>
  <si>
    <t>04212100</t>
  </si>
  <si>
    <t>GRAND RIVER AT PAINESVILLE, OH</t>
  </si>
  <si>
    <t>Coordinating Committee (CCGLBHHD)</t>
  </si>
  <si>
    <t>International Lake Ontario - St. Lawrence River Board, 
Coordinating Committee (CCGLBHHD)</t>
  </si>
  <si>
    <t>Andrew Waite</t>
  </si>
  <si>
    <t>Red River of the North at Pembina, ND</t>
  </si>
  <si>
    <t>Red River of the North at Emerson</t>
  </si>
  <si>
    <t>05OD031</t>
  </si>
  <si>
    <t>Sprague Creek near Sprague Manitoba</t>
  </si>
  <si>
    <t xml:space="preserve">Roseau River at Gardenton </t>
  </si>
  <si>
    <t>05092000</t>
  </si>
  <si>
    <t xml:space="preserve">Red River of the North at Drayton </t>
  </si>
  <si>
    <t>Red River near Ste. Agathe</t>
  </si>
  <si>
    <t>Active??</t>
  </si>
  <si>
    <t>Directive to the IRRWB</t>
  </si>
  <si>
    <t>ISCRWB Orders of Approval</t>
  </si>
  <si>
    <t>ISCRWB Annual Reporting</t>
  </si>
  <si>
    <t>Nicole O'Brien</t>
  </si>
  <si>
    <t xml:space="preserve">WSC </t>
  </si>
  <si>
    <t>trasnboundary water quality monitoring - USGS funded MOU Tribes</t>
  </si>
  <si>
    <t>Sumas River Near Sumas, WA</t>
  </si>
  <si>
    <t xml:space="preserve">	-122.2512642</t>
  </si>
  <si>
    <t>08PA012</t>
  </si>
  <si>
    <t>Skagit River Above Klesilkwa River Near Hope, BC</t>
  </si>
  <si>
    <t>Transboundary water quality monitoring</t>
  </si>
  <si>
    <t>S</t>
  </si>
  <si>
    <t>Sub Agreement: 2025-IJC-GWYG, Agreement: 2025-IJCNatlTemp-118837</t>
  </si>
  <si>
    <t>Used to monitor potential overflow from Nooksack River into Sumas</t>
  </si>
  <si>
    <t>05PE028</t>
  </si>
  <si>
    <t>WINNIPEG RIVER WESTERN CHANNEL NEAR TUNNEL ISLAND</t>
  </si>
  <si>
    <t>Lake of the Woods Convention and Protocol</t>
  </si>
  <si>
    <t>05PC027</t>
  </si>
  <si>
    <t>RAINY RIVER ABOVE LAKE OF THE WOODS</t>
  </si>
  <si>
    <t>International Rainy-Lake of the Woods Board Directive</t>
  </si>
  <si>
    <t>Q to WL</t>
  </si>
  <si>
    <t>08NB021</t>
  </si>
  <si>
    <t>BEAVER RIVER ABOVE CUPOLA CREEK</t>
  </si>
  <si>
    <t>COLUMBIA RIVER AT GRAND COULEE, WA</t>
  </si>
  <si>
    <t>active</t>
  </si>
  <si>
    <t>Agreement: 2025-IJCNatlTemp-118837</t>
  </si>
  <si>
    <t>Order of Approval.pdf</t>
  </si>
  <si>
    <t>IJC 2013 Supplementary Orders of Approval</t>
  </si>
  <si>
    <t>Supports hydrologic monitoring of Okanagan Lake Regulation System and basin drought conditions</t>
  </si>
  <si>
    <t>Required lake levels are important for also managing Okanogan River flows</t>
  </si>
  <si>
    <t>Supports Order of Approval for Drought Threshhold</t>
  </si>
  <si>
    <t>Critical for monitoring in-stream flows in Okanagan River which constrains Osoyoos lake outflows &amp; lake level management</t>
  </si>
  <si>
    <t>ECCC/IJC MOU Report (draft)</t>
  </si>
  <si>
    <t>Accredited Officiers for the St. Mary-Milk Rivers</t>
  </si>
  <si>
    <t>Columbia River Drainage Basin
(Kootenay, Osoyoos, &amp; Columbia Boards of Control)</t>
  </si>
  <si>
    <t>IJC Board Subtotal</t>
  </si>
  <si>
    <t>Other Transboundary Basins</t>
  </si>
  <si>
    <t>St. John River Drainage Basin</t>
  </si>
  <si>
    <t>Yukon-Alaska-BC</t>
  </si>
  <si>
    <t>Other Transboundary Subtotal</t>
  </si>
  <si>
    <t>Combined Total</t>
  </si>
  <si>
    <t>ECCC/IJC MOU Report (final)</t>
  </si>
  <si>
    <t>2024/25</t>
  </si>
  <si>
    <t>*40 total USGS</t>
  </si>
  <si>
    <t>IGS (on '85)</t>
  </si>
  <si>
    <t>IGS (unofficial)</t>
  </si>
  <si>
    <t>*one of the ISGS is 'needs review, could be changed to IGS</t>
  </si>
  <si>
    <t>*one of the 85 IGS is 'needs review'</t>
  </si>
  <si>
    <t>*left out the maybe-ISGS due to water quality agreement - not sure which category they would fall under. There are 74 stations that might be associated with WQ. Final number to be confirmed.</t>
  </si>
  <si>
    <t>*IGS is attributed to the Coordinating Committee, I'm not sure which board it falls under, put it in Lake Ontario</t>
  </si>
  <si>
    <t>*54 total NHS: 5 discontinued, 3 'unofficially' demoted to ISGS, 41 remain IGS, 5 need review (of which 1 is likely IGS, 4 likely remove)</t>
  </si>
  <si>
    <t>02GH016</t>
  </si>
  <si>
    <t>TURKEY CREEK AT SOUTH WINDSOR</t>
  </si>
  <si>
    <t>02NH019</t>
  </si>
  <si>
    <t>WELLAND CANAL AT LOCK ONE</t>
  </si>
  <si>
    <t>02NHB011</t>
  </si>
  <si>
    <t>02HB034</t>
  </si>
  <si>
    <t>GRINDSTONE CREEK AT HIDDEN VALLEY PARK</t>
  </si>
  <si>
    <t>MIMICO CREEK ISLINGTON</t>
  </si>
  <si>
    <t>Station Name</t>
  </si>
  <si>
    <t>Gauge Type</t>
  </si>
  <si>
    <t>Start Year</t>
  </si>
  <si>
    <t>End Year</t>
  </si>
  <si>
    <t>IJC Oversight Organization</t>
  </si>
  <si>
    <t>2024 Designation</t>
  </si>
  <si>
    <t>IJC Agreement</t>
  </si>
  <si>
    <t>International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</si>
</sst>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
    <numFmt numFmtId="165" formatCode="0.00000000"/>
    <numFmt numFmtId="166" formatCode="0.000000"/>
  </numFmts>
  <fonts count="77"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Arial"/>
      <family val="2"/>
    </font>
    <font>
      <sz val="10"/>
      <name val="Arial"/>
      <family val="2"/>
    </font>
    <font>
      <sz val="11"/>
      <color indexed="8"/>
      <name val="Calibri"/>
      <family val="2"/>
    </font>
    <font>
      <sz val="10"/>
      <color indexed="8"/>
      <name val="Arial"/>
      <family val="2"/>
    </font>
    <font>
      <sz val="11"/>
      <color theme="1"/>
      <name val="Calibri"/>
      <family val="2"/>
      <scheme val="minor"/>
    </font>
    <font>
      <sz val="11"/>
      <color rgb="FFFF0000"/>
      <name val="Calibri"/>
      <family val="2"/>
    </font>
    <font>
      <sz val="11"/>
      <name val="Calibri"/>
      <family val="2"/>
    </font>
    <font>
      <sz val="11"/>
      <color rgb="FFFF0000"/>
      <name val="Calibri"/>
      <family val="2"/>
      <scheme val="minor"/>
    </font>
    <font>
      <sz val="11"/>
      <name val="Calibri"/>
      <family val="2"/>
      <scheme val="minor"/>
    </font>
    <font>
      <b/>
      <sz val="12"/>
      <color theme="1"/>
      <name val="Arial"/>
      <family val="2"/>
    </font>
    <font>
      <b/>
      <sz val="11"/>
      <color indexed="8"/>
      <name val="Calibri"/>
      <family val="2"/>
    </font>
    <font>
      <b/>
      <sz val="11"/>
      <color theme="1"/>
      <name val="Calibri"/>
      <family val="2"/>
      <scheme val="minor"/>
    </font>
    <font>
      <sz val="11"/>
      <color indexed="8"/>
      <name val="Calibri"/>
      <family val="2"/>
      <scheme val="minor"/>
    </font>
    <font>
      <i/>
      <sz val="12"/>
      <color theme="1"/>
      <name val="Arial"/>
      <family val="2"/>
    </font>
    <font>
      <i/>
      <sz val="11"/>
      <color theme="3"/>
      <name val="Calibri"/>
      <family val="2"/>
      <scheme val="minor"/>
    </font>
    <font>
      <sz val="11"/>
      <color theme="1"/>
      <name val="Calibri"/>
      <family val="2"/>
    </font>
    <font>
      <b/>
      <sz val="11"/>
      <color indexed="8"/>
      <name val="Calibri"/>
      <family val="2"/>
      <scheme val="minor"/>
    </font>
    <font>
      <b/>
      <sz val="12"/>
      <color theme="1"/>
      <name val="Calibri"/>
      <family val="2"/>
      <scheme val="minor"/>
    </font>
    <font>
      <b/>
      <sz val="14"/>
      <color rgb="FFFF0000"/>
      <name val="Calibri"/>
      <family val="2"/>
      <scheme val="minor"/>
    </font>
    <font>
      <i/>
      <sz val="11"/>
      <color indexed="8"/>
      <name val="Calibri"/>
      <family val="2"/>
    </font>
    <font>
      <sz val="12"/>
      <color theme="1"/>
      <name val="Calibri"/>
      <family val="2"/>
      <scheme val="minor"/>
    </font>
    <font>
      <sz val="12"/>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theme="0"/>
      <name val="Arial"/>
      <family val="2"/>
    </font>
    <font>
      <sz val="10"/>
      <color rgb="FF000000"/>
      <name val="Arial"/>
      <family val="2"/>
    </font>
    <font>
      <u/>
      <sz val="10"/>
      <color theme="10"/>
      <name val="Arial"/>
      <family val="2"/>
    </font>
    <font>
      <sz val="11"/>
      <color rgb="FF000000"/>
      <name val="Calibri"/>
      <family val="2"/>
      <scheme val="minor"/>
    </font>
    <font>
      <b/>
      <u/>
      <sz val="18"/>
      <color theme="1"/>
      <name val="Arial"/>
      <family val="2"/>
    </font>
    <font>
      <sz val="12"/>
      <color theme="6" tint="-0.249977111117893"/>
      <name val="Arial"/>
      <family val="2"/>
    </font>
    <font>
      <b/>
      <i/>
      <sz val="14"/>
      <color theme="1"/>
      <name val="Arial"/>
      <family val="2"/>
    </font>
    <font>
      <u/>
      <sz val="12"/>
      <color theme="10"/>
      <name val="Arial"/>
      <family val="2"/>
    </font>
    <font>
      <sz val="12"/>
      <name val="Calibri"/>
      <family val="2"/>
      <scheme val="minor"/>
    </font>
    <font>
      <sz val="11"/>
      <color rgb="FF000000"/>
      <name val="Calibri"/>
      <family val="2"/>
    </font>
    <font>
      <b/>
      <sz val="12"/>
      <color theme="3"/>
      <name val="Arial"/>
      <family val="2"/>
    </font>
    <font>
      <sz val="12"/>
      <color theme="0" tint="-0.34998626667073579"/>
      <name val="Arial"/>
      <family val="2"/>
    </font>
    <font>
      <b/>
      <sz val="11"/>
      <color theme="1"/>
      <name val="Calibri"/>
      <family val="2"/>
    </font>
    <font>
      <b/>
      <sz val="9"/>
      <color indexed="81"/>
      <name val="Tahoma"/>
      <family val="2"/>
    </font>
    <font>
      <sz val="9"/>
      <color indexed="81"/>
      <name val="Tahoma"/>
      <family val="2"/>
    </font>
    <font>
      <sz val="8"/>
      <name val="Arial"/>
      <family val="2"/>
    </font>
    <font>
      <strike/>
      <sz val="11"/>
      <color theme="1"/>
      <name val="Calibri"/>
      <family val="2"/>
      <scheme val="minor"/>
    </font>
    <font>
      <sz val="11"/>
      <color theme="1"/>
      <name val="Calibri"/>
      <family val="2"/>
      <scheme val="minor"/>
    </font>
    <font>
      <sz val="11"/>
      <color theme="1"/>
      <name val="Times New Roman"/>
      <family val="1"/>
    </font>
    <font>
      <sz val="10"/>
      <color theme="1"/>
      <name val="Times New Roman"/>
      <family val="1"/>
    </font>
    <font>
      <b/>
      <sz val="11"/>
      <color rgb="FF000000"/>
      <name val="Arial"/>
      <family val="2"/>
    </font>
    <font>
      <b/>
      <sz val="10"/>
      <color rgb="FF000000"/>
      <name val="Arial"/>
      <family val="2"/>
    </font>
    <font>
      <b/>
      <sz val="11"/>
      <color rgb="FF221E1F"/>
      <name val="Arial"/>
      <family val="2"/>
    </font>
    <font>
      <sz val="11"/>
      <color rgb="FF221E1F"/>
      <name val="Calibri"/>
      <family val="2"/>
    </font>
    <font>
      <sz val="11"/>
      <color rgb="FF221E1F"/>
      <name val="Arial"/>
      <family val="2"/>
    </font>
    <font>
      <sz val="11"/>
      <color rgb="FFFF0000"/>
      <name val="Arial"/>
      <family val="2"/>
    </font>
    <font>
      <b/>
      <sz val="8"/>
      <color theme="1"/>
      <name val="Calibri"/>
      <family val="2"/>
      <scheme val="minor"/>
    </font>
    <font>
      <b/>
      <sz val="12"/>
      <color rgb="FF221E1F"/>
      <name val="Calibri"/>
      <family val="2"/>
    </font>
    <font>
      <b/>
      <sz val="14"/>
      <color rgb="FF221E1F"/>
      <name val="Calibri"/>
      <family val="2"/>
    </font>
  </fonts>
  <fills count="47">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indexed="22"/>
        <bgColor indexed="0"/>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theme="6" tint="-0.249977111117893"/>
        <bgColor indexed="64"/>
      </patternFill>
    </fill>
    <fill>
      <patternFill patternType="solid">
        <fgColor rgb="FF5B9BD5"/>
        <bgColor indexed="64"/>
      </patternFill>
    </fill>
    <fill>
      <patternFill patternType="solid">
        <fgColor theme="3" tint="0.79998168889431442"/>
        <bgColor indexed="64"/>
      </patternFill>
    </fill>
    <fill>
      <patternFill patternType="solid">
        <fgColor rgb="FFD9D9D9"/>
        <bgColor indexed="64"/>
      </patternFill>
    </fill>
    <fill>
      <patternFill patternType="solid">
        <fgColor theme="4" tint="0.79998168889431442"/>
        <bgColor indexed="64"/>
      </patternFill>
    </fill>
    <fill>
      <patternFill patternType="solid">
        <fgColor theme="6" tint="0.79998168889431442"/>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22"/>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bottom style="thin">
        <color indexed="8"/>
      </bottom>
      <diagonal/>
    </border>
    <border>
      <left style="thin">
        <color indexed="22"/>
      </left>
      <right/>
      <top style="thin">
        <color indexed="22"/>
      </top>
      <bottom/>
      <diagonal/>
    </border>
    <border>
      <left style="thin">
        <color indexed="64"/>
      </left>
      <right style="thin">
        <color indexed="64"/>
      </right>
      <top/>
      <bottom style="thin">
        <color indexed="64"/>
      </bottom>
      <diagonal/>
    </border>
    <border>
      <left style="thin">
        <color indexed="22"/>
      </left>
      <right style="thin">
        <color indexed="22"/>
      </right>
      <top/>
      <bottom style="thin">
        <color indexed="22"/>
      </bottom>
      <diagonal/>
    </border>
    <border>
      <left/>
      <right/>
      <top style="thin">
        <color indexed="64"/>
      </top>
      <bottom style="thin">
        <color indexed="64"/>
      </bottom>
      <diagonal/>
    </border>
    <border>
      <left/>
      <right/>
      <top/>
      <bottom style="thin">
        <color indexed="64"/>
      </bottom>
      <diagonal/>
    </border>
    <border>
      <left/>
      <right/>
      <top style="thin">
        <color theme="4" tint="0.39997558519241921"/>
      </top>
      <bottom style="thin">
        <color theme="4" tint="0.39997558519241921"/>
      </bottom>
      <diagonal/>
    </border>
    <border>
      <left style="thin">
        <color indexed="22"/>
      </left>
      <right style="thin">
        <color indexed="22"/>
      </right>
      <top style="thin">
        <color indexed="22"/>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n">
        <color indexed="22"/>
      </left>
      <right/>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s>
  <cellStyleXfs count="52">
    <xf numFmtId="0" fontId="0" fillId="0" borderId="0"/>
    <xf numFmtId="0" fontId="14" fillId="0" borderId="0"/>
    <xf numFmtId="0" fontId="14" fillId="0" borderId="0"/>
    <xf numFmtId="0" fontId="14" fillId="0" borderId="0"/>
    <xf numFmtId="0" fontId="16" fillId="0" borderId="0"/>
    <xf numFmtId="0" fontId="35" fillId="0" borderId="0" applyNumberFormat="0" applyFill="0" applyBorder="0" applyAlignment="0" applyProtection="0"/>
    <xf numFmtId="0" fontId="36" fillId="0" borderId="9"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0" applyNumberFormat="0" applyFill="0" applyBorder="0" applyAlignment="0" applyProtection="0"/>
    <xf numFmtId="0" fontId="39" fillId="6" borderId="0" applyNumberFormat="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12" applyNumberFormat="0" applyAlignment="0" applyProtection="0"/>
    <xf numFmtId="0" fontId="43" fillId="10" borderId="13" applyNumberFormat="0" applyAlignment="0" applyProtection="0"/>
    <xf numFmtId="0" fontId="44" fillId="10" borderId="12" applyNumberFormat="0" applyAlignment="0" applyProtection="0"/>
    <xf numFmtId="0" fontId="45" fillId="0" borderId="14" applyNumberFormat="0" applyFill="0" applyAlignment="0" applyProtection="0"/>
    <xf numFmtId="0" fontId="46" fillId="11" borderId="15" applyNumberFormat="0" applyAlignment="0" applyProtection="0"/>
    <xf numFmtId="0" fontId="13" fillId="0" borderId="0" applyNumberFormat="0" applyFill="0" applyBorder="0" applyAlignment="0" applyProtection="0"/>
    <xf numFmtId="0" fontId="34" fillId="12" borderId="16" applyNumberFormat="0" applyFont="0" applyAlignment="0" applyProtection="0"/>
    <xf numFmtId="0" fontId="47" fillId="0" borderId="0" applyNumberFormat="0" applyFill="0" applyBorder="0" applyAlignment="0" applyProtection="0"/>
    <xf numFmtId="0" fontId="22" fillId="0" borderId="17" applyNumberFormat="0" applyFill="0" applyAlignment="0" applyProtection="0"/>
    <xf numFmtId="0" fontId="48"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48" fillId="36" borderId="0" applyNumberFormat="0" applyBorder="0" applyAlignment="0" applyProtection="0"/>
    <xf numFmtId="0" fontId="49" fillId="0" borderId="0"/>
    <xf numFmtId="0" fontId="50" fillId="0" borderId="0" applyNumberFormat="0" applyFill="0" applyBorder="0" applyAlignment="0" applyProtection="0"/>
    <xf numFmtId="0" fontId="55" fillId="0" borderId="0" applyNumberFormat="0" applyFill="0" applyBorder="0" applyAlignment="0" applyProtection="0"/>
    <xf numFmtId="0" fontId="12" fillId="0" borderId="0"/>
    <xf numFmtId="0" fontId="4" fillId="0" borderId="0"/>
    <xf numFmtId="0" fontId="4" fillId="0" borderId="0"/>
  </cellStyleXfs>
  <cellXfs count="514">
    <xf numFmtId="0" fontId="0" fillId="0" borderId="0" xfId="0"/>
    <xf numFmtId="0" fontId="19" fillId="0" borderId="0" xfId="4" applyFont="1" applyAlignment="1">
      <alignment horizontal="left" vertical="top" wrapText="1"/>
    </xf>
    <xf numFmtId="0" fontId="21" fillId="0" borderId="1" xfId="0" applyFont="1" applyBorder="1" applyAlignment="1">
      <alignment horizontal="left" vertical="top"/>
    </xf>
    <xf numFmtId="0" fontId="26" fillId="0" borderId="0" xfId="0" applyFont="1"/>
    <xf numFmtId="0" fontId="0" fillId="0" borderId="0" xfId="0" applyAlignment="1">
      <alignment horizontal="left"/>
    </xf>
    <xf numFmtId="0" fontId="24" fillId="0" borderId="0" xfId="0" applyFont="1" applyAlignment="1">
      <alignment horizontal="left"/>
    </xf>
    <xf numFmtId="0" fontId="24" fillId="0" borderId="0" xfId="0" applyFont="1"/>
    <xf numFmtId="0" fontId="25" fillId="0" borderId="1" xfId="4" applyFont="1" applyBorder="1" applyAlignment="1">
      <alignment horizontal="left" vertical="top" wrapText="1"/>
    </xf>
    <xf numFmtId="0" fontId="25" fillId="0" borderId="0" xfId="4" applyFont="1" applyAlignment="1">
      <alignment horizontal="left" vertical="top" wrapText="1"/>
    </xf>
    <xf numFmtId="0" fontId="16" fillId="0" borderId="1" xfId="4" applyBorder="1" applyAlignment="1">
      <alignment horizontal="left" vertical="top"/>
    </xf>
    <xf numFmtId="0" fontId="27" fillId="0" borderId="0" xfId="0" applyFont="1"/>
    <xf numFmtId="0" fontId="17" fillId="0" borderId="0" xfId="0" applyFont="1"/>
    <xf numFmtId="0" fontId="15" fillId="0" borderId="0" xfId="4" applyFont="1" applyAlignment="1">
      <alignment horizontal="left" vertical="top"/>
    </xf>
    <xf numFmtId="0" fontId="28" fillId="0" borderId="1" xfId="0" applyFont="1" applyBorder="1" applyAlignment="1">
      <alignment horizontal="left" vertical="top"/>
    </xf>
    <xf numFmtId="0" fontId="29" fillId="0" borderId="0" xfId="4" applyFont="1" applyAlignment="1">
      <alignment horizontal="left" vertical="top" wrapText="1"/>
    </xf>
    <xf numFmtId="0" fontId="15" fillId="0" borderId="1" xfId="4" applyFont="1" applyBorder="1" applyAlignment="1">
      <alignment horizontal="left" vertical="top" wrapText="1"/>
    </xf>
    <xf numFmtId="0" fontId="19" fillId="0" borderId="1" xfId="4" applyFont="1" applyBorder="1" applyAlignment="1">
      <alignment horizontal="left" vertical="top" wrapText="1"/>
    </xf>
    <xf numFmtId="0" fontId="30" fillId="0" borderId="0" xfId="0" applyFont="1" applyAlignment="1">
      <alignment horizontal="left"/>
    </xf>
    <xf numFmtId="0" fontId="30" fillId="0" borderId="0" xfId="0" applyFont="1"/>
    <xf numFmtId="0" fontId="31" fillId="0" borderId="0" xfId="0" applyFont="1"/>
    <xf numFmtId="0" fontId="15" fillId="3" borderId="1" xfId="4" applyFont="1" applyFill="1" applyBorder="1" applyAlignment="1">
      <alignment horizontal="center" vertical="top"/>
    </xf>
    <xf numFmtId="0" fontId="17" fillId="0" borderId="0" xfId="0" applyFont="1" applyAlignment="1">
      <alignment wrapText="1"/>
    </xf>
    <xf numFmtId="0" fontId="24" fillId="5" borderId="3" xfId="0" applyFont="1" applyFill="1" applyBorder="1" applyAlignment="1">
      <alignment horizontal="center" vertical="center"/>
    </xf>
    <xf numFmtId="0" fontId="24" fillId="5" borderId="3" xfId="0" applyFont="1" applyFill="1" applyBorder="1" applyAlignment="1">
      <alignment vertical="center"/>
    </xf>
    <xf numFmtId="0" fontId="29" fillId="5" borderId="3" xfId="4" applyFont="1" applyFill="1" applyBorder="1" applyAlignment="1">
      <alignment horizontal="left" vertical="center" wrapText="1"/>
    </xf>
    <xf numFmtId="0" fontId="15" fillId="0" borderId="1" xfId="4" applyFont="1" applyBorder="1" applyAlignment="1">
      <alignment horizontal="left" vertical="top"/>
    </xf>
    <xf numFmtId="0" fontId="15" fillId="0" borderId="2" xfId="4" applyFont="1" applyBorder="1" applyAlignment="1">
      <alignment horizontal="left" vertical="top"/>
    </xf>
    <xf numFmtId="0" fontId="19" fillId="2" borderId="1" xfId="0" applyFont="1" applyFill="1" applyBorder="1" applyAlignment="1">
      <alignment horizontal="left" vertical="top"/>
    </xf>
    <xf numFmtId="0" fontId="32" fillId="0" borderId="0" xfId="4" applyFont="1" applyAlignment="1">
      <alignment horizontal="left" vertical="top" wrapText="1"/>
    </xf>
    <xf numFmtId="0" fontId="15" fillId="0" borderId="1" xfId="4" applyFont="1" applyBorder="1" applyAlignment="1">
      <alignment vertical="top"/>
    </xf>
    <xf numFmtId="0" fontId="15" fillId="0" borderId="6" xfId="4" applyFont="1" applyBorder="1" applyAlignment="1">
      <alignment horizontal="left" vertical="top" wrapText="1"/>
    </xf>
    <xf numFmtId="0" fontId="23" fillId="4" borderId="7" xfId="4" applyFont="1" applyFill="1" applyBorder="1" applyAlignment="1">
      <alignment horizontal="left" vertical="top" wrapText="1"/>
    </xf>
    <xf numFmtId="0" fontId="23" fillId="4" borderId="7" xfId="4" applyFont="1" applyFill="1" applyBorder="1" applyAlignment="1">
      <alignment vertical="top" wrapText="1"/>
    </xf>
    <xf numFmtId="0" fontId="23" fillId="4" borderId="7" xfId="4" applyFont="1" applyFill="1" applyBorder="1" applyAlignment="1">
      <alignment horizontal="center" vertical="top" wrapText="1"/>
    </xf>
    <xf numFmtId="0" fontId="29" fillId="5" borderId="3" xfId="4" applyFont="1" applyFill="1" applyBorder="1" applyAlignment="1">
      <alignment horizontal="center" vertical="center" wrapText="1"/>
    </xf>
    <xf numFmtId="0" fontId="17" fillId="0" borderId="0" xfId="0" applyFont="1" applyAlignment="1">
      <alignment horizontal="center" wrapText="1"/>
    </xf>
    <xf numFmtId="0" fontId="15" fillId="0" borderId="0" xfId="4" applyFont="1" applyAlignment="1">
      <alignment horizontal="left" vertical="top" wrapText="1"/>
    </xf>
    <xf numFmtId="0" fontId="28" fillId="0" borderId="1" xfId="0" applyFont="1" applyBorder="1"/>
    <xf numFmtId="0" fontId="19" fillId="0" borderId="6" xfId="0" applyFont="1" applyBorder="1" applyAlignment="1">
      <alignment horizontal="left" vertical="top"/>
    </xf>
    <xf numFmtId="0" fontId="0" fillId="0" borderId="1" xfId="0" applyBorder="1"/>
    <xf numFmtId="0" fontId="15" fillId="0" borderId="6" xfId="4" applyFont="1" applyBorder="1" applyAlignment="1">
      <alignment horizontal="left" vertical="top"/>
    </xf>
    <xf numFmtId="0" fontId="15" fillId="0" borderId="0" xfId="4" applyFont="1" applyAlignment="1">
      <alignment vertical="top"/>
    </xf>
    <xf numFmtId="0" fontId="19" fillId="0" borderId="0" xfId="0" applyFont="1" applyAlignment="1">
      <alignment vertical="top"/>
    </xf>
    <xf numFmtId="0" fontId="51" fillId="0" borderId="0" xfId="46" applyFont="1"/>
    <xf numFmtId="0" fontId="19" fillId="0" borderId="1" xfId="4" applyFont="1" applyBorder="1" applyAlignment="1">
      <alignment horizontal="left" vertical="top"/>
    </xf>
    <xf numFmtId="0" fontId="0" fillId="2" borderId="0" xfId="0" applyFill="1"/>
    <xf numFmtId="0" fontId="19" fillId="0" borderId="0" xfId="0" applyFont="1" applyAlignment="1">
      <alignment horizontal="left" vertical="top"/>
    </xf>
    <xf numFmtId="0" fontId="19" fillId="0" borderId="5" xfId="0" applyFont="1" applyBorder="1" applyAlignment="1">
      <alignment horizontal="left" vertical="top"/>
    </xf>
    <xf numFmtId="0" fontId="19" fillId="0" borderId="1" xfId="0" applyFont="1" applyBorder="1" applyAlignment="1">
      <alignment vertical="top"/>
    </xf>
    <xf numFmtId="0" fontId="51" fillId="0" borderId="0" xfId="46" applyFont="1" applyAlignment="1">
      <alignment horizontal="left"/>
    </xf>
    <xf numFmtId="0" fontId="23" fillId="4" borderId="18" xfId="4" applyFont="1" applyFill="1" applyBorder="1" applyAlignment="1">
      <alignment horizontal="left" vertical="top" wrapText="1"/>
    </xf>
    <xf numFmtId="0" fontId="15" fillId="0" borderId="5" xfId="4" applyFont="1" applyBorder="1" applyAlignment="1">
      <alignment horizontal="left" vertical="top"/>
    </xf>
    <xf numFmtId="0" fontId="0" fillId="37" borderId="0" xfId="0" applyFill="1"/>
    <xf numFmtId="0" fontId="30" fillId="0" borderId="3" xfId="0" applyFont="1" applyBorder="1"/>
    <xf numFmtId="0" fontId="54" fillId="0" borderId="0" xfId="0" applyFont="1"/>
    <xf numFmtId="0" fontId="30" fillId="5" borderId="3" xfId="0" applyFont="1" applyFill="1" applyBorder="1"/>
    <xf numFmtId="0" fontId="30" fillId="2" borderId="0" xfId="0" applyFont="1" applyFill="1"/>
    <xf numFmtId="0" fontId="15" fillId="3" borderId="5" xfId="4" applyFont="1" applyFill="1" applyBorder="1" applyAlignment="1">
      <alignment horizontal="center" vertical="top"/>
    </xf>
    <xf numFmtId="0" fontId="15" fillId="3" borderId="8" xfId="4" applyFont="1" applyFill="1" applyBorder="1" applyAlignment="1">
      <alignment horizontal="left" vertical="top"/>
    </xf>
    <xf numFmtId="0" fontId="19" fillId="0" borderId="5" xfId="4" applyFont="1" applyBorder="1" applyAlignment="1">
      <alignment horizontal="left" vertical="top"/>
    </xf>
    <xf numFmtId="0" fontId="15" fillId="0" borderId="19" xfId="4" applyFont="1" applyBorder="1" applyAlignment="1">
      <alignment horizontal="left" vertical="top"/>
    </xf>
    <xf numFmtId="0" fontId="55" fillId="0" borderId="3" xfId="48" applyBorder="1"/>
    <xf numFmtId="0" fontId="19" fillId="0" borderId="1" xfId="0" applyFont="1" applyBorder="1" applyAlignment="1">
      <alignment horizontal="left" vertical="top"/>
    </xf>
    <xf numFmtId="0" fontId="33" fillId="0" borderId="0" xfId="0" applyFont="1" applyAlignment="1">
      <alignment horizontal="left" vertical="top" wrapText="1"/>
    </xf>
    <xf numFmtId="15" fontId="33" fillId="0" borderId="0" xfId="0" applyNumberFormat="1" applyFont="1" applyAlignment="1">
      <alignment horizontal="left" vertical="top" wrapText="1"/>
    </xf>
    <xf numFmtId="0" fontId="15" fillId="3" borderId="19" xfId="4" applyFont="1" applyFill="1" applyBorder="1" applyAlignment="1">
      <alignment horizontal="left" vertical="top"/>
    </xf>
    <xf numFmtId="0" fontId="13" fillId="0" borderId="0" xfId="0" applyFont="1"/>
    <xf numFmtId="0" fontId="19" fillId="0" borderId="0" xfId="4" applyFont="1" applyAlignment="1">
      <alignment horizontal="left" vertical="top"/>
    </xf>
    <xf numFmtId="0" fontId="21" fillId="0" borderId="1" xfId="4" applyFont="1" applyBorder="1" applyAlignment="1">
      <alignment horizontal="left" vertical="top"/>
    </xf>
    <xf numFmtId="0" fontId="19" fillId="0" borderId="1" xfId="4" applyFont="1" applyBorder="1" applyAlignment="1">
      <alignment vertical="top"/>
    </xf>
    <xf numFmtId="14" fontId="0" fillId="0" borderId="0" xfId="0" applyNumberFormat="1" applyAlignment="1">
      <alignment horizontal="left"/>
    </xf>
    <xf numFmtId="0" fontId="55" fillId="0" borderId="22" xfId="48" applyBorder="1"/>
    <xf numFmtId="0" fontId="0" fillId="0" borderId="23" xfId="0" applyBorder="1"/>
    <xf numFmtId="0" fontId="0" fillId="0" borderId="23" xfId="0" applyBorder="1" applyAlignment="1">
      <alignment horizontal="left"/>
    </xf>
    <xf numFmtId="0" fontId="21" fillId="0" borderId="0" xfId="4" applyFont="1" applyAlignment="1">
      <alignment horizontal="left" vertical="top" wrapText="1"/>
    </xf>
    <xf numFmtId="0" fontId="15" fillId="3" borderId="8" xfId="4" applyFont="1" applyFill="1" applyBorder="1" applyAlignment="1">
      <alignment vertical="top"/>
    </xf>
    <xf numFmtId="0" fontId="15" fillId="3" borderId="5" xfId="4" applyFont="1" applyFill="1" applyBorder="1" applyAlignment="1">
      <alignment horizontal="left" vertical="top"/>
    </xf>
    <xf numFmtId="0" fontId="60" fillId="0" borderId="0" xfId="0" applyFont="1"/>
    <xf numFmtId="0" fontId="19" fillId="3" borderId="1" xfId="0" applyFont="1" applyFill="1" applyBorder="1" applyAlignment="1">
      <alignment horizontal="center" vertical="top"/>
    </xf>
    <xf numFmtId="0" fontId="19" fillId="3" borderId="5" xfId="0" applyFont="1" applyFill="1" applyBorder="1" applyAlignment="1">
      <alignment horizontal="left" vertical="top"/>
    </xf>
    <xf numFmtId="0" fontId="28" fillId="0" borderId="0" xfId="0" applyFont="1"/>
    <xf numFmtId="0" fontId="15" fillId="3" borderId="1" xfId="4" applyFont="1" applyFill="1" applyBorder="1" applyAlignment="1">
      <alignment horizontal="center" vertical="top" wrapText="1"/>
    </xf>
    <xf numFmtId="0" fontId="15" fillId="3" borderId="5" xfId="4" applyFont="1" applyFill="1" applyBorder="1" applyAlignment="1">
      <alignment horizontal="center" vertical="top" wrapText="1"/>
    </xf>
    <xf numFmtId="0" fontId="15" fillId="3" borderId="5" xfId="4" applyFont="1" applyFill="1" applyBorder="1" applyAlignment="1">
      <alignment horizontal="left" vertical="top" wrapText="1"/>
    </xf>
    <xf numFmtId="0" fontId="15" fillId="3" borderId="0" xfId="4" applyFont="1" applyFill="1" applyAlignment="1">
      <alignment horizontal="left" vertical="top" wrapText="1"/>
    </xf>
    <xf numFmtId="0" fontId="18" fillId="0" borderId="1" xfId="0" applyFont="1" applyBorder="1" applyAlignment="1">
      <alignment horizontal="left" vertical="top"/>
    </xf>
    <xf numFmtId="0" fontId="18" fillId="0" borderId="1" xfId="0" applyFont="1" applyBorder="1" applyAlignment="1">
      <alignment vertical="top"/>
    </xf>
    <xf numFmtId="0" fontId="18" fillId="0" borderId="1" xfId="4" applyFont="1" applyBorder="1" applyAlignment="1">
      <alignment horizontal="left" vertical="top"/>
    </xf>
    <xf numFmtId="0" fontId="18" fillId="3" borderId="1" xfId="4" applyFont="1" applyFill="1" applyBorder="1" applyAlignment="1">
      <alignment horizontal="center" vertical="top" wrapText="1"/>
    </xf>
    <xf numFmtId="0" fontId="18" fillId="3" borderId="5" xfId="4" applyFont="1" applyFill="1" applyBorder="1" applyAlignment="1">
      <alignment horizontal="left" vertical="top" wrapText="1"/>
    </xf>
    <xf numFmtId="0" fontId="18" fillId="0" borderId="1" xfId="4" applyFont="1" applyBorder="1" applyAlignment="1">
      <alignment horizontal="left" vertical="top" wrapText="1"/>
    </xf>
    <xf numFmtId="0" fontId="18" fillId="0" borderId="0" xfId="0" applyFont="1"/>
    <xf numFmtId="0" fontId="15" fillId="2" borderId="1" xfId="4" applyFont="1" applyFill="1" applyBorder="1" applyAlignment="1">
      <alignment horizontal="left" vertical="top" wrapText="1"/>
    </xf>
    <xf numFmtId="0" fontId="19" fillId="2" borderId="1" xfId="0" applyFont="1" applyFill="1" applyBorder="1" applyAlignment="1">
      <alignment vertical="top"/>
    </xf>
    <xf numFmtId="0" fontId="19" fillId="2" borderId="0" xfId="0" applyFont="1" applyFill="1" applyAlignment="1">
      <alignment horizontal="left" vertical="top"/>
    </xf>
    <xf numFmtId="0" fontId="19" fillId="2" borderId="1" xfId="0" applyFont="1" applyFill="1" applyBorder="1" applyAlignment="1">
      <alignment horizontal="center" vertical="top"/>
    </xf>
    <xf numFmtId="0" fontId="19" fillId="2" borderId="5" xfId="0" applyFont="1" applyFill="1" applyBorder="1" applyAlignment="1">
      <alignment horizontal="left" vertical="top"/>
    </xf>
    <xf numFmtId="0" fontId="19" fillId="3" borderId="0" xfId="0" applyFont="1" applyFill="1" applyAlignment="1">
      <alignment horizontal="center" vertical="top"/>
    </xf>
    <xf numFmtId="0" fontId="19" fillId="2" borderId="0" xfId="0" applyFont="1" applyFill="1" applyAlignment="1">
      <alignment horizontal="center" vertical="top"/>
    </xf>
    <xf numFmtId="0" fontId="28" fillId="0" borderId="0" xfId="0" applyFont="1" applyAlignment="1">
      <alignment horizontal="left"/>
    </xf>
    <xf numFmtId="0" fontId="28" fillId="0" borderId="0" xfId="0" applyFont="1" applyAlignment="1">
      <alignment horizontal="center"/>
    </xf>
    <xf numFmtId="0" fontId="19" fillId="0" borderId="2" xfId="0" applyFont="1" applyBorder="1" applyAlignment="1">
      <alignment horizontal="left" vertical="top"/>
    </xf>
    <xf numFmtId="0" fontId="19" fillId="0" borderId="2" xfId="0" applyFont="1" applyBorder="1" applyAlignment="1">
      <alignment vertical="top"/>
    </xf>
    <xf numFmtId="0" fontId="15" fillId="0" borderId="24" xfId="4" applyFont="1" applyBorder="1" applyAlignment="1">
      <alignment horizontal="left" vertical="top"/>
    </xf>
    <xf numFmtId="0" fontId="19" fillId="0" borderId="25" xfId="0" applyFont="1" applyBorder="1" applyAlignment="1">
      <alignment horizontal="left" vertical="top"/>
    </xf>
    <xf numFmtId="0" fontId="57" fillId="0" borderId="1" xfId="0" applyFont="1" applyBorder="1" applyAlignment="1">
      <alignment horizontal="left"/>
    </xf>
    <xf numFmtId="0" fontId="57" fillId="0" borderId="5" xfId="0" applyFont="1" applyBorder="1" applyAlignment="1">
      <alignment horizontal="left"/>
    </xf>
    <xf numFmtId="0" fontId="57" fillId="0" borderId="1" xfId="0" applyFont="1" applyBorder="1"/>
    <xf numFmtId="0" fontId="15" fillId="0" borderId="2" xfId="4" applyFont="1" applyBorder="1" applyAlignment="1">
      <alignment vertical="top"/>
    </xf>
    <xf numFmtId="0" fontId="21" fillId="0" borderId="0" xfId="4" applyFont="1" applyAlignment="1">
      <alignment horizontal="left"/>
    </xf>
    <xf numFmtId="0" fontId="19" fillId="3" borderId="5" xfId="0" applyFont="1" applyFill="1" applyBorder="1" applyAlignment="1">
      <alignment horizontal="center" vertical="top"/>
    </xf>
    <xf numFmtId="0" fontId="15" fillId="3" borderId="19" xfId="4" applyFont="1" applyFill="1" applyBorder="1" applyAlignment="1">
      <alignment horizontal="center" vertical="top"/>
    </xf>
    <xf numFmtId="0" fontId="19" fillId="3" borderId="8" xfId="0" applyFont="1" applyFill="1" applyBorder="1" applyAlignment="1">
      <alignment horizontal="left" vertical="top"/>
    </xf>
    <xf numFmtId="0" fontId="19" fillId="0" borderId="2" xfId="4" applyFont="1" applyBorder="1" applyAlignment="1">
      <alignment horizontal="left" vertical="top"/>
    </xf>
    <xf numFmtId="0" fontId="28" fillId="0" borderId="0" xfId="0" applyFont="1" applyAlignment="1">
      <alignment horizontal="left" vertical="top"/>
    </xf>
    <xf numFmtId="0" fontId="15" fillId="0" borderId="26" xfId="4" applyFont="1" applyBorder="1" applyAlignment="1">
      <alignment horizontal="left" vertical="top"/>
    </xf>
    <xf numFmtId="0" fontId="15" fillId="0" borderId="5" xfId="4" applyFont="1" applyBorder="1" applyAlignment="1">
      <alignment horizontal="left" vertical="top" wrapText="1"/>
    </xf>
    <xf numFmtId="0" fontId="15" fillId="0" borderId="1" xfId="4" applyFont="1" applyBorder="1" applyAlignment="1">
      <alignment horizontal="center" vertical="top"/>
    </xf>
    <xf numFmtId="0" fontId="21" fillId="0" borderId="0" xfId="4" applyFont="1" applyAlignment="1">
      <alignment horizontal="left" vertical="center"/>
    </xf>
    <xf numFmtId="0" fontId="21" fillId="0" borderId="0" xfId="4" applyFont="1" applyAlignment="1">
      <alignment vertical="center"/>
    </xf>
    <xf numFmtId="15" fontId="21" fillId="0" borderId="0" xfId="4" applyNumberFormat="1" applyFont="1" applyAlignment="1">
      <alignment vertical="center"/>
    </xf>
    <xf numFmtId="0" fontId="21" fillId="0" borderId="8" xfId="4" applyFont="1" applyBorder="1" applyAlignment="1">
      <alignment vertical="center"/>
    </xf>
    <xf numFmtId="0" fontId="15" fillId="3" borderId="0" xfId="4" applyFont="1" applyFill="1" applyAlignment="1">
      <alignment horizontal="left" vertical="top"/>
    </xf>
    <xf numFmtId="0" fontId="15" fillId="3" borderId="28" xfId="4" applyFont="1" applyFill="1" applyBorder="1" applyAlignment="1">
      <alignment horizontal="left" vertical="top"/>
    </xf>
    <xf numFmtId="0" fontId="15" fillId="3" borderId="29" xfId="4" applyFont="1" applyFill="1" applyBorder="1" applyAlignment="1">
      <alignment horizontal="left" vertical="top"/>
    </xf>
    <xf numFmtId="0" fontId="15" fillId="0" borderId="1" xfId="0" applyFont="1" applyBorder="1" applyAlignment="1">
      <alignment horizontal="left" vertical="top"/>
    </xf>
    <xf numFmtId="0" fontId="15" fillId="0" borderId="0" xfId="0" applyFont="1" applyAlignment="1">
      <alignment horizontal="left" vertical="top"/>
    </xf>
    <xf numFmtId="0" fontId="15" fillId="0" borderId="5" xfId="0" applyFont="1" applyBorder="1" applyAlignment="1">
      <alignment horizontal="left" vertical="top"/>
    </xf>
    <xf numFmtId="0" fontId="19" fillId="0" borderId="1" xfId="46" applyFont="1" applyBorder="1" applyAlignment="1">
      <alignment horizontal="left" vertical="top"/>
    </xf>
    <xf numFmtId="164" fontId="15" fillId="0" borderId="1" xfId="4" quotePrefix="1" applyNumberFormat="1" applyFont="1" applyBorder="1" applyAlignment="1">
      <alignment horizontal="left" vertical="top"/>
    </xf>
    <xf numFmtId="164" fontId="15" fillId="0" borderId="1" xfId="4" applyNumberFormat="1" applyFont="1" applyBorder="1" applyAlignment="1">
      <alignment horizontal="left" vertical="top"/>
    </xf>
    <xf numFmtId="164" fontId="19" fillId="0" borderId="1" xfId="0" applyNumberFormat="1" applyFont="1" applyBorder="1" applyAlignment="1">
      <alignment horizontal="left" vertical="top"/>
    </xf>
    <xf numFmtId="164" fontId="15" fillId="0" borderId="2" xfId="4" quotePrefix="1" applyNumberFormat="1" applyFont="1" applyBorder="1" applyAlignment="1">
      <alignment horizontal="left" vertical="top"/>
    </xf>
    <xf numFmtId="164" fontId="19" fillId="0" borderId="0" xfId="0" applyNumberFormat="1" applyFont="1" applyAlignment="1">
      <alignment horizontal="left" vertical="top"/>
    </xf>
    <xf numFmtId="164" fontId="19" fillId="0" borderId="1" xfId="4" applyNumberFormat="1" applyFont="1" applyBorder="1" applyAlignment="1">
      <alignment horizontal="left" vertical="top"/>
    </xf>
    <xf numFmtId="164" fontId="21" fillId="0" borderId="1" xfId="4" applyNumberFormat="1" applyFont="1" applyBorder="1" applyAlignment="1">
      <alignment horizontal="left" vertical="top"/>
    </xf>
    <xf numFmtId="164" fontId="15" fillId="0" borderId="0" xfId="4" applyNumberFormat="1" applyFont="1" applyAlignment="1">
      <alignment horizontal="left" vertical="top"/>
    </xf>
    <xf numFmtId="164" fontId="19" fillId="0" borderId="6" xfId="0" applyNumberFormat="1" applyFont="1" applyBorder="1" applyAlignment="1">
      <alignment horizontal="left" vertical="top"/>
    </xf>
    <xf numFmtId="164" fontId="19" fillId="0" borderId="2" xfId="0" applyNumberFormat="1" applyFont="1" applyBorder="1" applyAlignment="1">
      <alignment horizontal="left" vertical="top"/>
    </xf>
    <xf numFmtId="164" fontId="23" fillId="4" borderId="7" xfId="4" applyNumberFormat="1" applyFont="1" applyFill="1" applyBorder="1" applyAlignment="1">
      <alignment horizontal="left" vertical="top" wrapText="1"/>
    </xf>
    <xf numFmtId="164" fontId="0" fillId="0" borderId="0" xfId="0" applyNumberFormat="1"/>
    <xf numFmtId="0" fontId="15" fillId="38" borderId="1" xfId="4" applyFont="1" applyFill="1" applyBorder="1" applyAlignment="1">
      <alignment horizontal="center" vertical="top"/>
    </xf>
    <xf numFmtId="0" fontId="15" fillId="38" borderId="5" xfId="4" applyFont="1" applyFill="1" applyBorder="1" applyAlignment="1">
      <alignment horizontal="center" vertical="top"/>
    </xf>
    <xf numFmtId="0" fontId="15" fillId="38" borderId="8" xfId="4" applyFont="1" applyFill="1" applyBorder="1" applyAlignment="1">
      <alignment horizontal="left" vertical="top"/>
    </xf>
    <xf numFmtId="0" fontId="15" fillId="38" borderId="1" xfId="4" applyFont="1" applyFill="1" applyBorder="1" applyAlignment="1">
      <alignment horizontal="left" vertical="top"/>
    </xf>
    <xf numFmtId="0" fontId="0" fillId="38" borderId="0" xfId="0" applyFill="1"/>
    <xf numFmtId="0" fontId="19" fillId="38" borderId="1" xfId="0" applyFont="1" applyFill="1" applyBorder="1" applyAlignment="1">
      <alignment horizontal="left" vertical="top"/>
    </xf>
    <xf numFmtId="164" fontId="19" fillId="38" borderId="1" xfId="0" applyNumberFormat="1" applyFont="1" applyFill="1" applyBorder="1" applyAlignment="1">
      <alignment horizontal="left" vertical="top"/>
    </xf>
    <xf numFmtId="0" fontId="19" fillId="38" borderId="1" xfId="0" applyFont="1" applyFill="1" applyBorder="1" applyAlignment="1">
      <alignment vertical="top"/>
    </xf>
    <xf numFmtId="0" fontId="15" fillId="38" borderId="8" xfId="4" applyFont="1" applyFill="1" applyBorder="1" applyAlignment="1">
      <alignment vertical="top"/>
    </xf>
    <xf numFmtId="0" fontId="19" fillId="38" borderId="1" xfId="4" applyFont="1" applyFill="1" applyBorder="1" applyAlignment="1">
      <alignment horizontal="left" vertical="top"/>
    </xf>
    <xf numFmtId="0" fontId="0" fillId="38" borderId="1" xfId="0" applyFill="1" applyBorder="1"/>
    <xf numFmtId="0" fontId="15" fillId="38" borderId="5" xfId="4" applyFont="1" applyFill="1" applyBorder="1" applyAlignment="1">
      <alignment horizontal="left" vertical="top"/>
    </xf>
    <xf numFmtId="0" fontId="15" fillId="0" borderId="5" xfId="4" applyFont="1" applyBorder="1" applyAlignment="1">
      <alignment horizontal="center" vertical="top"/>
    </xf>
    <xf numFmtId="0" fontId="15" fillId="0" borderId="8" xfId="4" applyFont="1" applyBorder="1" applyAlignment="1">
      <alignment horizontal="left" vertical="top"/>
    </xf>
    <xf numFmtId="0" fontId="51" fillId="38" borderId="0" xfId="46" applyFont="1" applyFill="1"/>
    <xf numFmtId="0" fontId="15" fillId="39" borderId="1" xfId="4" applyFont="1" applyFill="1" applyBorder="1" applyAlignment="1">
      <alignment horizontal="left" vertical="top"/>
    </xf>
    <xf numFmtId="0" fontId="15" fillId="39" borderId="0" xfId="4" applyFont="1" applyFill="1" applyAlignment="1">
      <alignment horizontal="left" vertical="top"/>
    </xf>
    <xf numFmtId="0" fontId="15" fillId="2" borderId="1" xfId="4" applyFont="1" applyFill="1" applyBorder="1" applyAlignment="1">
      <alignment horizontal="left" vertical="top"/>
    </xf>
    <xf numFmtId="164" fontId="15" fillId="40" borderId="1" xfId="4" applyNumberFormat="1" applyFont="1" applyFill="1" applyBorder="1" applyAlignment="1">
      <alignment horizontal="left" vertical="top"/>
    </xf>
    <xf numFmtId="0" fontId="15" fillId="40" borderId="1" xfId="4" applyFont="1" applyFill="1" applyBorder="1" applyAlignment="1">
      <alignment vertical="top"/>
    </xf>
    <xf numFmtId="0" fontId="15" fillId="40" borderId="8" xfId="4" applyFont="1" applyFill="1" applyBorder="1" applyAlignment="1">
      <alignment horizontal="left" vertical="top"/>
    </xf>
    <xf numFmtId="0" fontId="15" fillId="40" borderId="1" xfId="4" applyFont="1" applyFill="1" applyBorder="1" applyAlignment="1">
      <alignment horizontal="left" vertical="top"/>
    </xf>
    <xf numFmtId="0" fontId="0" fillId="40" borderId="0" xfId="0" applyFill="1"/>
    <xf numFmtId="0" fontId="28" fillId="40" borderId="1" xfId="46" applyFont="1" applyFill="1" applyBorder="1" applyAlignment="1">
      <alignment horizontal="left"/>
    </xf>
    <xf numFmtId="0" fontId="28" fillId="40" borderId="0" xfId="0" applyFont="1" applyFill="1"/>
    <xf numFmtId="0" fontId="15" fillId="40" borderId="27" xfId="4" applyFont="1" applyFill="1" applyBorder="1" applyAlignment="1">
      <alignment horizontal="left" vertical="top"/>
    </xf>
    <xf numFmtId="0" fontId="15" fillId="40" borderId="5" xfId="4" applyFont="1" applyFill="1" applyBorder="1" applyAlignment="1">
      <alignment horizontal="left" vertical="top"/>
    </xf>
    <xf numFmtId="0" fontId="15" fillId="40" borderId="0" xfId="4" applyFont="1" applyFill="1" applyAlignment="1">
      <alignment horizontal="left" vertical="top"/>
    </xf>
    <xf numFmtId="0" fontId="15" fillId="40" borderId="1" xfId="4" applyFont="1" applyFill="1" applyBorder="1" applyAlignment="1">
      <alignment horizontal="center" vertical="top"/>
    </xf>
    <xf numFmtId="0" fontId="15" fillId="40" borderId="5" xfId="4" applyFont="1" applyFill="1" applyBorder="1" applyAlignment="1">
      <alignment horizontal="center" vertical="top"/>
    </xf>
    <xf numFmtId="0" fontId="19" fillId="41" borderId="1" xfId="4" applyFont="1" applyFill="1" applyBorder="1" applyAlignment="1">
      <alignment horizontal="center" vertical="top"/>
    </xf>
    <xf numFmtId="0" fontId="15" fillId="41" borderId="5" xfId="4" applyFont="1" applyFill="1" applyBorder="1" applyAlignment="1">
      <alignment horizontal="center" vertical="top"/>
    </xf>
    <xf numFmtId="0" fontId="15" fillId="41" borderId="5" xfId="4" applyFont="1" applyFill="1" applyBorder="1" applyAlignment="1">
      <alignment horizontal="left" vertical="top"/>
    </xf>
    <xf numFmtId="0" fontId="15" fillId="41" borderId="8" xfId="4" applyFont="1" applyFill="1" applyBorder="1" applyAlignment="1">
      <alignment horizontal="left" vertical="top"/>
    </xf>
    <xf numFmtId="0" fontId="15" fillId="41" borderId="1" xfId="4" applyFont="1" applyFill="1" applyBorder="1" applyAlignment="1">
      <alignment horizontal="left" vertical="top"/>
    </xf>
    <xf numFmtId="0" fontId="19" fillId="41" borderId="1" xfId="4" applyFont="1" applyFill="1" applyBorder="1" applyAlignment="1">
      <alignment horizontal="left" vertical="top"/>
    </xf>
    <xf numFmtId="0" fontId="15" fillId="41" borderId="0" xfId="4" applyFont="1" applyFill="1" applyAlignment="1">
      <alignment horizontal="left" vertical="top"/>
    </xf>
    <xf numFmtId="0" fontId="28" fillId="41" borderId="0" xfId="0" applyFont="1" applyFill="1"/>
    <xf numFmtId="0" fontId="0" fillId="41" borderId="0" xfId="0" applyFill="1"/>
    <xf numFmtId="165" fontId="21" fillId="41" borderId="0" xfId="0" applyNumberFormat="1" applyFont="1" applyFill="1" applyAlignment="1">
      <alignment horizontal="left" vertical="center"/>
    </xf>
    <xf numFmtId="0" fontId="15" fillId="41" borderId="1" xfId="4" applyFont="1" applyFill="1" applyBorder="1" applyAlignment="1">
      <alignment horizontal="center" vertical="top"/>
    </xf>
    <xf numFmtId="0" fontId="28" fillId="41" borderId="1" xfId="46" applyFont="1" applyFill="1" applyBorder="1" applyAlignment="1">
      <alignment horizontal="left"/>
    </xf>
    <xf numFmtId="165" fontId="21" fillId="41" borderId="0" xfId="0" applyNumberFormat="1" applyFont="1" applyFill="1" applyAlignment="1">
      <alignment horizontal="center"/>
    </xf>
    <xf numFmtId="0" fontId="15" fillId="42" borderId="1" xfId="4" applyFont="1" applyFill="1" applyBorder="1" applyAlignment="1">
      <alignment horizontal="center" vertical="top"/>
    </xf>
    <xf numFmtId="0" fontId="15" fillId="42" borderId="5" xfId="4" applyFont="1" applyFill="1" applyBorder="1" applyAlignment="1">
      <alignment horizontal="center" vertical="top"/>
    </xf>
    <xf numFmtId="0" fontId="15" fillId="42" borderId="8" xfId="4" applyFont="1" applyFill="1" applyBorder="1" applyAlignment="1">
      <alignment horizontal="left" vertical="top"/>
    </xf>
    <xf numFmtId="0" fontId="15" fillId="42" borderId="1" xfId="4" applyFont="1" applyFill="1" applyBorder="1" applyAlignment="1">
      <alignment horizontal="left" vertical="top"/>
    </xf>
    <xf numFmtId="0" fontId="0" fillId="42" borderId="0" xfId="0" applyFill="1"/>
    <xf numFmtId="0" fontId="19" fillId="2" borderId="1" xfId="4" applyFont="1" applyFill="1" applyBorder="1" applyAlignment="1">
      <alignment horizontal="center" vertical="top"/>
    </xf>
    <xf numFmtId="0" fontId="15" fillId="2" borderId="5" xfId="4" applyFont="1" applyFill="1" applyBorder="1" applyAlignment="1">
      <alignment horizontal="center" vertical="top"/>
    </xf>
    <xf numFmtId="0" fontId="15" fillId="2" borderId="5" xfId="4" applyFont="1" applyFill="1" applyBorder="1" applyAlignment="1">
      <alignment horizontal="left" vertical="top"/>
    </xf>
    <xf numFmtId="0" fontId="15" fillId="2" borderId="8" xfId="4" applyFont="1" applyFill="1" applyBorder="1" applyAlignment="1">
      <alignment horizontal="left" vertical="top"/>
    </xf>
    <xf numFmtId="0" fontId="19" fillId="2" borderId="1" xfId="4" applyFont="1" applyFill="1" applyBorder="1" applyAlignment="1">
      <alignment horizontal="left" vertical="top"/>
    </xf>
    <xf numFmtId="0" fontId="19" fillId="0" borderId="1" xfId="4" applyFont="1" applyBorder="1" applyAlignment="1">
      <alignment horizontal="center" vertical="top"/>
    </xf>
    <xf numFmtId="0" fontId="12" fillId="0" borderId="0" xfId="49"/>
    <xf numFmtId="0" fontId="12" fillId="0" borderId="0" xfId="49" applyAlignment="1">
      <alignment horizontal="center"/>
    </xf>
    <xf numFmtId="166" fontId="12" fillId="0" borderId="0" xfId="49" applyNumberFormat="1" applyAlignment="1">
      <alignment horizontal="center"/>
    </xf>
    <xf numFmtId="0" fontId="12" fillId="0" borderId="0" xfId="49" applyAlignment="1">
      <alignment horizontal="center" wrapText="1"/>
    </xf>
    <xf numFmtId="164" fontId="12" fillId="0" borderId="0" xfId="49" applyNumberFormat="1" applyAlignment="1">
      <alignment horizontal="center"/>
    </xf>
    <xf numFmtId="0" fontId="12" fillId="0" borderId="0" xfId="49" applyAlignment="1">
      <alignment vertical="center"/>
    </xf>
    <xf numFmtId="0" fontId="12" fillId="0" borderId="0" xfId="49" applyAlignment="1">
      <alignment horizontal="center" vertical="center"/>
    </xf>
    <xf numFmtId="166" fontId="12" fillId="0" borderId="0" xfId="49" applyNumberFormat="1" applyAlignment="1">
      <alignment horizontal="center" vertical="center"/>
    </xf>
    <xf numFmtId="0" fontId="12" fillId="2" borderId="0" xfId="49" applyFill="1" applyAlignment="1">
      <alignment horizontal="center" vertical="center"/>
    </xf>
    <xf numFmtId="0" fontId="12" fillId="0" borderId="0" xfId="49" applyAlignment="1">
      <alignment horizontal="center" vertical="center" wrapText="1"/>
    </xf>
    <xf numFmtId="0" fontId="12" fillId="2" borderId="0" xfId="49" applyFill="1" applyAlignment="1">
      <alignment horizontal="center" vertical="center" wrapText="1"/>
    </xf>
    <xf numFmtId="164" fontId="12" fillId="0" borderId="0" xfId="49" applyNumberFormat="1" applyAlignment="1">
      <alignment horizontal="center" vertical="center"/>
    </xf>
    <xf numFmtId="166" fontId="12" fillId="2" borderId="0" xfId="49" applyNumberFormat="1" applyFill="1" applyAlignment="1">
      <alignment horizontal="center" vertical="center"/>
    </xf>
    <xf numFmtId="164" fontId="12" fillId="2" borderId="0" xfId="49" applyNumberFormat="1" applyFill="1" applyAlignment="1">
      <alignment horizontal="center" vertical="center"/>
    </xf>
    <xf numFmtId="0" fontId="24" fillId="0" borderId="3" xfId="49" applyFont="1" applyBorder="1"/>
    <xf numFmtId="0" fontId="24" fillId="0" borderId="3" xfId="49" applyFont="1" applyBorder="1" applyAlignment="1">
      <alignment horizontal="center" wrapText="1"/>
    </xf>
    <xf numFmtId="166" fontId="24" fillId="0" borderId="3" xfId="49" applyNumberFormat="1" applyFont="1" applyBorder="1" applyAlignment="1">
      <alignment horizontal="center"/>
    </xf>
    <xf numFmtId="0" fontId="24" fillId="0" borderId="3" xfId="49" applyFont="1" applyBorder="1" applyAlignment="1">
      <alignment horizontal="center"/>
    </xf>
    <xf numFmtId="164" fontId="24" fillId="0" borderId="3" xfId="49" applyNumberFormat="1" applyFont="1" applyBorder="1" applyAlignment="1">
      <alignment horizontal="center"/>
    </xf>
    <xf numFmtId="164" fontId="12" fillId="2" borderId="3" xfId="49" applyNumberFormat="1" applyFill="1" applyBorder="1" applyAlignment="1">
      <alignment horizontal="left"/>
    </xf>
    <xf numFmtId="0" fontId="64" fillId="0" borderId="0" xfId="49" applyFont="1" applyAlignment="1">
      <alignment horizontal="center" vertical="center"/>
    </xf>
    <xf numFmtId="164" fontId="64" fillId="0" borderId="0" xfId="49" applyNumberFormat="1" applyFont="1" applyAlignment="1">
      <alignment horizontal="center" vertical="center"/>
    </xf>
    <xf numFmtId="0" fontId="64" fillId="0" borderId="0" xfId="49" applyFont="1" applyAlignment="1">
      <alignment vertical="center"/>
    </xf>
    <xf numFmtId="0" fontId="64" fillId="0" borderId="0" xfId="49" applyFont="1" applyAlignment="1">
      <alignment horizontal="center" vertical="center" wrapText="1"/>
    </xf>
    <xf numFmtId="0" fontId="64" fillId="2" borderId="0" xfId="49" applyFont="1" applyFill="1" applyAlignment="1">
      <alignment horizontal="center" vertical="center" wrapText="1"/>
    </xf>
    <xf numFmtId="0" fontId="64" fillId="2" borderId="0" xfId="49" applyFont="1" applyFill="1" applyAlignment="1">
      <alignment horizontal="center" vertical="center"/>
    </xf>
    <xf numFmtId="166" fontId="64" fillId="0" borderId="0" xfId="49" applyNumberFormat="1" applyFont="1" applyAlignment="1">
      <alignment horizontal="center" vertical="center"/>
    </xf>
    <xf numFmtId="0" fontId="24" fillId="0" borderId="31" xfId="49" applyFont="1" applyBorder="1"/>
    <xf numFmtId="0" fontId="24" fillId="0" borderId="0" xfId="49" applyFont="1"/>
    <xf numFmtId="0" fontId="11" fillId="0" borderId="0" xfId="49" applyFont="1" applyAlignment="1">
      <alignment vertical="center"/>
    </xf>
    <xf numFmtId="0" fontId="12" fillId="0" borderId="0" xfId="49" applyAlignment="1">
      <alignment horizontal="left" vertical="center"/>
    </xf>
    <xf numFmtId="0" fontId="21" fillId="43" borderId="0" xfId="49" applyFont="1" applyFill="1" applyAlignment="1">
      <alignment vertical="center"/>
    </xf>
    <xf numFmtId="0" fontId="22" fillId="0" borderId="0" xfId="0" applyFont="1"/>
    <xf numFmtId="0" fontId="22" fillId="0" borderId="0" xfId="0" applyFont="1" applyAlignment="1">
      <alignment horizontal="left"/>
    </xf>
    <xf numFmtId="15" fontId="0" fillId="0" borderId="0" xfId="0" applyNumberFormat="1" applyAlignment="1">
      <alignment horizontal="left"/>
    </xf>
    <xf numFmtId="0" fontId="12" fillId="40" borderId="0" xfId="49" applyFill="1" applyAlignment="1">
      <alignment horizontal="center" vertical="center"/>
    </xf>
    <xf numFmtId="0" fontId="65" fillId="0" borderId="0" xfId="49" applyFont="1" applyAlignment="1">
      <alignment vertical="center"/>
    </xf>
    <xf numFmtId="0" fontId="21" fillId="0" borderId="0" xfId="49" applyFont="1" applyAlignment="1">
      <alignment horizontal="center" vertical="center"/>
    </xf>
    <xf numFmtId="0" fontId="68" fillId="44" borderId="0" xfId="0" applyFont="1" applyFill="1" applyAlignment="1">
      <alignment horizontal="center" vertical="center"/>
    </xf>
    <xf numFmtId="0" fontId="49" fillId="0" borderId="0" xfId="0" applyFont="1" applyAlignment="1">
      <alignment vertical="center"/>
    </xf>
    <xf numFmtId="0" fontId="49" fillId="0" borderId="0" xfId="0" applyFont="1" applyAlignment="1">
      <alignment horizontal="center" vertical="center"/>
    </xf>
    <xf numFmtId="0" fontId="69" fillId="0" borderId="0" xfId="0" applyFont="1" applyAlignment="1">
      <alignment horizontal="center" vertical="center"/>
    </xf>
    <xf numFmtId="0" fontId="49" fillId="0" borderId="32" xfId="0" applyFont="1" applyBorder="1" applyAlignment="1">
      <alignment vertical="center"/>
    </xf>
    <xf numFmtId="0" fontId="49" fillId="0" borderId="32" xfId="0" applyFont="1" applyBorder="1" applyAlignment="1">
      <alignment horizontal="center" vertical="center"/>
    </xf>
    <xf numFmtId="0" fontId="69" fillId="0" borderId="32" xfId="0" applyFont="1" applyBorder="1" applyAlignment="1">
      <alignment horizontal="center" vertical="center"/>
    </xf>
    <xf numFmtId="0" fontId="66" fillId="0" borderId="0" xfId="0" applyFont="1"/>
    <xf numFmtId="0" fontId="70" fillId="44" borderId="0" xfId="0" applyFont="1" applyFill="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18" fillId="0" borderId="0" xfId="0" applyFont="1" applyAlignment="1">
      <alignment horizontal="center" vertical="center"/>
    </xf>
    <xf numFmtId="0" fontId="57" fillId="0" borderId="0" xfId="0" applyFont="1" applyAlignment="1">
      <alignment horizontal="center" vertical="center"/>
    </xf>
    <xf numFmtId="0" fontId="71" fillId="0" borderId="32" xfId="0" applyFont="1" applyBorder="1" applyAlignment="1">
      <alignment vertical="center"/>
    </xf>
    <xf numFmtId="0" fontId="71" fillId="0" borderId="32" xfId="0" applyFont="1" applyBorder="1" applyAlignment="1">
      <alignment horizontal="center" vertical="center"/>
    </xf>
    <xf numFmtId="0" fontId="57" fillId="0" borderId="32" xfId="0" applyFont="1" applyBorder="1" applyAlignment="1">
      <alignment horizontal="center" vertical="center"/>
    </xf>
    <xf numFmtId="0" fontId="67" fillId="0" borderId="0" xfId="0" applyFont="1"/>
    <xf numFmtId="0" fontId="72" fillId="0" borderId="0" xfId="0" applyFont="1" applyAlignment="1">
      <alignment horizontal="center" vertical="center"/>
    </xf>
    <xf numFmtId="0" fontId="73" fillId="0" borderId="0" xfId="0" applyFont="1" applyAlignment="1">
      <alignment horizontal="center" vertical="center"/>
    </xf>
    <xf numFmtId="0" fontId="28" fillId="0" borderId="0" xfId="0" applyFont="1" applyAlignment="1">
      <alignment horizontal="center" vertical="center"/>
    </xf>
    <xf numFmtId="0" fontId="28" fillId="0" borderId="32" xfId="0" applyFont="1" applyBorder="1" applyAlignment="1">
      <alignment horizontal="center" vertical="center"/>
    </xf>
    <xf numFmtId="0" fontId="57" fillId="0" borderId="0" xfId="0" quotePrefix="1" applyFont="1" applyAlignment="1">
      <alignment vertical="center"/>
    </xf>
    <xf numFmtId="0" fontId="71" fillId="0" borderId="0" xfId="0" applyFont="1" applyAlignment="1">
      <alignment vertical="center" wrapText="1"/>
    </xf>
    <xf numFmtId="0" fontId="71" fillId="2" borderId="0" xfId="0" applyFont="1" applyFill="1" applyAlignment="1">
      <alignment horizontal="center" vertical="center"/>
    </xf>
    <xf numFmtId="0" fontId="72" fillId="0" borderId="32" xfId="0" applyFont="1" applyBorder="1" applyAlignment="1">
      <alignment horizontal="center" vertical="center"/>
    </xf>
    <xf numFmtId="0" fontId="70" fillId="0" borderId="0" xfId="0" applyFont="1" applyAlignment="1">
      <alignment vertical="center"/>
    </xf>
    <xf numFmtId="0" fontId="24" fillId="0" borderId="0" xfId="49" applyFont="1" applyAlignment="1">
      <alignment wrapText="1"/>
    </xf>
    <xf numFmtId="0" fontId="24" fillId="0" borderId="20" xfId="49" applyFont="1" applyBorder="1" applyAlignment="1">
      <alignment horizontal="center" wrapText="1"/>
    </xf>
    <xf numFmtId="1" fontId="12" fillId="0" borderId="0" xfId="49" applyNumberFormat="1" applyAlignment="1">
      <alignment horizontal="center" vertical="center"/>
    </xf>
    <xf numFmtId="164" fontId="12" fillId="0" borderId="0" xfId="49" applyNumberFormat="1" applyAlignment="1">
      <alignment horizontal="left"/>
    </xf>
    <xf numFmtId="1" fontId="12" fillId="0" borderId="0" xfId="49" applyNumberFormat="1" applyAlignment="1">
      <alignment horizontal="center"/>
    </xf>
    <xf numFmtId="0" fontId="24" fillId="0" borderId="0" xfId="49" applyFont="1" applyProtection="1">
      <protection locked="0"/>
    </xf>
    <xf numFmtId="0" fontId="24" fillId="0" borderId="20" xfId="49" applyFont="1" applyBorder="1" applyAlignment="1" applyProtection="1">
      <alignment horizontal="center" wrapText="1"/>
      <protection locked="0"/>
    </xf>
    <xf numFmtId="0" fontId="12" fillId="0" borderId="0" xfId="49" applyAlignment="1" applyProtection="1">
      <alignment horizontal="center" vertical="center"/>
      <protection locked="0"/>
    </xf>
    <xf numFmtId="164" fontId="12" fillId="0" borderId="0" xfId="49" applyNumberFormat="1" applyAlignment="1" applyProtection="1">
      <alignment horizontal="center" vertical="center"/>
      <protection locked="0"/>
    </xf>
    <xf numFmtId="0" fontId="12" fillId="0" borderId="0" xfId="49" applyAlignment="1" applyProtection="1">
      <alignment vertical="center"/>
      <protection locked="0"/>
    </xf>
    <xf numFmtId="166" fontId="12" fillId="0" borderId="0" xfId="49" applyNumberFormat="1" applyAlignment="1" applyProtection="1">
      <alignment horizontal="center" vertical="center"/>
      <protection locked="0"/>
    </xf>
    <xf numFmtId="164" fontId="12" fillId="0" borderId="0" xfId="49" applyNumberFormat="1" applyAlignment="1" applyProtection="1">
      <alignment horizontal="center"/>
      <protection locked="0"/>
    </xf>
    <xf numFmtId="164" fontId="12" fillId="0" borderId="0" xfId="49" applyNumberFormat="1" applyAlignment="1" applyProtection="1">
      <alignment horizontal="left"/>
      <protection locked="0"/>
    </xf>
    <xf numFmtId="0" fontId="12" fillId="0" borderId="0" xfId="49" applyAlignment="1" applyProtection="1">
      <alignment horizontal="center"/>
      <protection locked="0"/>
    </xf>
    <xf numFmtId="0" fontId="12" fillId="0" borderId="0" xfId="49" applyAlignment="1" applyProtection="1">
      <alignment horizontal="center" wrapText="1"/>
      <protection locked="0"/>
    </xf>
    <xf numFmtId="0" fontId="12" fillId="0" borderId="0" xfId="49" applyProtection="1">
      <protection locked="0"/>
    </xf>
    <xf numFmtId="0" fontId="21" fillId="0" borderId="0" xfId="49" applyFont="1" applyAlignment="1" applyProtection="1">
      <alignment horizontal="center" vertical="center"/>
      <protection locked="0"/>
    </xf>
    <xf numFmtId="0" fontId="0" fillId="0" borderId="0" xfId="0" applyProtection="1">
      <protection locked="0"/>
    </xf>
    <xf numFmtId="166" fontId="12" fillId="0" borderId="0" xfId="49" applyNumberFormat="1" applyAlignment="1" applyProtection="1">
      <alignment horizontal="center"/>
      <protection locked="0"/>
    </xf>
    <xf numFmtId="0" fontId="12" fillId="0" borderId="0" xfId="49" applyAlignment="1" applyProtection="1">
      <alignment horizontal="center" vertical="center" wrapText="1"/>
      <protection locked="0"/>
    </xf>
    <xf numFmtId="1" fontId="12" fillId="0" borderId="0" xfId="49" applyNumberFormat="1" applyAlignment="1" applyProtection="1">
      <alignment horizontal="center"/>
      <protection locked="0"/>
    </xf>
    <xf numFmtId="0" fontId="11" fillId="0" borderId="0" xfId="49" applyFont="1" applyAlignment="1" applyProtection="1">
      <alignment vertical="center"/>
      <protection locked="0"/>
    </xf>
    <xf numFmtId="0" fontId="65" fillId="0" borderId="0" xfId="49" applyFont="1" applyAlignment="1" applyProtection="1">
      <alignment vertical="center"/>
      <protection locked="0"/>
    </xf>
    <xf numFmtId="1" fontId="12" fillId="0" borderId="0" xfId="49" applyNumberFormat="1" applyAlignment="1" applyProtection="1">
      <alignment horizontal="center" vertical="center"/>
      <protection locked="0"/>
    </xf>
    <xf numFmtId="0" fontId="10" fillId="0" borderId="0" xfId="49" applyFont="1" applyAlignment="1" applyProtection="1">
      <alignment horizontal="center" vertical="center"/>
      <protection locked="0"/>
    </xf>
    <xf numFmtId="0" fontId="10" fillId="0" borderId="0" xfId="49" applyFont="1" applyAlignment="1" applyProtection="1">
      <alignment horizontal="center" vertical="center" wrapText="1"/>
      <protection locked="0"/>
    </xf>
    <xf numFmtId="0" fontId="10" fillId="0" borderId="0" xfId="49" applyFont="1" applyAlignment="1">
      <alignment horizontal="center"/>
    </xf>
    <xf numFmtId="0" fontId="10" fillId="0" borderId="0" xfId="49" applyFont="1" applyAlignment="1" applyProtection="1">
      <alignment vertical="center"/>
      <protection locked="0"/>
    </xf>
    <xf numFmtId="0" fontId="24" fillId="0" borderId="23" xfId="49" applyFont="1" applyBorder="1" applyAlignment="1">
      <alignment horizontal="center" wrapText="1"/>
    </xf>
    <xf numFmtId="0" fontId="24" fillId="0" borderId="23" xfId="49" applyFont="1" applyBorder="1" applyAlignment="1" applyProtection="1">
      <alignment horizontal="center" wrapText="1"/>
      <protection locked="0"/>
    </xf>
    <xf numFmtId="0" fontId="12" fillId="0" borderId="3" xfId="49" applyBorder="1" applyAlignment="1">
      <alignment horizontal="center"/>
    </xf>
    <xf numFmtId="0" fontId="12" fillId="2" borderId="3" xfId="49" applyFill="1" applyBorder="1" applyAlignment="1">
      <alignment horizontal="left"/>
    </xf>
    <xf numFmtId="15" fontId="33" fillId="0" borderId="0" xfId="0" applyNumberFormat="1" applyFont="1" applyAlignment="1">
      <alignment horizontal="left" vertical="center" wrapText="1"/>
    </xf>
    <xf numFmtId="0" fontId="19" fillId="0" borderId="0" xfId="4" applyFont="1" applyAlignment="1">
      <alignment horizontal="left" vertical="center" wrapText="1"/>
    </xf>
    <xf numFmtId="0" fontId="33" fillId="0" borderId="0" xfId="0" applyFont="1" applyAlignment="1">
      <alignment horizontal="left" vertical="center" wrapText="1"/>
    </xf>
    <xf numFmtId="0" fontId="56" fillId="0" borderId="0" xfId="0" applyFont="1" applyAlignment="1">
      <alignment horizontal="left" vertical="top" wrapText="1"/>
    </xf>
    <xf numFmtId="0" fontId="21" fillId="0" borderId="0" xfId="4" applyFont="1" applyAlignment="1">
      <alignment horizontal="left" vertical="center" wrapText="1"/>
    </xf>
    <xf numFmtId="0" fontId="24" fillId="0" borderId="0" xfId="49" applyFont="1" applyAlignment="1" applyProtection="1">
      <alignment horizontal="center" wrapText="1"/>
      <protection locked="0"/>
    </xf>
    <xf numFmtId="0" fontId="24" fillId="0" borderId="0" xfId="49" applyFont="1" applyAlignment="1" applyProtection="1">
      <alignment horizontal="center"/>
      <protection locked="0"/>
    </xf>
    <xf numFmtId="166" fontId="24" fillId="0" borderId="0" xfId="49" applyNumberFormat="1" applyFont="1" applyAlignment="1" applyProtection="1">
      <alignment horizontal="center"/>
      <protection locked="0"/>
    </xf>
    <xf numFmtId="164" fontId="24" fillId="0" borderId="0" xfId="49" applyNumberFormat="1" applyFont="1" applyAlignment="1" applyProtection="1">
      <alignment horizontal="center" wrapText="1"/>
      <protection locked="0"/>
    </xf>
    <xf numFmtId="164" fontId="24" fillId="0" borderId="0" xfId="49" applyNumberFormat="1" applyFont="1" applyAlignment="1" applyProtection="1">
      <alignment horizontal="center"/>
      <protection locked="0"/>
    </xf>
    <xf numFmtId="0" fontId="10" fillId="40" borderId="0" xfId="49" applyFont="1" applyFill="1" applyAlignment="1">
      <alignment horizontal="center" vertical="center"/>
    </xf>
    <xf numFmtId="0" fontId="10" fillId="0" borderId="0" xfId="49" applyFont="1" applyAlignment="1">
      <alignment vertical="center"/>
    </xf>
    <xf numFmtId="0" fontId="10" fillId="0" borderId="0" xfId="49" applyFont="1" applyAlignment="1">
      <alignment horizontal="center" vertical="center"/>
    </xf>
    <xf numFmtId="0" fontId="10" fillId="2" borderId="0" xfId="49" applyFont="1" applyFill="1" applyAlignment="1">
      <alignment horizontal="center" vertical="center"/>
    </xf>
    <xf numFmtId="0" fontId="10" fillId="0" borderId="0" xfId="49" applyFont="1" applyAlignment="1">
      <alignment horizontal="center" vertical="center" wrapText="1"/>
    </xf>
    <xf numFmtId="164" fontId="10" fillId="0" borderId="0" xfId="49" applyNumberFormat="1" applyFont="1" applyAlignment="1">
      <alignment horizontal="center" vertical="center"/>
    </xf>
    <xf numFmtId="0" fontId="10" fillId="0" borderId="0" xfId="49" applyFont="1"/>
    <xf numFmtId="0" fontId="10" fillId="0" borderId="0" xfId="49" applyFont="1" applyAlignment="1">
      <alignment vertical="center" wrapText="1"/>
    </xf>
    <xf numFmtId="0" fontId="9" fillId="0" borderId="0" xfId="49" applyFont="1" applyAlignment="1">
      <alignment horizontal="center" vertical="center" wrapText="1"/>
    </xf>
    <xf numFmtId="0" fontId="10" fillId="2" borderId="0" xfId="49" applyFont="1" applyFill="1" applyAlignment="1">
      <alignment horizontal="center" vertical="center" wrapText="1"/>
    </xf>
    <xf numFmtId="166" fontId="10" fillId="0" borderId="0" xfId="49" applyNumberFormat="1" applyFont="1" applyAlignment="1">
      <alignment horizontal="center" vertical="center"/>
    </xf>
    <xf numFmtId="0" fontId="10" fillId="43" borderId="0" xfId="49" applyFont="1" applyFill="1" applyAlignment="1">
      <alignment vertical="center"/>
    </xf>
    <xf numFmtId="0" fontId="10" fillId="2" borderId="0" xfId="49" applyFont="1" applyFill="1" applyAlignment="1">
      <alignment vertical="center"/>
    </xf>
    <xf numFmtId="166" fontId="10" fillId="0" borderId="0" xfId="49" applyNumberFormat="1" applyFont="1" applyAlignment="1" applyProtection="1">
      <alignment horizontal="center" vertical="center"/>
      <protection locked="0"/>
    </xf>
    <xf numFmtId="0" fontId="10" fillId="2" borderId="0" xfId="49" applyFont="1" applyFill="1" applyAlignment="1" applyProtection="1">
      <alignment horizontal="center" vertical="center" wrapText="1"/>
      <protection locked="0"/>
    </xf>
    <xf numFmtId="0" fontId="10" fillId="0" borderId="0" xfId="49" quotePrefix="1" applyFont="1" applyAlignment="1">
      <alignment horizontal="center" vertical="center"/>
    </xf>
    <xf numFmtId="0" fontId="10" fillId="0" borderId="0" xfId="49" applyFont="1" applyAlignment="1" applyProtection="1">
      <alignment horizontal="center"/>
      <protection locked="0"/>
    </xf>
    <xf numFmtId="0" fontId="10" fillId="2" borderId="0" xfId="49" applyFont="1" applyFill="1" applyAlignment="1" applyProtection="1">
      <alignment horizontal="center" vertical="center"/>
      <protection locked="0"/>
    </xf>
    <xf numFmtId="164" fontId="10" fillId="0" borderId="0" xfId="49" applyNumberFormat="1" applyFont="1" applyAlignment="1" applyProtection="1">
      <alignment horizontal="center" vertical="center"/>
      <protection locked="0"/>
    </xf>
    <xf numFmtId="11" fontId="10" fillId="0" borderId="0" xfId="49" applyNumberFormat="1" applyFont="1" applyAlignment="1" applyProtection="1">
      <alignment horizontal="center"/>
      <protection locked="0"/>
    </xf>
    <xf numFmtId="0" fontId="10" fillId="0" borderId="0" xfId="49" applyFont="1" applyProtection="1">
      <protection locked="0"/>
    </xf>
    <xf numFmtId="0" fontId="10" fillId="0" borderId="0" xfId="49" applyFont="1" applyAlignment="1" applyProtection="1">
      <alignment horizontal="center" wrapText="1"/>
      <protection locked="0"/>
    </xf>
    <xf numFmtId="164" fontId="10" fillId="0" borderId="0" xfId="49" applyNumberFormat="1" applyFont="1" applyAlignment="1" applyProtection="1">
      <alignment horizontal="center"/>
      <protection locked="0"/>
    </xf>
    <xf numFmtId="166" fontId="10" fillId="0" borderId="0" xfId="49" applyNumberFormat="1" applyFont="1" applyAlignment="1" applyProtection="1">
      <alignment horizontal="center"/>
      <protection locked="0"/>
    </xf>
    <xf numFmtId="0" fontId="9" fillId="0" borderId="0" xfId="49" applyFont="1" applyAlignment="1" applyProtection="1">
      <alignment horizontal="center" vertical="center"/>
      <protection locked="0"/>
    </xf>
    <xf numFmtId="0" fontId="10" fillId="45" borderId="0" xfId="49" applyFont="1" applyFill="1" applyAlignment="1" applyProtection="1">
      <alignment horizontal="center" vertical="center"/>
      <protection locked="0"/>
    </xf>
    <xf numFmtId="0" fontId="10" fillId="46" borderId="0" xfId="49" applyFont="1" applyFill="1" applyAlignment="1" applyProtection="1">
      <alignment horizontal="center" vertical="center"/>
      <protection locked="0"/>
    </xf>
    <xf numFmtId="0" fontId="10" fillId="0" borderId="0" xfId="49" quotePrefix="1" applyFont="1" applyAlignment="1">
      <alignment horizontal="center"/>
    </xf>
    <xf numFmtId="0" fontId="10" fillId="0" borderId="1" xfId="0" applyFont="1" applyBorder="1" applyAlignment="1">
      <alignment horizontal="left" vertical="top"/>
    </xf>
    <xf numFmtId="164" fontId="10" fillId="0" borderId="1" xfId="0" applyNumberFormat="1" applyFont="1" applyBorder="1" applyAlignment="1">
      <alignment horizontal="left" vertical="top"/>
    </xf>
    <xf numFmtId="0" fontId="10" fillId="0" borderId="1" xfId="0" applyFont="1" applyBorder="1"/>
    <xf numFmtId="0" fontId="10" fillId="0" borderId="1" xfId="0" applyFont="1" applyBorder="1" applyAlignment="1">
      <alignment horizontal="left"/>
    </xf>
    <xf numFmtId="0" fontId="10" fillId="0" borderId="0" xfId="0" applyFont="1" applyAlignment="1">
      <alignment horizontal="left" vertical="top"/>
    </xf>
    <xf numFmtId="0" fontId="10" fillId="0" borderId="0" xfId="0" applyFont="1"/>
    <xf numFmtId="164" fontId="10" fillId="42" borderId="0" xfId="46" applyNumberFormat="1" applyFont="1" applyFill="1" applyAlignment="1">
      <alignment horizontal="left"/>
    </xf>
    <xf numFmtId="0" fontId="10" fillId="42" borderId="0" xfId="46" applyFont="1" applyFill="1" applyAlignment="1">
      <alignment horizontal="left"/>
    </xf>
    <xf numFmtId="0" fontId="10" fillId="0" borderId="0" xfId="46" applyFont="1" applyAlignment="1">
      <alignment horizontal="left"/>
    </xf>
    <xf numFmtId="0" fontId="10" fillId="0" borderId="1" xfId="4" applyFont="1" applyBorder="1" applyAlignment="1">
      <alignment horizontal="left" vertical="top"/>
    </xf>
    <xf numFmtId="164" fontId="10" fillId="0" borderId="1" xfId="4" applyNumberFormat="1" applyFont="1" applyBorder="1" applyAlignment="1">
      <alignment horizontal="left" vertical="top"/>
    </xf>
    <xf numFmtId="0" fontId="10" fillId="0" borderId="1" xfId="4" applyFont="1" applyBorder="1"/>
    <xf numFmtId="0" fontId="10" fillId="0" borderId="1" xfId="4" applyFont="1" applyBorder="1" applyAlignment="1">
      <alignment horizontal="left"/>
    </xf>
    <xf numFmtId="0" fontId="10" fillId="0" borderId="0" xfId="0" applyFont="1" applyAlignment="1">
      <alignment horizontal="left"/>
    </xf>
    <xf numFmtId="164" fontId="10" fillId="0" borderId="1" xfId="4" quotePrefix="1" applyNumberFormat="1" applyFont="1" applyBorder="1" applyAlignment="1">
      <alignment horizontal="left" vertical="top"/>
    </xf>
    <xf numFmtId="0" fontId="10" fillId="0" borderId="0" xfId="4" applyFont="1" applyAlignment="1">
      <alignment horizontal="left"/>
    </xf>
    <xf numFmtId="0" fontId="10" fillId="40" borderId="1" xfId="0" applyFont="1" applyFill="1" applyBorder="1"/>
    <xf numFmtId="164" fontId="10" fillId="40" borderId="1" xfId="46" applyNumberFormat="1" applyFont="1" applyFill="1" applyBorder="1" applyAlignment="1">
      <alignment horizontal="left"/>
    </xf>
    <xf numFmtId="0" fontId="10" fillId="40" borderId="1" xfId="46" applyFont="1" applyFill="1" applyBorder="1" applyAlignment="1">
      <alignment horizontal="left"/>
    </xf>
    <xf numFmtId="0" fontId="10" fillId="40" borderId="0" xfId="46" applyFont="1" applyFill="1" applyAlignment="1">
      <alignment horizontal="left"/>
    </xf>
    <xf numFmtId="0" fontId="10" fillId="40" borderId="5" xfId="46" applyFont="1" applyFill="1" applyBorder="1" applyAlignment="1">
      <alignment horizontal="left"/>
    </xf>
    <xf numFmtId="0" fontId="10" fillId="41" borderId="1" xfId="0" applyFont="1" applyFill="1" applyBorder="1"/>
    <xf numFmtId="164" fontId="10" fillId="41" borderId="1" xfId="46" applyNumberFormat="1" applyFont="1" applyFill="1" applyBorder="1" applyAlignment="1">
      <alignment horizontal="left"/>
    </xf>
    <xf numFmtId="0" fontId="10" fillId="41" borderId="1" xfId="46" applyFont="1" applyFill="1" applyBorder="1" applyAlignment="1">
      <alignment horizontal="left"/>
    </xf>
    <xf numFmtId="0" fontId="10" fillId="41" borderId="0" xfId="46" applyFont="1" applyFill="1" applyAlignment="1">
      <alignment horizontal="left"/>
    </xf>
    <xf numFmtId="0" fontId="10" fillId="41" borderId="1" xfId="4" applyFont="1" applyFill="1" applyBorder="1" applyAlignment="1">
      <alignment horizontal="left" vertical="top"/>
    </xf>
    <xf numFmtId="164" fontId="10" fillId="41" borderId="1" xfId="4" applyNumberFormat="1" applyFont="1" applyFill="1" applyBorder="1" applyAlignment="1">
      <alignment horizontal="left" vertical="top"/>
    </xf>
    <xf numFmtId="0" fontId="10" fillId="41" borderId="1" xfId="4" applyFont="1" applyFill="1" applyBorder="1"/>
    <xf numFmtId="0" fontId="10" fillId="41" borderId="0" xfId="4" applyFont="1" applyFill="1" applyAlignment="1">
      <alignment horizontal="left"/>
    </xf>
    <xf numFmtId="0" fontId="10" fillId="40" borderId="1" xfId="4" applyFont="1" applyFill="1" applyBorder="1" applyAlignment="1">
      <alignment horizontal="left" vertical="top"/>
    </xf>
    <xf numFmtId="164" fontId="10" fillId="40" borderId="1" xfId="4" applyNumberFormat="1" applyFont="1" applyFill="1" applyBorder="1" applyAlignment="1">
      <alignment horizontal="left" vertical="top"/>
    </xf>
    <xf numFmtId="0" fontId="10" fillId="40" borderId="1" xfId="4" applyFont="1" applyFill="1" applyBorder="1" applyAlignment="1">
      <alignment horizontal="left"/>
    </xf>
    <xf numFmtId="0" fontId="10" fillId="40" borderId="0" xfId="0" applyFont="1" applyFill="1"/>
    <xf numFmtId="164" fontId="10" fillId="40" borderId="0" xfId="46" applyNumberFormat="1" applyFont="1" applyFill="1" applyAlignment="1">
      <alignment horizontal="left"/>
    </xf>
    <xf numFmtId="0" fontId="10" fillId="40" borderId="6" xfId="46" applyFont="1" applyFill="1" applyBorder="1" applyAlignment="1">
      <alignment horizontal="left"/>
    </xf>
    <xf numFmtId="0" fontId="10" fillId="2" borderId="1" xfId="0" applyFont="1" applyFill="1" applyBorder="1"/>
    <xf numFmtId="164" fontId="10" fillId="2" borderId="1" xfId="0" applyNumberFormat="1" applyFont="1" applyFill="1" applyBorder="1"/>
    <xf numFmtId="164" fontId="10" fillId="0" borderId="1" xfId="0" applyNumberFormat="1" applyFont="1" applyBorder="1" applyAlignment="1">
      <alignment horizontal="left"/>
    </xf>
    <xf numFmtId="0" fontId="10" fillId="38" borderId="1" xfId="0" applyFont="1" applyFill="1" applyBorder="1"/>
    <xf numFmtId="164" fontId="10" fillId="38" borderId="1" xfId="46" applyNumberFormat="1" applyFont="1" applyFill="1" applyBorder="1" applyAlignment="1">
      <alignment horizontal="left"/>
    </xf>
    <xf numFmtId="0" fontId="10" fillId="38" borderId="1" xfId="46" applyFont="1" applyFill="1" applyBorder="1" applyAlignment="1">
      <alignment horizontal="left"/>
    </xf>
    <xf numFmtId="164" fontId="10" fillId="0" borderId="1" xfId="46" applyNumberFormat="1" applyFont="1" applyBorder="1" applyAlignment="1">
      <alignment horizontal="left"/>
    </xf>
    <xf numFmtId="0" fontId="10" fillId="0" borderId="1" xfId="46" applyFont="1" applyBorder="1" applyAlignment="1">
      <alignment horizontal="left"/>
    </xf>
    <xf numFmtId="0" fontId="10" fillId="2" borderId="1" xfId="46" applyFont="1" applyFill="1" applyBorder="1" applyAlignment="1">
      <alignment horizontal="left"/>
    </xf>
    <xf numFmtId="0" fontId="10" fillId="38" borderId="1" xfId="4" applyFont="1" applyFill="1" applyBorder="1" applyAlignment="1">
      <alignment horizontal="left" vertical="top"/>
    </xf>
    <xf numFmtId="0" fontId="10" fillId="38" borderId="5" xfId="4" applyFont="1" applyFill="1" applyBorder="1" applyAlignment="1">
      <alignment horizontal="left" vertical="top"/>
    </xf>
    <xf numFmtId="0" fontId="10" fillId="38" borderId="0" xfId="0" applyFont="1" applyFill="1"/>
    <xf numFmtId="164" fontId="10" fillId="38" borderId="6" xfId="46" applyNumberFormat="1" applyFont="1" applyFill="1" applyBorder="1" applyAlignment="1">
      <alignment horizontal="left"/>
    </xf>
    <xf numFmtId="0" fontId="10" fillId="38" borderId="0" xfId="46" applyFont="1" applyFill="1" applyAlignment="1">
      <alignment horizontal="left"/>
    </xf>
    <xf numFmtId="0" fontId="10" fillId="38" borderId="6" xfId="46" applyFont="1" applyFill="1" applyBorder="1" applyAlignment="1">
      <alignment horizontal="left"/>
    </xf>
    <xf numFmtId="0" fontId="10" fillId="38" borderId="0" xfId="4" applyFont="1" applyFill="1" applyAlignment="1">
      <alignment horizontal="left" vertical="top"/>
    </xf>
    <xf numFmtId="0" fontId="10" fillId="0" borderId="5" xfId="4" applyFont="1" applyBorder="1" applyAlignment="1">
      <alignment horizontal="left" vertical="top"/>
    </xf>
    <xf numFmtId="0" fontId="10" fillId="38" borderId="1" xfId="46" applyFont="1" applyFill="1" applyBorder="1"/>
    <xf numFmtId="0" fontId="10" fillId="2" borderId="1" xfId="0" applyFont="1" applyFill="1" applyBorder="1" applyAlignment="1">
      <alignment horizontal="left" vertical="top"/>
    </xf>
    <xf numFmtId="164" fontId="10" fillId="2" borderId="1" xfId="0" applyNumberFormat="1" applyFont="1" applyFill="1" applyBorder="1" applyAlignment="1">
      <alignment horizontal="left" vertical="top"/>
    </xf>
    <xf numFmtId="0" fontId="10" fillId="2" borderId="1" xfId="4" applyFont="1" applyFill="1" applyBorder="1" applyAlignment="1">
      <alignment horizontal="left"/>
    </xf>
    <xf numFmtId="0" fontId="10" fillId="2" borderId="1" xfId="4" applyFont="1" applyFill="1" applyBorder="1" applyAlignment="1">
      <alignment horizontal="left" vertical="top"/>
    </xf>
    <xf numFmtId="164" fontId="10" fillId="38" borderId="0" xfId="46" applyNumberFormat="1" applyFont="1" applyFill="1" applyAlignment="1">
      <alignment horizontal="left"/>
    </xf>
    <xf numFmtId="0" fontId="10" fillId="0" borderId="0" xfId="0" applyFont="1" applyAlignment="1">
      <alignment vertical="top" wrapText="1"/>
    </xf>
    <xf numFmtId="0" fontId="10" fillId="2" borderId="0" xfId="0" applyFont="1" applyFill="1"/>
    <xf numFmtId="0" fontId="10" fillId="0" borderId="0" xfId="0" applyFont="1" applyAlignment="1">
      <alignment horizontal="left" vertical="top" wrapText="1"/>
    </xf>
    <xf numFmtId="15" fontId="10" fillId="0" borderId="0" xfId="0" applyNumberFormat="1" applyFont="1" applyAlignment="1">
      <alignment horizontal="left" vertical="top" wrapText="1"/>
    </xf>
    <xf numFmtId="0" fontId="10" fillId="0" borderId="0" xfId="0" quotePrefix="1"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Alignment="1">
      <alignment horizontal="left" vertical="center"/>
    </xf>
    <xf numFmtId="0" fontId="10" fillId="0" borderId="0" xfId="0" applyFont="1" applyAlignment="1">
      <alignment horizontal="left" vertical="center" wrapText="1"/>
    </xf>
    <xf numFmtId="15" fontId="10" fillId="0" borderId="0" xfId="0" applyNumberFormat="1" applyFont="1" applyAlignment="1">
      <alignment horizontal="left" vertical="center"/>
    </xf>
    <xf numFmtId="15" fontId="10" fillId="0" borderId="0" xfId="0" applyNumberFormat="1" applyFont="1" applyAlignment="1">
      <alignment horizontal="left"/>
    </xf>
    <xf numFmtId="17" fontId="10" fillId="0" borderId="0" xfId="0" applyNumberFormat="1" applyFont="1" applyAlignment="1">
      <alignment vertical="center"/>
    </xf>
    <xf numFmtId="0" fontId="10" fillId="0" borderId="8" xfId="0" applyFont="1" applyBorder="1" applyAlignment="1">
      <alignment vertical="center"/>
    </xf>
    <xf numFmtId="0" fontId="10" fillId="0" borderId="0" xfId="0" applyFont="1" applyAlignment="1">
      <alignment vertical="center"/>
    </xf>
    <xf numFmtId="17" fontId="10" fillId="0" borderId="0" xfId="0" applyNumberFormat="1" applyFont="1"/>
    <xf numFmtId="0" fontId="10" fillId="0" borderId="0" xfId="49" applyFont="1" applyAlignment="1">
      <alignment horizontal="left"/>
    </xf>
    <xf numFmtId="0" fontId="10" fillId="0" borderId="0" xfId="49" applyFont="1" applyAlignment="1">
      <alignment horizontal="left" vertical="center"/>
    </xf>
    <xf numFmtId="0" fontId="10" fillId="0" borderId="3" xfId="0" applyFont="1" applyBorder="1" applyAlignment="1">
      <alignment horizontal="left" vertical="center" wrapText="1"/>
    </xf>
    <xf numFmtId="0" fontId="10" fillId="0" borderId="3" xfId="0" applyFont="1" applyBorder="1" applyAlignment="1">
      <alignment horizontal="center" vertical="center" wrapText="1"/>
    </xf>
    <xf numFmtId="0" fontId="10" fillId="0" borderId="3" xfId="0" applyFont="1" applyBorder="1" applyAlignment="1">
      <alignment vertical="center" wrapText="1"/>
    </xf>
    <xf numFmtId="0" fontId="10" fillId="0" borderId="0" xfId="0" applyFont="1" applyAlignment="1">
      <alignment vertical="center" wrapText="1"/>
    </xf>
    <xf numFmtId="0" fontId="10" fillId="2" borderId="3" xfId="0" applyFont="1" applyFill="1" applyBorder="1" applyAlignment="1">
      <alignment vertical="center" wrapText="1"/>
    </xf>
    <xf numFmtId="0" fontId="10" fillId="5" borderId="3" xfId="0" applyFont="1" applyFill="1" applyBorder="1" applyAlignment="1">
      <alignment horizontal="center" vertical="center"/>
    </xf>
    <xf numFmtId="0" fontId="10" fillId="0" borderId="3" xfId="0" applyFont="1" applyBorder="1" applyAlignment="1">
      <alignment wrapText="1"/>
    </xf>
    <xf numFmtId="11" fontId="10" fillId="0" borderId="0" xfId="49" applyNumberFormat="1" applyFont="1" applyAlignment="1">
      <alignment horizontal="center"/>
    </xf>
    <xf numFmtId="0" fontId="9" fillId="0" borderId="0" xfId="49" applyFont="1" applyAlignment="1">
      <alignment horizontal="center" vertical="center"/>
    </xf>
    <xf numFmtId="0" fontId="10" fillId="0" borderId="0" xfId="49" applyFont="1" applyAlignment="1">
      <alignment horizontal="center" wrapText="1"/>
    </xf>
    <xf numFmtId="0" fontId="10" fillId="2" borderId="0" xfId="46" applyFont="1" applyFill="1" applyAlignment="1">
      <alignment horizontal="left"/>
    </xf>
    <xf numFmtId="0" fontId="10" fillId="0" borderId="0" xfId="46" applyFont="1"/>
    <xf numFmtId="0" fontId="10" fillId="0" borderId="1" xfId="4" applyFont="1" applyBorder="1" applyAlignment="1">
      <alignment horizontal="left" vertical="top" wrapText="1"/>
    </xf>
    <xf numFmtId="0" fontId="8" fillId="0" borderId="0" xfId="49" applyFont="1" applyAlignment="1" applyProtection="1">
      <alignment horizontal="center" vertical="center" wrapText="1"/>
      <protection locked="0"/>
    </xf>
    <xf numFmtId="0" fontId="8" fillId="0" borderId="0" xfId="49" applyFont="1" applyAlignment="1" applyProtection="1">
      <alignment vertical="center"/>
      <protection locked="0"/>
    </xf>
    <xf numFmtId="0" fontId="24" fillId="0" borderId="36" xfId="49" applyFont="1" applyBorder="1" applyAlignment="1" applyProtection="1">
      <alignment wrapText="1"/>
      <protection locked="0"/>
    </xf>
    <xf numFmtId="0" fontId="7" fillId="0" borderId="0" xfId="49" applyFont="1" applyAlignment="1" applyProtection="1">
      <alignment horizontal="center" vertical="center"/>
      <protection locked="0"/>
    </xf>
    <xf numFmtId="0" fontId="7" fillId="0" borderId="0" xfId="49" applyFont="1" applyAlignment="1" applyProtection="1">
      <alignment horizontal="center" vertical="center" wrapText="1"/>
      <protection locked="0"/>
    </xf>
    <xf numFmtId="49" fontId="12" fillId="0" borderId="0" xfId="49" applyNumberFormat="1"/>
    <xf numFmtId="0" fontId="7" fillId="0" borderId="0" xfId="49" applyFont="1" applyAlignment="1" applyProtection="1">
      <alignment horizontal="center"/>
      <protection locked="0"/>
    </xf>
    <xf numFmtId="0" fontId="7" fillId="0" borderId="0" xfId="49" applyFont="1" applyAlignment="1" applyProtection="1">
      <alignment horizontal="center" wrapText="1"/>
      <protection locked="0"/>
    </xf>
    <xf numFmtId="0" fontId="7" fillId="0" borderId="0" xfId="49" applyFont="1" applyProtection="1">
      <protection locked="0"/>
    </xf>
    <xf numFmtId="0" fontId="6" fillId="0" borderId="0" xfId="49" applyFont="1" applyAlignment="1" applyProtection="1">
      <alignment horizontal="center" vertical="center"/>
      <protection locked="0"/>
    </xf>
    <xf numFmtId="0" fontId="6" fillId="0" borderId="0" xfId="49" applyFont="1" applyAlignment="1" applyProtection="1">
      <alignment horizontal="center" vertical="center" wrapText="1"/>
      <protection locked="0"/>
    </xf>
    <xf numFmtId="0" fontId="5" fillId="0" borderId="0" xfId="49" applyFont="1" applyAlignment="1" applyProtection="1">
      <alignment horizontal="center" vertical="center"/>
      <protection locked="0"/>
    </xf>
    <xf numFmtId="166" fontId="10" fillId="2" borderId="0" xfId="49" applyNumberFormat="1" applyFont="1" applyFill="1" applyAlignment="1" applyProtection="1">
      <alignment horizontal="center" vertical="center"/>
      <protection locked="0"/>
    </xf>
    <xf numFmtId="0" fontId="12" fillId="2" borderId="0" xfId="49" applyFill="1" applyProtection="1">
      <protection locked="0"/>
    </xf>
    <xf numFmtId="0" fontId="4" fillId="0" borderId="0" xfId="49" applyFont="1" applyAlignment="1" applyProtection="1">
      <alignment horizontal="center" vertical="center"/>
      <protection locked="0"/>
    </xf>
    <xf numFmtId="0" fontId="4" fillId="0" borderId="0" xfId="49" applyFont="1" applyAlignment="1" applyProtection="1">
      <alignment horizontal="center" vertical="center" wrapText="1"/>
      <protection locked="0"/>
    </xf>
    <xf numFmtId="0" fontId="4" fillId="0" borderId="0" xfId="49" applyFont="1" applyAlignment="1" applyProtection="1">
      <alignment vertical="center"/>
      <protection locked="0"/>
    </xf>
    <xf numFmtId="164" fontId="4" fillId="0" borderId="0" xfId="49" applyNumberFormat="1" applyFont="1" applyAlignment="1" applyProtection="1">
      <alignment horizontal="center"/>
      <protection locked="0"/>
    </xf>
    <xf numFmtId="0" fontId="4" fillId="0" borderId="0" xfId="49" applyFont="1" applyAlignment="1" applyProtection="1">
      <alignment horizontal="center" wrapText="1"/>
      <protection locked="0"/>
    </xf>
    <xf numFmtId="0" fontId="12" fillId="0" borderId="0" xfId="49" quotePrefix="1" applyAlignment="1" applyProtection="1">
      <alignment vertical="center"/>
      <protection locked="0"/>
    </xf>
    <xf numFmtId="166" fontId="9" fillId="0" borderId="0" xfId="49" applyNumberFormat="1" applyFont="1" applyAlignment="1" applyProtection="1">
      <alignment horizontal="center" vertical="center"/>
      <protection locked="0"/>
    </xf>
    <xf numFmtId="0" fontId="3" fillId="0" borderId="0" xfId="49" applyFont="1" applyAlignment="1" applyProtection="1">
      <alignment horizontal="center"/>
      <protection locked="0"/>
    </xf>
    <xf numFmtId="0" fontId="3" fillId="0" borderId="0" xfId="49" applyFont="1" applyAlignment="1" applyProtection="1">
      <alignment horizontal="center" vertical="center"/>
      <protection locked="0"/>
    </xf>
    <xf numFmtId="166" fontId="3" fillId="0" borderId="0" xfId="49" applyNumberFormat="1" applyFont="1" applyAlignment="1" applyProtection="1">
      <alignment horizontal="center"/>
      <protection locked="0"/>
    </xf>
    <xf numFmtId="0" fontId="3" fillId="0" borderId="0" xfId="49" applyFont="1" applyAlignment="1" applyProtection="1">
      <alignment vertical="center"/>
      <protection locked="0"/>
    </xf>
    <xf numFmtId="0" fontId="3" fillId="0" borderId="0" xfId="49" applyFont="1" applyAlignment="1" applyProtection="1">
      <alignment horizontal="center" vertical="center" wrapText="1"/>
      <protection locked="0"/>
    </xf>
    <xf numFmtId="0" fontId="3" fillId="0" borderId="0" xfId="49" quotePrefix="1" applyFont="1" applyAlignment="1" applyProtection="1">
      <alignment horizontal="center" vertical="center"/>
      <protection locked="0"/>
    </xf>
    <xf numFmtId="0" fontId="3" fillId="0" borderId="0" xfId="49" applyFont="1" applyAlignment="1" applyProtection="1">
      <alignment horizontal="left" vertical="center"/>
      <protection locked="0"/>
    </xf>
    <xf numFmtId="0" fontId="3" fillId="3" borderId="0" xfId="49" applyFont="1" applyFill="1" applyAlignment="1" applyProtection="1">
      <alignment horizontal="center" vertical="center"/>
      <protection locked="0"/>
    </xf>
    <xf numFmtId="0" fontId="3" fillId="0" borderId="0" xfId="49" applyFont="1" applyAlignment="1" applyProtection="1">
      <alignment horizontal="center" wrapText="1"/>
      <protection locked="0"/>
    </xf>
    <xf numFmtId="0" fontId="75" fillId="0" borderId="0" xfId="0" applyFont="1" applyAlignment="1">
      <alignment horizontal="right" vertical="center"/>
    </xf>
    <xf numFmtId="0" fontId="2" fillId="0" borderId="0" xfId="49" applyFont="1" applyAlignment="1" applyProtection="1">
      <alignment horizontal="center" vertical="center" wrapText="1"/>
      <protection locked="0"/>
    </xf>
    <xf numFmtId="0" fontId="76" fillId="0" borderId="0" xfId="0" applyFont="1" applyAlignment="1">
      <alignment horizontal="right" vertical="center"/>
    </xf>
    <xf numFmtId="0" fontId="22" fillId="0" borderId="0" xfId="0" applyFont="1" applyAlignment="1">
      <alignment horizontal="center"/>
    </xf>
    <xf numFmtId="0" fontId="1" fillId="0" borderId="0" xfId="49" applyFont="1" applyAlignment="1" applyProtection="1">
      <alignment horizontal="center" vertical="center"/>
      <protection locked="0"/>
    </xf>
    <xf numFmtId="0" fontId="7" fillId="2" borderId="0" xfId="49" applyFont="1" applyFill="1" applyAlignment="1" applyProtection="1">
      <alignment horizontal="center" vertical="center"/>
      <protection locked="0"/>
    </xf>
    <xf numFmtId="0" fontId="1" fillId="0" borderId="0" xfId="49" applyFont="1" applyAlignment="1" applyProtection="1">
      <alignment vertical="center"/>
      <protection locked="0"/>
    </xf>
    <xf numFmtId="0" fontId="1" fillId="0" borderId="0" xfId="49" applyFont="1" applyAlignment="1" applyProtection="1">
      <alignment horizontal="center"/>
      <protection locked="0"/>
    </xf>
    <xf numFmtId="0" fontId="24" fillId="0" borderId="0" xfId="49" applyFont="1" applyAlignment="1">
      <alignment horizontal="center" wrapText="1"/>
    </xf>
    <xf numFmtId="0" fontId="24" fillId="0" borderId="23" xfId="49" applyFont="1" applyBorder="1" applyAlignment="1">
      <alignment horizontal="center" wrapText="1"/>
    </xf>
    <xf numFmtId="164" fontId="24" fillId="0" borderId="0" xfId="49" applyNumberFormat="1" applyFont="1" applyAlignment="1">
      <alignment horizontal="center"/>
    </xf>
    <xf numFmtId="164" fontId="24" fillId="0" borderId="23" xfId="49" applyNumberFormat="1" applyFont="1" applyBorder="1" applyAlignment="1">
      <alignment horizontal="center"/>
    </xf>
    <xf numFmtId="164" fontId="24" fillId="0" borderId="0" xfId="49" applyNumberFormat="1" applyFont="1" applyAlignment="1">
      <alignment horizontal="center" wrapText="1"/>
    </xf>
    <xf numFmtId="164" fontId="24" fillId="0" borderId="23" xfId="49" applyNumberFormat="1" applyFont="1" applyBorder="1" applyAlignment="1">
      <alignment horizontal="center" wrapText="1"/>
    </xf>
    <xf numFmtId="0" fontId="24" fillId="0" borderId="0" xfId="49" applyFont="1" applyAlignment="1">
      <alignment horizontal="center"/>
    </xf>
    <xf numFmtId="0" fontId="24" fillId="0" borderId="23" xfId="49" applyFont="1" applyBorder="1" applyAlignment="1">
      <alignment horizontal="center"/>
    </xf>
    <xf numFmtId="0" fontId="24" fillId="0" borderId="34" xfId="49" applyFont="1" applyBorder="1" applyAlignment="1">
      <alignment horizontal="center"/>
    </xf>
    <xf numFmtId="0" fontId="24" fillId="0" borderId="35" xfId="49" applyFont="1" applyBorder="1" applyAlignment="1">
      <alignment horizontal="center"/>
    </xf>
    <xf numFmtId="0" fontId="24" fillId="0" borderId="36" xfId="49" applyFont="1" applyBorder="1" applyAlignment="1">
      <alignment horizontal="center" wrapText="1"/>
    </xf>
    <xf numFmtId="0" fontId="24" fillId="0" borderId="0" xfId="49" applyFont="1"/>
    <xf numFmtId="0" fontId="24" fillId="0" borderId="23" xfId="49" applyFont="1" applyBorder="1"/>
    <xf numFmtId="0" fontId="24" fillId="0" borderId="0" xfId="49" applyFont="1" applyAlignment="1">
      <alignment horizontal="left"/>
    </xf>
    <xf numFmtId="0" fontId="24" fillId="0" borderId="23" xfId="49" applyFont="1" applyBorder="1" applyAlignment="1">
      <alignment horizontal="left"/>
    </xf>
    <xf numFmtId="166" fontId="24" fillId="0" borderId="0" xfId="49" applyNumberFormat="1" applyFont="1" applyAlignment="1">
      <alignment horizontal="center"/>
    </xf>
    <xf numFmtId="166" fontId="24" fillId="0" borderId="23" xfId="49" applyNumberFormat="1" applyFont="1" applyBorder="1" applyAlignment="1">
      <alignment horizontal="center"/>
    </xf>
    <xf numFmtId="0" fontId="24" fillId="0" borderId="33" xfId="49" applyFont="1" applyBorder="1" applyAlignment="1">
      <alignment horizontal="center" wrapText="1"/>
    </xf>
    <xf numFmtId="0" fontId="24" fillId="0" borderId="34" xfId="49" applyFont="1" applyBorder="1" applyAlignment="1">
      <alignment horizontal="center" wrapText="1"/>
    </xf>
    <xf numFmtId="0" fontId="24" fillId="0" borderId="35" xfId="49" applyFont="1" applyBorder="1" applyAlignment="1">
      <alignment horizontal="center" wrapText="1"/>
    </xf>
    <xf numFmtId="0" fontId="33" fillId="0" borderId="3" xfId="0" applyFont="1" applyBorder="1" applyAlignment="1">
      <alignment horizontal="left"/>
    </xf>
    <xf numFmtId="0" fontId="30" fillId="5" borderId="3" xfId="0" applyFont="1" applyFill="1" applyBorder="1" applyAlignment="1">
      <alignment horizontal="left"/>
    </xf>
    <xf numFmtId="0" fontId="30" fillId="0" borderId="4" xfId="0" applyFont="1" applyBorder="1" applyAlignment="1">
      <alignment horizontal="left" vertical="center"/>
    </xf>
    <xf numFmtId="0" fontId="30" fillId="0" borderId="20" xfId="0" applyFont="1" applyBorder="1" applyAlignment="1">
      <alignment horizontal="left" vertical="center"/>
    </xf>
    <xf numFmtId="0" fontId="33" fillId="0" borderId="3" xfId="0" applyFont="1" applyBorder="1" applyAlignment="1">
      <alignment horizontal="left" vertical="top" wrapText="1"/>
    </xf>
    <xf numFmtId="0" fontId="55" fillId="0" borderId="3" xfId="48" applyBorder="1" applyAlignment="1">
      <alignment horizontal="left" vertical="center"/>
    </xf>
    <xf numFmtId="0" fontId="12" fillId="0" borderId="3" xfId="49" applyBorder="1" applyAlignment="1">
      <alignment horizontal="center"/>
    </xf>
    <xf numFmtId="0" fontId="12" fillId="0" borderId="31" xfId="49" applyBorder="1" applyAlignment="1">
      <alignment horizontal="center"/>
    </xf>
    <xf numFmtId="0" fontId="12" fillId="0" borderId="22" xfId="49" applyBorder="1" applyAlignment="1">
      <alignment horizontal="center"/>
    </xf>
    <xf numFmtId="0" fontId="12" fillId="0" borderId="30" xfId="49" applyBorder="1" applyAlignment="1">
      <alignment horizontal="center"/>
    </xf>
    <xf numFmtId="0" fontId="12" fillId="0" borderId="31" xfId="49" applyBorder="1" applyAlignment="1">
      <alignment horizontal="left"/>
    </xf>
    <xf numFmtId="0" fontId="12" fillId="0" borderId="22" xfId="49" applyBorder="1" applyAlignment="1">
      <alignment horizontal="left"/>
    </xf>
    <xf numFmtId="0" fontId="12" fillId="0" borderId="30" xfId="49" applyBorder="1" applyAlignment="1">
      <alignment horizontal="left"/>
    </xf>
    <xf numFmtId="0" fontId="12" fillId="0" borderId="3" xfId="49" applyBorder="1" applyAlignment="1">
      <alignment horizontal="left"/>
    </xf>
    <xf numFmtId="0" fontId="12" fillId="2" borderId="3" xfId="49" applyFill="1" applyBorder="1" applyAlignment="1">
      <alignment horizontal="left"/>
    </xf>
    <xf numFmtId="0" fontId="0" fillId="37" borderId="3" xfId="0" applyFill="1" applyBorder="1" applyAlignment="1">
      <alignment horizontal="left" vertical="top" wrapText="1"/>
    </xf>
    <xf numFmtId="0" fontId="22" fillId="5" borderId="3" xfId="0" applyFont="1" applyFill="1" applyBorder="1" applyAlignment="1">
      <alignment horizontal="center"/>
    </xf>
    <xf numFmtId="0" fontId="22" fillId="5" borderId="3" xfId="0" applyFont="1" applyFill="1" applyBorder="1" applyAlignment="1">
      <alignment horizontal="center" wrapText="1"/>
    </xf>
    <xf numFmtId="0" fontId="52" fillId="37" borderId="0" xfId="0" applyFont="1" applyFill="1" applyAlignment="1">
      <alignment horizontal="center"/>
    </xf>
    <xf numFmtId="0" fontId="21" fillId="0" borderId="0" xfId="4" applyFont="1" applyAlignment="1">
      <alignment horizontal="left" vertical="center" wrapText="1"/>
    </xf>
    <xf numFmtId="15" fontId="21" fillId="0" borderId="0" xfId="4" applyNumberFormat="1"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left" vertical="top" wrapText="1"/>
    </xf>
    <xf numFmtId="0" fontId="10" fillId="0" borderId="0" xfId="0" applyFont="1" applyAlignment="1">
      <alignment horizontal="left" vertical="center" wrapText="1"/>
    </xf>
    <xf numFmtId="15" fontId="10" fillId="0" borderId="0" xfId="0" applyNumberFormat="1" applyFont="1" applyAlignment="1">
      <alignment horizontal="left" vertical="center" wrapText="1"/>
    </xf>
    <xf numFmtId="15" fontId="10" fillId="0" borderId="0" xfId="0" applyNumberFormat="1" applyFont="1" applyAlignment="1">
      <alignment horizontal="left" vertical="center"/>
    </xf>
    <xf numFmtId="0" fontId="58" fillId="0" borderId="0" xfId="0" applyFont="1" applyAlignment="1">
      <alignment horizontal="center" wrapText="1"/>
    </xf>
    <xf numFmtId="0" fontId="58" fillId="0" borderId="23" xfId="0" applyFont="1" applyBorder="1" applyAlignment="1">
      <alignment horizontal="center" wrapText="1"/>
    </xf>
    <xf numFmtId="15" fontId="33" fillId="0" borderId="0" xfId="0" applyNumberFormat="1" applyFont="1" applyAlignment="1">
      <alignment horizontal="left" vertical="center" wrapText="1"/>
    </xf>
    <xf numFmtId="0" fontId="19" fillId="0" borderId="2" xfId="4" applyFont="1" applyBorder="1" applyAlignment="1">
      <alignment horizontal="left" vertical="center" wrapText="1"/>
    </xf>
    <xf numFmtId="0" fontId="19" fillId="0" borderId="6" xfId="4" applyFont="1" applyBorder="1" applyAlignment="1">
      <alignment horizontal="left" vertical="center" wrapText="1"/>
    </xf>
    <xf numFmtId="0" fontId="19" fillId="0" borderId="21" xfId="4" applyFont="1" applyBorder="1" applyAlignment="1">
      <alignment horizontal="left" vertical="center" wrapText="1"/>
    </xf>
    <xf numFmtId="0" fontId="56" fillId="0" borderId="8" xfId="0" applyFont="1" applyBorder="1" applyAlignment="1">
      <alignment horizontal="left" vertical="center" wrapText="1"/>
    </xf>
    <xf numFmtId="0" fontId="33" fillId="0" borderId="0" xfId="0" applyFont="1" applyAlignment="1">
      <alignment horizontal="left" vertical="center" wrapText="1"/>
    </xf>
    <xf numFmtId="0" fontId="56" fillId="0" borderId="0" xfId="0" applyFont="1" applyAlignment="1">
      <alignment horizontal="left" vertical="top" wrapText="1"/>
    </xf>
    <xf numFmtId="0" fontId="33" fillId="0" borderId="8" xfId="0" applyFont="1" applyBorder="1" applyAlignment="1">
      <alignment horizontal="left" vertical="center" wrapText="1"/>
    </xf>
    <xf numFmtId="0" fontId="56" fillId="0" borderId="19" xfId="0" applyFont="1" applyBorder="1" applyAlignment="1">
      <alignment horizontal="left" vertical="center" wrapText="1"/>
    </xf>
    <xf numFmtId="0" fontId="19" fillId="0" borderId="8" xfId="4" applyFont="1" applyBorder="1" applyAlignment="1">
      <alignment horizontal="left" vertical="center" wrapText="1"/>
    </xf>
    <xf numFmtId="0" fontId="19" fillId="0" borderId="0" xfId="4" applyFont="1" applyAlignment="1">
      <alignment horizontal="left" vertical="center" wrapText="1"/>
    </xf>
  </cellXfs>
  <cellStyles count="52">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8" builtinId="8"/>
    <cellStyle name="Hyperlink 2" xfId="47" xr:uid="{00000000-0005-0000-0000-000022000000}"/>
    <cellStyle name="Input" xfId="13" builtinId="20" customBuiltin="1"/>
    <cellStyle name="Linked Cell" xfId="16" builtinId="24" customBuiltin="1"/>
    <cellStyle name="Neutral" xfId="12" builtinId="28" customBuiltin="1"/>
    <cellStyle name="Normal" xfId="0" builtinId="0"/>
    <cellStyle name="Normal 2" xfId="1" xr:uid="{00000000-0005-0000-0000-000027000000}"/>
    <cellStyle name="Normal 3" xfId="2" xr:uid="{00000000-0005-0000-0000-000028000000}"/>
    <cellStyle name="Normal 3 2" xfId="3" xr:uid="{00000000-0005-0000-0000-000029000000}"/>
    <cellStyle name="Normal 4" xfId="46" xr:uid="{00000000-0005-0000-0000-00002A000000}"/>
    <cellStyle name="Normal 5" xfId="49" xr:uid="{F63A51AC-F1FC-4309-B3C2-77E0A7875C3A}"/>
    <cellStyle name="Normal 5 2" xfId="51" xr:uid="{CDFBD7E4-2242-40CE-96C1-43E0B177C3F1}"/>
    <cellStyle name="Normal 6" xfId="50" xr:uid="{380AD178-2B2F-4163-9580-5AEB1DD5E401}"/>
    <cellStyle name="Normal_Sheet2" xfId="4" xr:uid="{00000000-0005-0000-0000-00002B000000}"/>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11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indexed="8"/>
        <name val="Calibri"/>
        <scheme val="none"/>
      </font>
      <fill>
        <patternFill patternType="solid">
          <fgColor indexed="64"/>
          <bgColor theme="7" tint="0.79998168889431442"/>
        </patternFill>
      </fill>
      <alignment horizontal="left" vertical="top" textRotation="0" wrapText="1" indent="0" justifyLastLine="0" shrinkToFit="0" readingOrder="0"/>
      <border diagonalUp="0" diagonalDown="0">
        <left style="thin">
          <color indexed="22"/>
        </left>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solid">
          <fgColor indexed="64"/>
          <bgColor theme="7" tint="0.79998168889431442"/>
        </patternFill>
      </fill>
      <alignment horizontal="center" vertical="top" textRotation="0" wrapText="1" indent="0" justifyLastLine="0" shrinkToFit="0" readingOrder="0"/>
      <border diagonalUp="0" diagonalDown="0">
        <left style="thin">
          <color indexed="22"/>
        </left>
        <right/>
        <top style="thin">
          <color indexed="22"/>
        </top>
        <bottom style="thin">
          <color indexed="22"/>
        </bottom>
        <vertical/>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outline="0">
        <top style="thin">
          <color rgb="FF000000"/>
        </top>
      </border>
    </dxf>
    <dxf>
      <border outline="0">
        <bottom style="thin">
          <color rgb="FF000000"/>
        </bottom>
      </border>
    </dxf>
    <dxf>
      <font>
        <b/>
        <i val="0"/>
        <strike val="0"/>
        <condense val="0"/>
        <extend val="0"/>
        <outline val="0"/>
        <shadow val="0"/>
        <u val="none"/>
        <vertAlign val="baseline"/>
        <sz val="11"/>
        <color indexed="8"/>
        <name val="Calibri"/>
        <scheme val="none"/>
      </font>
      <fill>
        <patternFill patternType="solid">
          <fgColor indexed="0"/>
          <bgColor indexed="22"/>
        </patternFill>
      </fill>
      <alignment horizontal="left" vertical="top" textRotation="0" wrapText="1" indent="0" justifyLastLine="0" shrinkToFit="0" readingOrder="0"/>
      <border diagonalUp="0" diagonalDown="0" outline="0">
        <left style="thin">
          <color indexed="8"/>
        </left>
        <right style="thin">
          <color indexed="8"/>
        </right>
        <top/>
        <bottom/>
      </border>
    </dxf>
    <dxf>
      <numFmt numFmtId="0" formatCode="General"/>
      <alignment textRotation="0" wrapText="0" indent="0" justifyLastLine="0" shrinkToFit="0" readingOrder="0"/>
    </dxf>
    <dxf>
      <numFmt numFmtId="0" formatCode="General"/>
      <alignment textRotation="0" wrapText="0" indent="0" justifyLastLine="0" shrinkToFit="0" readingOrder="0"/>
    </dxf>
    <dxf>
      <numFmt numFmtId="0" formatCode="General"/>
      <alignment textRotation="0" wrapText="0" indent="0" justifyLastLine="0" shrinkToFit="0" readingOrder="0"/>
    </dxf>
    <dxf>
      <numFmt numFmtId="0" formatCode="General"/>
      <alignment textRotation="0" wrapText="0" indent="0" justifyLastLine="0" shrinkToFit="0" readingOrder="0"/>
    </dxf>
    <dxf>
      <numFmt numFmtId="0" formatCode="General"/>
      <alignment textRotation="0" wrapText="0" indent="0" justifyLastLine="0" shrinkToFit="0" readingOrder="0"/>
    </dxf>
    <dxf>
      <numFmt numFmtId="0" formatCode="Genera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top" textRotation="0" wrapText="0"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top" textRotation="0" wrapText="0"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indexed="8"/>
        <name val="Calibri"/>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theme="1"/>
        <name val="Calibri"/>
        <scheme val="minor"/>
      </font>
      <alignment textRotation="0" wrapText="0" indent="0" justifyLastLine="0" shrinkToFit="0" readingOrder="0"/>
    </dxf>
    <dxf>
      <font>
        <b val="0"/>
        <i val="0"/>
        <strike val="0"/>
        <condense val="0"/>
        <extend val="0"/>
        <outline val="0"/>
        <shadow val="0"/>
        <u val="none"/>
        <vertAlign val="baseline"/>
        <sz val="11"/>
        <color theme="1"/>
        <name val="Calibri"/>
        <scheme val="minor"/>
      </font>
      <alignment textRotation="0" wrapText="0" indent="0" justifyLastLine="0" shrinkToFit="0" readingOrder="0"/>
    </dxf>
    <dxf>
      <font>
        <b val="0"/>
        <i val="0"/>
        <strike val="0"/>
        <condense val="0"/>
        <extend val="0"/>
        <outline val="0"/>
        <shadow val="0"/>
        <u val="none"/>
        <vertAlign val="baseline"/>
        <sz val="11"/>
        <color theme="1"/>
        <name val="Calibri"/>
        <scheme val="minor"/>
      </font>
      <alignment textRotation="0" wrapText="0" indent="0" justifyLastLine="0" shrinkToFit="0" readingOrder="0"/>
    </dxf>
    <dxf>
      <font>
        <b val="0"/>
        <i val="0"/>
        <strike val="0"/>
        <condense val="0"/>
        <extend val="0"/>
        <outline val="0"/>
        <shadow val="0"/>
        <u val="none"/>
        <vertAlign val="baseline"/>
        <sz val="11"/>
        <color theme="1"/>
        <name val="Calibri"/>
        <scheme val="minor"/>
      </font>
      <alignment textRotation="0" wrapText="0" indent="0" justifyLastLine="0" shrinkToFit="0" readingOrder="0"/>
    </dxf>
    <dxf>
      <font>
        <b val="0"/>
        <i val="0"/>
        <strike val="0"/>
        <condense val="0"/>
        <extend val="0"/>
        <outline val="0"/>
        <shadow val="0"/>
        <u val="none"/>
        <vertAlign val="baseline"/>
        <sz val="11"/>
        <color theme="1"/>
        <name val="Calibri"/>
        <scheme val="minor"/>
      </font>
      <alignment textRotation="0" wrapText="0" indent="0" justifyLastLine="0" shrinkToFit="0" readingOrder="0"/>
    </dxf>
    <dxf>
      <font>
        <b val="0"/>
        <i val="0"/>
        <strike val="0"/>
        <condense val="0"/>
        <extend val="0"/>
        <outline val="0"/>
        <shadow val="0"/>
        <u val="none"/>
        <vertAlign val="baseline"/>
        <sz val="11"/>
        <color theme="1"/>
        <name val="Calibri"/>
        <scheme val="minor"/>
      </font>
      <alignment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top" textRotation="0" wrapText="0"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theme="1"/>
        <name val="Calibri"/>
        <scheme val="minor"/>
      </font>
      <alignment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solid">
          <fgColor indexed="64"/>
          <bgColor theme="7" tint="0.79998168889431442"/>
        </patternFill>
      </fill>
      <alignment horizontal="left" vertical="top" textRotation="0" wrapText="0" indent="0" justifyLastLine="0" shrinkToFit="0" readingOrder="0"/>
      <border diagonalUp="0" diagonalDown="0">
        <left style="thin">
          <color indexed="22"/>
        </left>
        <right/>
        <top/>
        <bottom/>
        <vertical/>
        <horizontal/>
      </border>
    </dxf>
    <dxf>
      <font>
        <b val="0"/>
        <i val="0"/>
        <strike val="0"/>
        <condense val="0"/>
        <extend val="0"/>
        <outline val="0"/>
        <shadow val="0"/>
        <u val="none"/>
        <vertAlign val="baseline"/>
        <sz val="11"/>
        <color indexed="8"/>
        <name val="Calibri"/>
        <scheme val="none"/>
      </font>
      <fill>
        <patternFill patternType="solid">
          <fgColor indexed="64"/>
          <bgColor theme="7" tint="0.79998168889431442"/>
        </patternFill>
      </fill>
      <alignment horizontal="left" vertical="top" textRotation="0" wrapText="0" indent="0" justifyLastLine="0" shrinkToFit="0" readingOrder="0"/>
      <border diagonalUp="0" diagonalDown="0" outline="0">
        <left style="thin">
          <color indexed="22"/>
        </left>
        <right/>
        <top style="thin">
          <color indexed="22"/>
        </top>
        <bottom style="thin">
          <color indexed="22"/>
        </bottom>
      </border>
    </dxf>
    <dxf>
      <font>
        <b val="0"/>
        <i val="0"/>
        <strike val="0"/>
        <condense val="0"/>
        <extend val="0"/>
        <outline val="0"/>
        <shadow val="0"/>
        <u val="none"/>
        <vertAlign val="baseline"/>
        <sz val="11"/>
        <color indexed="8"/>
        <name val="Calibri"/>
        <scheme val="none"/>
      </font>
      <fill>
        <patternFill patternType="solid">
          <fgColor indexed="64"/>
          <bgColor theme="7" tint="0.79998168889431442"/>
        </patternFill>
      </fill>
      <alignment horizontal="center" vertical="top" textRotation="0" wrapText="0" indent="0" justifyLastLine="0" shrinkToFit="0" readingOrder="0"/>
      <border diagonalUp="0" diagonalDown="0" outline="0">
        <left style="thin">
          <color indexed="22"/>
        </left>
        <right/>
        <top style="thin">
          <color indexed="22"/>
        </top>
        <bottom style="thin">
          <color indexed="22"/>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000000"/>
      <alignment textRotation="0" wrapText="0" indent="0" justifyLastLine="0" shrinkToFit="0" readingOrder="0"/>
    </dxf>
    <dxf>
      <font>
        <b val="0"/>
        <i val="0"/>
        <strike val="0"/>
        <condense val="0"/>
        <extend val="0"/>
        <outline val="0"/>
        <shadow val="0"/>
        <u val="none"/>
        <vertAlign val="baseline"/>
        <sz val="11"/>
        <color theme="1"/>
        <name val="Calibri"/>
        <scheme val="minor"/>
      </font>
      <alignment textRotation="0" wrapText="0" indent="0" justifyLastLine="0" shrinkToFit="0" readingOrder="0"/>
    </dxf>
    <dxf>
      <font>
        <b val="0"/>
        <i val="0"/>
        <strike val="0"/>
        <condense val="0"/>
        <extend val="0"/>
        <outline val="0"/>
        <shadow val="0"/>
        <u val="none"/>
        <vertAlign val="baseline"/>
        <sz val="11"/>
        <color theme="1"/>
        <name val="Calibri"/>
        <scheme val="minor"/>
      </font>
      <alignment textRotation="0" wrapText="0" indent="0" justifyLastLine="0" shrinkToFit="0" readingOrder="0"/>
      <border outline="0">
        <left style="thin">
          <color indexed="22"/>
        </left>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top" textRotation="0" wrapText="0" indent="0" justifyLastLine="0" shrinkToFit="0" readingOrder="0"/>
      <border diagonalUp="0" diagonalDown="0" outline="0">
        <left style="thin">
          <color indexed="22"/>
        </left>
        <right style="thin">
          <color indexed="22"/>
        </right>
        <top style="thin">
          <color indexed="22"/>
        </top>
        <bottom style="thin">
          <color indexed="22"/>
        </bottom>
      </border>
    </dxf>
    <dxf>
      <border outline="0">
        <top style="thin">
          <color indexed="8"/>
        </top>
      </border>
    </dxf>
    <dxf>
      <alignment textRotation="0" wrapText="0" indent="0" justifyLastLine="0" shrinkToFit="0" readingOrder="0"/>
    </dxf>
    <dxf>
      <border outline="0">
        <bottom style="thin">
          <color indexed="8"/>
        </bottom>
      </border>
    </dxf>
    <dxf>
      <font>
        <b/>
        <i val="0"/>
        <strike val="0"/>
        <condense val="0"/>
        <extend val="0"/>
        <outline val="0"/>
        <shadow val="0"/>
        <u val="none"/>
        <vertAlign val="baseline"/>
        <sz val="11"/>
        <color indexed="8"/>
        <name val="Calibri"/>
        <scheme val="none"/>
      </font>
      <fill>
        <patternFill patternType="solid">
          <fgColor indexed="0"/>
          <bgColor indexed="22"/>
        </patternFill>
      </fill>
      <alignment horizontal="left" vertical="top" textRotation="0" wrapText="1" indent="0" justifyLastLine="0" shrinkToFit="0" readingOrder="0"/>
      <border diagonalUp="0" diagonalDown="0" outline="0">
        <left style="thin">
          <color indexed="8"/>
        </left>
        <right style="thin">
          <color indexed="8"/>
        </right>
        <top/>
        <bottom/>
      </border>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6</xdr:col>
      <xdr:colOff>393175</xdr:colOff>
      <xdr:row>35</xdr:row>
      <xdr:rowOff>50069</xdr:rowOff>
    </xdr:to>
    <xdr:pic>
      <xdr:nvPicPr>
        <xdr:cNvPr id="2" name="Picture 1">
          <a:extLst>
            <a:ext uri="{FF2B5EF4-FFF2-40B4-BE49-F238E27FC236}">
              <a16:creationId xmlns:a16="http://schemas.microsoft.com/office/drawing/2014/main" id="{D1EB5E10-521F-2992-3EA1-921E9EF11851}"/>
            </a:ext>
          </a:extLst>
        </xdr:cNvPr>
        <xdr:cNvPicPr>
          <a:picLocks noChangeAspect="1"/>
        </xdr:cNvPicPr>
      </xdr:nvPicPr>
      <xdr:blipFill>
        <a:blip xmlns:r="http://schemas.openxmlformats.org/officeDocument/2006/relationships" r:embed="rId1"/>
        <a:stretch>
          <a:fillRect/>
        </a:stretch>
      </xdr:blipFill>
      <xdr:spPr>
        <a:xfrm>
          <a:off x="762000" y="381000"/>
          <a:ext cx="4200000" cy="5847619"/>
        </a:xfrm>
        <a:prstGeom prst="rect">
          <a:avLst/>
        </a:prstGeom>
      </xdr:spPr>
    </xdr:pic>
    <xdr:clientData/>
  </xdr:twoCellAnchor>
  <xdr:twoCellAnchor editAs="oneCell">
    <xdr:from>
      <xdr:col>7</xdr:col>
      <xdr:colOff>0</xdr:colOff>
      <xdr:row>6</xdr:row>
      <xdr:rowOff>0</xdr:rowOff>
    </xdr:from>
    <xdr:to>
      <xdr:col>14</xdr:col>
      <xdr:colOff>412032</xdr:colOff>
      <xdr:row>26</xdr:row>
      <xdr:rowOff>189976</xdr:rowOff>
    </xdr:to>
    <xdr:pic>
      <xdr:nvPicPr>
        <xdr:cNvPr id="4" name="Picture 3">
          <a:extLst>
            <a:ext uri="{FF2B5EF4-FFF2-40B4-BE49-F238E27FC236}">
              <a16:creationId xmlns:a16="http://schemas.microsoft.com/office/drawing/2014/main" id="{E3F0177F-0CF9-3A7C-7601-45EC4E59CF02}"/>
            </a:ext>
          </a:extLst>
        </xdr:cNvPr>
        <xdr:cNvPicPr>
          <a:picLocks noChangeAspect="1"/>
        </xdr:cNvPicPr>
      </xdr:nvPicPr>
      <xdr:blipFill>
        <a:blip xmlns:r="http://schemas.openxmlformats.org/officeDocument/2006/relationships" r:embed="rId2"/>
        <a:stretch>
          <a:fillRect/>
        </a:stretch>
      </xdr:blipFill>
      <xdr:spPr>
        <a:xfrm>
          <a:off x="5334000" y="381000"/>
          <a:ext cx="5742857" cy="4190476"/>
        </a:xfrm>
        <a:prstGeom prst="rect">
          <a:avLst/>
        </a:prstGeom>
      </xdr:spPr>
    </xdr:pic>
    <xdr:clientData/>
  </xdr:twoCellAnchor>
  <xdr:twoCellAnchor editAs="oneCell">
    <xdr:from>
      <xdr:col>15</xdr:col>
      <xdr:colOff>0</xdr:colOff>
      <xdr:row>6</xdr:row>
      <xdr:rowOff>0</xdr:rowOff>
    </xdr:from>
    <xdr:to>
      <xdr:col>20</xdr:col>
      <xdr:colOff>164604</xdr:colOff>
      <xdr:row>27</xdr:row>
      <xdr:rowOff>18523</xdr:rowOff>
    </xdr:to>
    <xdr:pic>
      <xdr:nvPicPr>
        <xdr:cNvPr id="5" name="Picture 4">
          <a:extLst>
            <a:ext uri="{FF2B5EF4-FFF2-40B4-BE49-F238E27FC236}">
              <a16:creationId xmlns:a16="http://schemas.microsoft.com/office/drawing/2014/main" id="{F0ED90B6-DB4B-160F-C5D3-AC08A39A87E2}"/>
            </a:ext>
          </a:extLst>
        </xdr:cNvPr>
        <xdr:cNvPicPr>
          <a:picLocks noChangeAspect="1"/>
        </xdr:cNvPicPr>
      </xdr:nvPicPr>
      <xdr:blipFill>
        <a:blip xmlns:r="http://schemas.openxmlformats.org/officeDocument/2006/relationships" r:embed="rId3"/>
        <a:stretch>
          <a:fillRect/>
        </a:stretch>
      </xdr:blipFill>
      <xdr:spPr>
        <a:xfrm>
          <a:off x="11430000" y="381000"/>
          <a:ext cx="3971429" cy="4219048"/>
        </a:xfrm>
        <a:prstGeom prst="rect">
          <a:avLst/>
        </a:prstGeom>
      </xdr:spPr>
    </xdr:pic>
    <xdr:clientData/>
  </xdr:twoCellAnchor>
  <xdr:twoCellAnchor editAs="oneCell">
    <xdr:from>
      <xdr:col>1</xdr:col>
      <xdr:colOff>0</xdr:colOff>
      <xdr:row>38</xdr:row>
      <xdr:rowOff>0</xdr:rowOff>
    </xdr:from>
    <xdr:to>
      <xdr:col>7</xdr:col>
      <xdr:colOff>31175</xdr:colOff>
      <xdr:row>58</xdr:row>
      <xdr:rowOff>170929</xdr:rowOff>
    </xdr:to>
    <xdr:pic>
      <xdr:nvPicPr>
        <xdr:cNvPr id="6" name="Picture 5">
          <a:extLst>
            <a:ext uri="{FF2B5EF4-FFF2-40B4-BE49-F238E27FC236}">
              <a16:creationId xmlns:a16="http://schemas.microsoft.com/office/drawing/2014/main" id="{5356D7DB-F3A2-F0B0-27F0-F7572C1DFB78}"/>
            </a:ext>
          </a:extLst>
        </xdr:cNvPr>
        <xdr:cNvPicPr>
          <a:picLocks noChangeAspect="1"/>
        </xdr:cNvPicPr>
      </xdr:nvPicPr>
      <xdr:blipFill>
        <a:blip xmlns:r="http://schemas.openxmlformats.org/officeDocument/2006/relationships" r:embed="rId4"/>
        <a:stretch>
          <a:fillRect/>
        </a:stretch>
      </xdr:blipFill>
      <xdr:spPr>
        <a:xfrm>
          <a:off x="762000" y="6477000"/>
          <a:ext cx="4600000" cy="4171429"/>
        </a:xfrm>
        <a:prstGeom prst="rect">
          <a:avLst/>
        </a:prstGeom>
      </xdr:spPr>
    </xdr:pic>
    <xdr:clientData/>
  </xdr:twoCellAnchor>
  <xdr:twoCellAnchor editAs="oneCell">
    <xdr:from>
      <xdr:col>8</xdr:col>
      <xdr:colOff>0</xdr:colOff>
      <xdr:row>38</xdr:row>
      <xdr:rowOff>0</xdr:rowOff>
    </xdr:from>
    <xdr:to>
      <xdr:col>14</xdr:col>
      <xdr:colOff>412127</xdr:colOff>
      <xdr:row>58</xdr:row>
      <xdr:rowOff>126484</xdr:rowOff>
    </xdr:to>
    <xdr:pic>
      <xdr:nvPicPr>
        <xdr:cNvPr id="7" name="Picture 6">
          <a:extLst>
            <a:ext uri="{FF2B5EF4-FFF2-40B4-BE49-F238E27FC236}">
              <a16:creationId xmlns:a16="http://schemas.microsoft.com/office/drawing/2014/main" id="{A5FC050B-9C13-DC26-AD5A-583A20CCC63C}"/>
            </a:ext>
          </a:extLst>
        </xdr:cNvPr>
        <xdr:cNvPicPr>
          <a:picLocks noChangeAspect="1"/>
        </xdr:cNvPicPr>
      </xdr:nvPicPr>
      <xdr:blipFill>
        <a:blip xmlns:r="http://schemas.openxmlformats.org/officeDocument/2006/relationships" r:embed="rId5"/>
        <a:stretch>
          <a:fillRect/>
        </a:stretch>
      </xdr:blipFill>
      <xdr:spPr>
        <a:xfrm>
          <a:off x="6096000" y="6477000"/>
          <a:ext cx="4980952" cy="4123809"/>
        </a:xfrm>
        <a:prstGeom prst="rect">
          <a:avLst/>
        </a:prstGeom>
      </xdr:spPr>
    </xdr:pic>
    <xdr:clientData/>
  </xdr:twoCellAnchor>
  <xdr:twoCellAnchor editAs="oneCell">
    <xdr:from>
      <xdr:col>15</xdr:col>
      <xdr:colOff>9525</xdr:colOff>
      <xdr:row>37</xdr:row>
      <xdr:rowOff>133350</xdr:rowOff>
    </xdr:from>
    <xdr:to>
      <xdr:col>21</xdr:col>
      <xdr:colOff>570858</xdr:colOff>
      <xdr:row>60</xdr:row>
      <xdr:rowOff>189918</xdr:rowOff>
    </xdr:to>
    <xdr:pic>
      <xdr:nvPicPr>
        <xdr:cNvPr id="9" name="Picture 8">
          <a:extLst>
            <a:ext uri="{FF2B5EF4-FFF2-40B4-BE49-F238E27FC236}">
              <a16:creationId xmlns:a16="http://schemas.microsoft.com/office/drawing/2014/main" id="{1B70D1AA-0858-5FFF-B876-894027279CB3}"/>
            </a:ext>
          </a:extLst>
        </xdr:cNvPr>
        <xdr:cNvPicPr>
          <a:picLocks noChangeAspect="1"/>
        </xdr:cNvPicPr>
      </xdr:nvPicPr>
      <xdr:blipFill>
        <a:blip xmlns:r="http://schemas.openxmlformats.org/officeDocument/2006/relationships" r:embed="rId6"/>
        <a:stretch>
          <a:fillRect/>
        </a:stretch>
      </xdr:blipFill>
      <xdr:spPr>
        <a:xfrm>
          <a:off x="11439525" y="7534275"/>
          <a:ext cx="5133333" cy="4657143"/>
        </a:xfrm>
        <a:prstGeom prst="rect">
          <a:avLst/>
        </a:prstGeom>
      </xdr:spPr>
    </xdr:pic>
    <xdr:clientData/>
  </xdr:twoCellAnchor>
  <xdr:twoCellAnchor editAs="oneCell">
    <xdr:from>
      <xdr:col>1</xdr:col>
      <xdr:colOff>0</xdr:colOff>
      <xdr:row>62</xdr:row>
      <xdr:rowOff>0</xdr:rowOff>
    </xdr:from>
    <xdr:to>
      <xdr:col>8</xdr:col>
      <xdr:colOff>697746</xdr:colOff>
      <xdr:row>89</xdr:row>
      <xdr:rowOff>145357</xdr:rowOff>
    </xdr:to>
    <xdr:pic>
      <xdr:nvPicPr>
        <xdr:cNvPr id="10" name="Picture 9">
          <a:extLst>
            <a:ext uri="{FF2B5EF4-FFF2-40B4-BE49-F238E27FC236}">
              <a16:creationId xmlns:a16="http://schemas.microsoft.com/office/drawing/2014/main" id="{6C021788-B986-CF7C-439B-96F6B3C88AC8}"/>
            </a:ext>
          </a:extLst>
        </xdr:cNvPr>
        <xdr:cNvPicPr>
          <a:picLocks noChangeAspect="1"/>
        </xdr:cNvPicPr>
      </xdr:nvPicPr>
      <xdr:blipFill>
        <a:blip xmlns:r="http://schemas.openxmlformats.org/officeDocument/2006/relationships" r:embed="rId7"/>
        <a:stretch>
          <a:fillRect/>
        </a:stretch>
      </xdr:blipFill>
      <xdr:spPr>
        <a:xfrm>
          <a:off x="762000" y="11049000"/>
          <a:ext cx="6028571" cy="5542857"/>
        </a:xfrm>
        <a:prstGeom prst="rect">
          <a:avLst/>
        </a:prstGeom>
      </xdr:spPr>
    </xdr:pic>
    <xdr:clientData/>
  </xdr:twoCellAnchor>
  <xdr:twoCellAnchor editAs="oneCell">
    <xdr:from>
      <xdr:col>10</xdr:col>
      <xdr:colOff>0</xdr:colOff>
      <xdr:row>64</xdr:row>
      <xdr:rowOff>0</xdr:rowOff>
    </xdr:from>
    <xdr:to>
      <xdr:col>15</xdr:col>
      <xdr:colOff>659842</xdr:colOff>
      <xdr:row>83</xdr:row>
      <xdr:rowOff>151906</xdr:rowOff>
    </xdr:to>
    <xdr:pic>
      <xdr:nvPicPr>
        <xdr:cNvPr id="11" name="Picture 10">
          <a:extLst>
            <a:ext uri="{FF2B5EF4-FFF2-40B4-BE49-F238E27FC236}">
              <a16:creationId xmlns:a16="http://schemas.microsoft.com/office/drawing/2014/main" id="{DDCA6F99-E844-4AEB-6F71-4BFA01E1E554}"/>
            </a:ext>
          </a:extLst>
        </xdr:cNvPr>
        <xdr:cNvPicPr>
          <a:picLocks noChangeAspect="1"/>
        </xdr:cNvPicPr>
      </xdr:nvPicPr>
      <xdr:blipFill>
        <a:blip xmlns:r="http://schemas.openxmlformats.org/officeDocument/2006/relationships" r:embed="rId8"/>
        <a:stretch>
          <a:fillRect/>
        </a:stretch>
      </xdr:blipFill>
      <xdr:spPr>
        <a:xfrm>
          <a:off x="7620000" y="11811000"/>
          <a:ext cx="4466667" cy="3952381"/>
        </a:xfrm>
        <a:prstGeom prst="rect">
          <a:avLst/>
        </a:prstGeom>
      </xdr:spPr>
    </xdr:pic>
    <xdr:clientData/>
  </xdr:twoCellAnchor>
  <xdr:twoCellAnchor editAs="oneCell">
    <xdr:from>
      <xdr:col>17</xdr:col>
      <xdr:colOff>0</xdr:colOff>
      <xdr:row>65</xdr:row>
      <xdr:rowOff>0</xdr:rowOff>
    </xdr:from>
    <xdr:to>
      <xdr:col>21</xdr:col>
      <xdr:colOff>418667</xdr:colOff>
      <xdr:row>85</xdr:row>
      <xdr:rowOff>69342</xdr:rowOff>
    </xdr:to>
    <xdr:pic>
      <xdr:nvPicPr>
        <xdr:cNvPr id="12" name="Picture 11">
          <a:extLst>
            <a:ext uri="{FF2B5EF4-FFF2-40B4-BE49-F238E27FC236}">
              <a16:creationId xmlns:a16="http://schemas.microsoft.com/office/drawing/2014/main" id="{90ACE3BC-CF7E-2697-02E2-104F96AE34C2}"/>
            </a:ext>
          </a:extLst>
        </xdr:cNvPr>
        <xdr:cNvPicPr>
          <a:picLocks noChangeAspect="1"/>
        </xdr:cNvPicPr>
      </xdr:nvPicPr>
      <xdr:blipFill>
        <a:blip xmlns:r="http://schemas.openxmlformats.org/officeDocument/2006/relationships" r:embed="rId9"/>
        <a:stretch>
          <a:fillRect/>
        </a:stretch>
      </xdr:blipFill>
      <xdr:spPr>
        <a:xfrm>
          <a:off x="12954000" y="12192000"/>
          <a:ext cx="3466667" cy="4066667"/>
        </a:xfrm>
        <a:prstGeom prst="rect">
          <a:avLst/>
        </a:prstGeom>
      </xdr:spPr>
    </xdr:pic>
    <xdr:clientData/>
  </xdr:twoCellAnchor>
  <xdr:twoCellAnchor editAs="oneCell">
    <xdr:from>
      <xdr:col>1</xdr:col>
      <xdr:colOff>0</xdr:colOff>
      <xdr:row>93</xdr:row>
      <xdr:rowOff>0</xdr:rowOff>
    </xdr:from>
    <xdr:to>
      <xdr:col>6</xdr:col>
      <xdr:colOff>599524</xdr:colOff>
      <xdr:row>112</xdr:row>
      <xdr:rowOff>66192</xdr:rowOff>
    </xdr:to>
    <xdr:pic>
      <xdr:nvPicPr>
        <xdr:cNvPr id="13" name="Picture 12">
          <a:extLst>
            <a:ext uri="{FF2B5EF4-FFF2-40B4-BE49-F238E27FC236}">
              <a16:creationId xmlns:a16="http://schemas.microsoft.com/office/drawing/2014/main" id="{DFD5B55D-F84A-386B-4594-C5AC39C0E244}"/>
            </a:ext>
          </a:extLst>
        </xdr:cNvPr>
        <xdr:cNvPicPr>
          <a:picLocks noChangeAspect="1"/>
        </xdr:cNvPicPr>
      </xdr:nvPicPr>
      <xdr:blipFill>
        <a:blip xmlns:r="http://schemas.openxmlformats.org/officeDocument/2006/relationships" r:embed="rId10"/>
        <a:stretch>
          <a:fillRect/>
        </a:stretch>
      </xdr:blipFill>
      <xdr:spPr>
        <a:xfrm>
          <a:off x="762000" y="17716500"/>
          <a:ext cx="4409524" cy="3866667"/>
        </a:xfrm>
        <a:prstGeom prst="rect">
          <a:avLst/>
        </a:prstGeom>
      </xdr:spPr>
    </xdr:pic>
    <xdr:clientData/>
  </xdr:twoCellAnchor>
  <xdr:twoCellAnchor editAs="oneCell">
    <xdr:from>
      <xdr:col>8</xdr:col>
      <xdr:colOff>0</xdr:colOff>
      <xdr:row>93</xdr:row>
      <xdr:rowOff>0</xdr:rowOff>
    </xdr:from>
    <xdr:to>
      <xdr:col>13</xdr:col>
      <xdr:colOff>342381</xdr:colOff>
      <xdr:row>114</xdr:row>
      <xdr:rowOff>66142</xdr:rowOff>
    </xdr:to>
    <xdr:pic>
      <xdr:nvPicPr>
        <xdr:cNvPr id="14" name="Picture 13">
          <a:extLst>
            <a:ext uri="{FF2B5EF4-FFF2-40B4-BE49-F238E27FC236}">
              <a16:creationId xmlns:a16="http://schemas.microsoft.com/office/drawing/2014/main" id="{E1060D18-D46F-B001-99C0-65EBFA985416}"/>
            </a:ext>
          </a:extLst>
        </xdr:cNvPr>
        <xdr:cNvPicPr>
          <a:picLocks noChangeAspect="1"/>
        </xdr:cNvPicPr>
      </xdr:nvPicPr>
      <xdr:blipFill>
        <a:blip xmlns:r="http://schemas.openxmlformats.org/officeDocument/2006/relationships" r:embed="rId11"/>
        <a:stretch>
          <a:fillRect/>
        </a:stretch>
      </xdr:blipFill>
      <xdr:spPr>
        <a:xfrm>
          <a:off x="6096000" y="17716500"/>
          <a:ext cx="4152381" cy="4266667"/>
        </a:xfrm>
        <a:prstGeom prst="rect">
          <a:avLst/>
        </a:prstGeom>
      </xdr:spPr>
    </xdr:pic>
    <xdr:clientData/>
  </xdr:twoCellAnchor>
  <xdr:twoCellAnchor editAs="oneCell">
    <xdr:from>
      <xdr:col>13</xdr:col>
      <xdr:colOff>695325</xdr:colOff>
      <xdr:row>87</xdr:row>
      <xdr:rowOff>47625</xdr:rowOff>
    </xdr:from>
    <xdr:to>
      <xdr:col>22</xdr:col>
      <xdr:colOff>224626</xdr:colOff>
      <xdr:row>116</xdr:row>
      <xdr:rowOff>91344</xdr:rowOff>
    </xdr:to>
    <xdr:pic>
      <xdr:nvPicPr>
        <xdr:cNvPr id="16" name="Picture 14">
          <a:extLst>
            <a:ext uri="{FF2B5EF4-FFF2-40B4-BE49-F238E27FC236}">
              <a16:creationId xmlns:a16="http://schemas.microsoft.com/office/drawing/2014/main" id="{6806B076-BC26-D340-3970-C6FF4C776CDE}"/>
            </a:ext>
          </a:extLst>
        </xdr:cNvPr>
        <xdr:cNvPicPr>
          <a:picLocks noChangeAspect="1"/>
        </xdr:cNvPicPr>
      </xdr:nvPicPr>
      <xdr:blipFill>
        <a:blip xmlns:r="http://schemas.openxmlformats.org/officeDocument/2006/relationships" r:embed="rId12"/>
        <a:stretch>
          <a:fillRect/>
        </a:stretch>
      </xdr:blipFill>
      <xdr:spPr>
        <a:xfrm>
          <a:off x="10601325" y="16621125"/>
          <a:ext cx="6390476" cy="5847619"/>
        </a:xfrm>
        <a:prstGeom prst="rect">
          <a:avLst/>
        </a:prstGeom>
      </xdr:spPr>
    </xdr:pic>
    <xdr:clientData/>
  </xdr:twoCellAnchor>
  <xdr:twoCellAnchor editAs="oneCell">
    <xdr:from>
      <xdr:col>1</xdr:col>
      <xdr:colOff>0</xdr:colOff>
      <xdr:row>115</xdr:row>
      <xdr:rowOff>28575</xdr:rowOff>
    </xdr:from>
    <xdr:to>
      <xdr:col>6</xdr:col>
      <xdr:colOff>199524</xdr:colOff>
      <xdr:row>137</xdr:row>
      <xdr:rowOff>24850</xdr:rowOff>
    </xdr:to>
    <xdr:pic>
      <xdr:nvPicPr>
        <xdr:cNvPr id="18" name="Picture 15">
          <a:extLst>
            <a:ext uri="{FF2B5EF4-FFF2-40B4-BE49-F238E27FC236}">
              <a16:creationId xmlns:a16="http://schemas.microsoft.com/office/drawing/2014/main" id="{45191DE3-E588-AAA7-E0C2-8573F9D2E8E8}"/>
            </a:ext>
          </a:extLst>
        </xdr:cNvPr>
        <xdr:cNvPicPr>
          <a:picLocks noChangeAspect="1"/>
        </xdr:cNvPicPr>
      </xdr:nvPicPr>
      <xdr:blipFill>
        <a:blip xmlns:r="http://schemas.openxmlformats.org/officeDocument/2006/relationships" r:embed="rId13"/>
        <a:stretch>
          <a:fillRect/>
        </a:stretch>
      </xdr:blipFill>
      <xdr:spPr>
        <a:xfrm>
          <a:off x="762000" y="21936075"/>
          <a:ext cx="4009524" cy="4400000"/>
        </a:xfrm>
        <a:prstGeom prst="rect">
          <a:avLst/>
        </a:prstGeom>
      </xdr:spPr>
    </xdr:pic>
    <xdr:clientData/>
  </xdr:twoCellAnchor>
  <xdr:twoCellAnchor editAs="oneCell">
    <xdr:from>
      <xdr:col>8</xdr:col>
      <xdr:colOff>0</xdr:colOff>
      <xdr:row>117</xdr:row>
      <xdr:rowOff>0</xdr:rowOff>
    </xdr:from>
    <xdr:to>
      <xdr:col>12</xdr:col>
      <xdr:colOff>85333</xdr:colOff>
      <xdr:row>135</xdr:row>
      <xdr:rowOff>18598</xdr:rowOff>
    </xdr:to>
    <xdr:pic>
      <xdr:nvPicPr>
        <xdr:cNvPr id="19" name="Picture 16">
          <a:extLst>
            <a:ext uri="{FF2B5EF4-FFF2-40B4-BE49-F238E27FC236}">
              <a16:creationId xmlns:a16="http://schemas.microsoft.com/office/drawing/2014/main" id="{565A874B-6642-E56E-47A6-7BA2FCDB0BDB}"/>
            </a:ext>
          </a:extLst>
        </xdr:cNvPr>
        <xdr:cNvPicPr>
          <a:picLocks noChangeAspect="1"/>
        </xdr:cNvPicPr>
      </xdr:nvPicPr>
      <xdr:blipFill>
        <a:blip xmlns:r="http://schemas.openxmlformats.org/officeDocument/2006/relationships" r:embed="rId14"/>
        <a:stretch>
          <a:fillRect/>
        </a:stretch>
      </xdr:blipFill>
      <xdr:spPr>
        <a:xfrm>
          <a:off x="6096000" y="22288500"/>
          <a:ext cx="3133333" cy="3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25</xdr:col>
      <xdr:colOff>31739</xdr:colOff>
      <xdr:row>157</xdr:row>
      <xdr:rowOff>44509</xdr:rowOff>
    </xdr:from>
    <xdr:ext cx="2897342" cy="996977"/>
    <xdr:pic>
      <xdr:nvPicPr>
        <xdr:cNvPr id="4" name="Picture 3">
          <a:extLst>
            <a:ext uri="{FF2B5EF4-FFF2-40B4-BE49-F238E27FC236}">
              <a16:creationId xmlns:a16="http://schemas.microsoft.com/office/drawing/2014/main" id="{5244A786-3C22-4C7A-AC76-285217FE6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553043" y="21915497"/>
          <a:ext cx="2897342" cy="996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30381</xdr:colOff>
      <xdr:row>163</xdr:row>
      <xdr:rowOff>29535</xdr:rowOff>
    </xdr:from>
    <xdr:ext cx="5088041" cy="2056425"/>
    <xdr:pic>
      <xdr:nvPicPr>
        <xdr:cNvPr id="5" name="Picture 4">
          <a:extLst>
            <a:ext uri="{FF2B5EF4-FFF2-40B4-BE49-F238E27FC236}">
              <a16:creationId xmlns:a16="http://schemas.microsoft.com/office/drawing/2014/main" id="{A639FEBD-A9F1-4C8A-9B4B-9B8F94B1745E}"/>
            </a:ext>
          </a:extLst>
        </xdr:cNvPr>
        <xdr:cNvPicPr>
          <a:picLocks noChangeAspect="1"/>
        </xdr:cNvPicPr>
      </xdr:nvPicPr>
      <xdr:blipFill>
        <a:blip xmlns:r="http://schemas.openxmlformats.org/officeDocument/2006/relationships" r:embed="rId2"/>
        <a:stretch>
          <a:fillRect/>
        </a:stretch>
      </xdr:blipFill>
      <xdr:spPr>
        <a:xfrm>
          <a:off x="26551685" y="23045110"/>
          <a:ext cx="5088041" cy="205642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Temp\OFR85-329_Appendix2_modified_28APR2023.xlsx" TargetMode="External"/><Relationship Id="rId1" Type="http://schemas.openxmlformats.org/officeDocument/2006/relationships/externalLinkPath" Target="/Temp/OFR85-329_Appendix2_modified_28APR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endix2_Dec1984new"/>
      <sheetName val="Appendix2_AnnexA_Dec1984"/>
      <sheetName val="Appendix2_AnnexB_Dec1984"/>
      <sheetName val="Changes_1985_to_x"/>
    </sheetNames>
    <sheetDataSet>
      <sheetData sheetId="0"/>
      <sheetData sheetId="1"/>
      <sheetData sheetId="2"/>
      <sheetData sheetId="3">
        <row r="2">
          <cell r="A2" t="str">
            <v>Short Name Definition</v>
          </cell>
          <cell r="B2" t="str">
            <v>U.S. STA. NO.</v>
          </cell>
          <cell r="C2" t="str">
            <v>CANADA STA. NO.</v>
          </cell>
        </row>
        <row r="3">
          <cell r="A3" t="str">
            <v>Active IGS</v>
          </cell>
          <cell r="B3">
            <v>1021000</v>
          </cell>
          <cell r="C3" t="str">
            <v>01AR005</v>
          </cell>
        </row>
        <row r="4">
          <cell r="A4" t="str">
            <v>Active IGS</v>
          </cell>
          <cell r="B4">
            <v>1018500</v>
          </cell>
          <cell r="C4" t="str">
            <v>01AR004</v>
          </cell>
        </row>
        <row r="5">
          <cell r="A5" t="str">
            <v>Active IGS</v>
          </cell>
          <cell r="B5">
            <v>1013500</v>
          </cell>
          <cell r="C5" t="str">
            <v>01AE001</v>
          </cell>
        </row>
        <row r="6">
          <cell r="A6" t="str">
            <v>Active IGS</v>
          </cell>
          <cell r="B6">
            <v>1014000</v>
          </cell>
          <cell r="C6" t="str">
            <v>01AD002</v>
          </cell>
        </row>
        <row r="7">
          <cell r="A7" t="str">
            <v>Active IGS</v>
          </cell>
          <cell r="B7">
            <v>1011500</v>
          </cell>
          <cell r="C7" t="str">
            <v>01AD003</v>
          </cell>
        </row>
        <row r="8">
          <cell r="A8" t="str">
            <v>Active IGS</v>
          </cell>
          <cell r="B8">
            <v>1129300</v>
          </cell>
          <cell r="C8" t="str">
            <v>02OE018</v>
          </cell>
        </row>
        <row r="9">
          <cell r="A9" t="str">
            <v>Active IGS</v>
          </cell>
          <cell r="C9" t="str">
            <v>02OE012</v>
          </cell>
        </row>
        <row r="10">
          <cell r="A10" t="str">
            <v>Active IGS</v>
          </cell>
          <cell r="B10">
            <v>4010500</v>
          </cell>
          <cell r="C10" t="str">
            <v>02AA001</v>
          </cell>
        </row>
        <row r="11">
          <cell r="A11" t="str">
            <v>Active IGS</v>
          </cell>
          <cell r="B11">
            <v>5127500</v>
          </cell>
          <cell r="C11" t="str">
            <v>05PA012</v>
          </cell>
        </row>
        <row r="12">
          <cell r="A12" t="str">
            <v>Active IGS</v>
          </cell>
          <cell r="B12">
            <v>5128000</v>
          </cell>
          <cell r="C12" t="str">
            <v>05PA006</v>
          </cell>
        </row>
        <row r="13">
          <cell r="A13" t="str">
            <v>Active IGS</v>
          </cell>
          <cell r="B13">
            <v>5129400</v>
          </cell>
          <cell r="C13" t="str">
            <v>05PB007</v>
          </cell>
        </row>
        <row r="14">
          <cell r="A14" t="str">
            <v>Active IGS</v>
          </cell>
          <cell r="B14">
            <v>5133500</v>
          </cell>
          <cell r="C14" t="str">
            <v>05PC018</v>
          </cell>
        </row>
        <row r="15">
          <cell r="A15" t="str">
            <v>Active IGS</v>
          </cell>
          <cell r="B15">
            <v>5140520</v>
          </cell>
          <cell r="C15" t="str">
            <v>05PD001</v>
          </cell>
        </row>
        <row r="16">
          <cell r="A16" t="str">
            <v>Active IGS</v>
          </cell>
          <cell r="B16">
            <v>5112000</v>
          </cell>
          <cell r="C16" t="str">
            <v>05OD030</v>
          </cell>
        </row>
        <row r="17">
          <cell r="A17" t="str">
            <v>Active IGS</v>
          </cell>
          <cell r="B17">
            <v>5102500</v>
          </cell>
          <cell r="C17" t="str">
            <v>05OC001</v>
          </cell>
        </row>
        <row r="18">
          <cell r="A18" t="str">
            <v>Active IGS</v>
          </cell>
          <cell r="B18">
            <v>5100000</v>
          </cell>
          <cell r="C18" t="str">
            <v>05OC004</v>
          </cell>
        </row>
        <row r="19">
          <cell r="A19" t="str">
            <v>Active IGS</v>
          </cell>
          <cell r="B19">
            <v>5099300</v>
          </cell>
          <cell r="C19" t="str">
            <v>05OB007</v>
          </cell>
        </row>
        <row r="20">
          <cell r="A20" t="str">
            <v>Active IGS</v>
          </cell>
          <cell r="B20">
            <v>5099150</v>
          </cell>
          <cell r="C20" t="str">
            <v>05OB021</v>
          </cell>
        </row>
        <row r="21">
          <cell r="A21" t="str">
            <v>Active IGS</v>
          </cell>
          <cell r="B21">
            <v>5099100</v>
          </cell>
          <cell r="C21" t="str">
            <v>05OB016</v>
          </cell>
        </row>
        <row r="22">
          <cell r="A22" t="str">
            <v>Active IGS</v>
          </cell>
          <cell r="B22">
            <v>5098800</v>
          </cell>
          <cell r="C22" t="str">
            <v>05OB031</v>
          </cell>
        </row>
        <row r="23">
          <cell r="A23" t="str">
            <v>Active IGS</v>
          </cell>
          <cell r="B23">
            <v>5098700</v>
          </cell>
          <cell r="C23" t="str">
            <v>05OA005</v>
          </cell>
        </row>
        <row r="24">
          <cell r="A24" t="str">
            <v>Active IGS</v>
          </cell>
          <cell r="B24">
            <v>5124000</v>
          </cell>
          <cell r="C24" t="str">
            <v>05NF012</v>
          </cell>
        </row>
        <row r="25">
          <cell r="A25" t="str">
            <v>Active IGS</v>
          </cell>
          <cell r="B25">
            <v>5114000</v>
          </cell>
          <cell r="C25" t="str">
            <v>05ND007</v>
          </cell>
        </row>
        <row r="26">
          <cell r="A26" t="str">
            <v>Active IGS</v>
          </cell>
          <cell r="B26">
            <v>5113800</v>
          </cell>
          <cell r="C26" t="str">
            <v>05NB021</v>
          </cell>
        </row>
        <row r="27">
          <cell r="A27" t="str">
            <v>Active IGS</v>
          </cell>
          <cell r="B27">
            <v>5113600</v>
          </cell>
          <cell r="C27" t="str">
            <v>05NB027</v>
          </cell>
        </row>
        <row r="28">
          <cell r="A28" t="str">
            <v>Active IGS</v>
          </cell>
          <cell r="B28">
            <v>5113360</v>
          </cell>
          <cell r="C28" t="str">
            <v>05NA003</v>
          </cell>
        </row>
        <row r="29">
          <cell r="A29" t="str">
            <v>Active IGS</v>
          </cell>
          <cell r="B29">
            <v>6181995</v>
          </cell>
          <cell r="C29" t="str">
            <v>11AF005</v>
          </cell>
        </row>
        <row r="30">
          <cell r="A30" t="str">
            <v>Active IGS</v>
          </cell>
          <cell r="B30">
            <v>6178500</v>
          </cell>
          <cell r="C30" t="str">
            <v>11AE003</v>
          </cell>
        </row>
        <row r="31">
          <cell r="A31" t="str">
            <v>Active IGS</v>
          </cell>
          <cell r="B31">
            <v>6178000</v>
          </cell>
          <cell r="C31" t="str">
            <v>11AE008</v>
          </cell>
        </row>
        <row r="32">
          <cell r="A32" t="str">
            <v>Active IGS</v>
          </cell>
          <cell r="B32">
            <v>6164000</v>
          </cell>
          <cell r="C32" t="str">
            <v>11AC041</v>
          </cell>
        </row>
        <row r="33">
          <cell r="A33" t="str">
            <v>Active IGS</v>
          </cell>
          <cell r="B33">
            <v>6162500</v>
          </cell>
          <cell r="C33" t="str">
            <v>11AC054</v>
          </cell>
        </row>
        <row r="34">
          <cell r="A34" t="str">
            <v>Active IGS</v>
          </cell>
          <cell r="B34">
            <v>6163000</v>
          </cell>
          <cell r="C34" t="str">
            <v>11AC056</v>
          </cell>
        </row>
        <row r="35">
          <cell r="A35" t="str">
            <v>Active IGS</v>
          </cell>
          <cell r="B35">
            <v>6163050</v>
          </cell>
          <cell r="C35" t="str">
            <v>11AC062</v>
          </cell>
        </row>
        <row r="36">
          <cell r="A36" t="str">
            <v>Active IGS</v>
          </cell>
          <cell r="B36">
            <v>6161300</v>
          </cell>
          <cell r="C36" t="str">
            <v>11AC066</v>
          </cell>
        </row>
        <row r="37">
          <cell r="A37" t="str">
            <v>Active IGS</v>
          </cell>
          <cell r="B37">
            <v>6161500</v>
          </cell>
          <cell r="C37" t="str">
            <v>11AC065</v>
          </cell>
        </row>
        <row r="38">
          <cell r="A38" t="str">
            <v>Active IGS</v>
          </cell>
          <cell r="B38">
            <v>6162000</v>
          </cell>
          <cell r="C38" t="str">
            <v>11AC063</v>
          </cell>
        </row>
        <row r="39">
          <cell r="A39" t="str">
            <v>Active IGS</v>
          </cell>
          <cell r="B39">
            <v>6159500</v>
          </cell>
          <cell r="C39" t="str">
            <v>11AC001</v>
          </cell>
        </row>
        <row r="40">
          <cell r="A40" t="str">
            <v>Active IGS</v>
          </cell>
          <cell r="B40">
            <v>6158500</v>
          </cell>
          <cell r="C40" t="str">
            <v>11AC052</v>
          </cell>
        </row>
        <row r="41">
          <cell r="A41" t="str">
            <v>Active IGS</v>
          </cell>
          <cell r="B41">
            <v>6159000</v>
          </cell>
          <cell r="C41" t="str">
            <v>11AC055</v>
          </cell>
        </row>
        <row r="42">
          <cell r="A42" t="str">
            <v>Active IGS</v>
          </cell>
          <cell r="B42">
            <v>6151000</v>
          </cell>
          <cell r="C42" t="str">
            <v>11AB075</v>
          </cell>
        </row>
        <row r="43">
          <cell r="A43" t="str">
            <v>Active IGS</v>
          </cell>
          <cell r="B43">
            <v>6157500</v>
          </cell>
          <cell r="C43" t="str">
            <v>11AC060</v>
          </cell>
        </row>
        <row r="44">
          <cell r="A44" t="str">
            <v>Active IGS</v>
          </cell>
          <cell r="B44">
            <v>6156500</v>
          </cell>
          <cell r="C44" t="str">
            <v>11AC064</v>
          </cell>
        </row>
        <row r="45">
          <cell r="A45" t="str">
            <v>Active IGS</v>
          </cell>
          <cell r="B45">
            <v>6157000</v>
          </cell>
          <cell r="C45" t="str">
            <v>11AC037</v>
          </cell>
        </row>
        <row r="46">
          <cell r="A46" t="str">
            <v>Active IGS</v>
          </cell>
          <cell r="B46">
            <v>6149500</v>
          </cell>
          <cell r="C46" t="str">
            <v>11AB027</v>
          </cell>
        </row>
        <row r="47">
          <cell r="A47" t="str">
            <v>Active IGS</v>
          </cell>
          <cell r="B47">
            <v>6149300</v>
          </cell>
          <cell r="C47" t="str">
            <v>11AB044</v>
          </cell>
        </row>
        <row r="48">
          <cell r="A48" t="str">
            <v>Active IGS</v>
          </cell>
          <cell r="B48">
            <v>6149200</v>
          </cell>
          <cell r="C48" t="str">
            <v>11AB058</v>
          </cell>
        </row>
        <row r="49">
          <cell r="A49" t="str">
            <v>Active IGS</v>
          </cell>
          <cell r="B49">
            <v>6149400</v>
          </cell>
          <cell r="C49" t="str">
            <v>11AB018</v>
          </cell>
        </row>
        <row r="50">
          <cell r="A50" t="str">
            <v>Active IGS</v>
          </cell>
          <cell r="B50">
            <v>6149000</v>
          </cell>
          <cell r="C50" t="str">
            <v>11AB077</v>
          </cell>
        </row>
        <row r="51">
          <cell r="A51" t="str">
            <v>Active IGS</v>
          </cell>
          <cell r="B51">
            <v>6149100</v>
          </cell>
          <cell r="C51" t="str">
            <v>11AB084</v>
          </cell>
        </row>
        <row r="52">
          <cell r="A52" t="str">
            <v>Active IGS</v>
          </cell>
          <cell r="B52">
            <v>6148700</v>
          </cell>
          <cell r="C52" t="str">
            <v>11AB085</v>
          </cell>
        </row>
        <row r="53">
          <cell r="A53" t="str">
            <v>Active IGS</v>
          </cell>
          <cell r="B53">
            <v>6148500</v>
          </cell>
          <cell r="C53" t="str">
            <v>11AB078</v>
          </cell>
        </row>
        <row r="54">
          <cell r="A54" t="str">
            <v>Active IGS</v>
          </cell>
          <cell r="B54">
            <v>6145500</v>
          </cell>
          <cell r="C54" t="str">
            <v>11AB083</v>
          </cell>
        </row>
        <row r="55">
          <cell r="A55" t="str">
            <v>Active IGS</v>
          </cell>
          <cell r="B55">
            <v>6147950</v>
          </cell>
          <cell r="C55" t="str">
            <v>11AB102</v>
          </cell>
        </row>
        <row r="56">
          <cell r="A56" t="str">
            <v>Active IGS</v>
          </cell>
          <cell r="B56">
            <v>6144270</v>
          </cell>
          <cell r="C56" t="str">
            <v>11AB060</v>
          </cell>
        </row>
        <row r="57">
          <cell r="A57" t="str">
            <v>Active IGS</v>
          </cell>
          <cell r="B57">
            <v>6144260</v>
          </cell>
          <cell r="C57" t="str">
            <v>11AB089</v>
          </cell>
        </row>
        <row r="58">
          <cell r="A58" t="str">
            <v>Active IGS</v>
          </cell>
          <cell r="B58">
            <v>6144395</v>
          </cell>
          <cell r="C58" t="str">
            <v>11AB001</v>
          </cell>
        </row>
        <row r="59">
          <cell r="A59" t="str">
            <v>Active IGS</v>
          </cell>
          <cell r="B59">
            <v>6144360</v>
          </cell>
          <cell r="C59" t="str">
            <v>11AB080</v>
          </cell>
        </row>
        <row r="60">
          <cell r="A60" t="str">
            <v>Active IGS</v>
          </cell>
          <cell r="B60">
            <v>6144350</v>
          </cell>
          <cell r="C60" t="str">
            <v>11AB009</v>
          </cell>
        </row>
        <row r="61">
          <cell r="A61" t="str">
            <v>Active IGS</v>
          </cell>
          <cell r="B61">
            <v>6136000</v>
          </cell>
          <cell r="C61" t="str">
            <v>11AA027</v>
          </cell>
        </row>
        <row r="62">
          <cell r="A62" t="str">
            <v>Active IGS</v>
          </cell>
          <cell r="B62">
            <v>6135500</v>
          </cell>
          <cell r="C62" t="str">
            <v>11AA026</v>
          </cell>
        </row>
        <row r="63">
          <cell r="A63" t="str">
            <v>Active IGS</v>
          </cell>
          <cell r="B63">
            <v>6135000</v>
          </cell>
          <cell r="C63" t="str">
            <v>11AA031</v>
          </cell>
        </row>
        <row r="64">
          <cell r="A64" t="str">
            <v>Active IGS</v>
          </cell>
          <cell r="B64">
            <v>6134500</v>
          </cell>
          <cell r="C64" t="str">
            <v>11AA005</v>
          </cell>
        </row>
        <row r="65">
          <cell r="A65" t="str">
            <v>Active IGS</v>
          </cell>
          <cell r="B65">
            <v>6133000</v>
          </cell>
          <cell r="C65" t="str">
            <v>11AA025</v>
          </cell>
        </row>
        <row r="66">
          <cell r="A66" t="str">
            <v>Active IGS</v>
          </cell>
          <cell r="B66">
            <v>6134000</v>
          </cell>
          <cell r="C66" t="str">
            <v>11AA001</v>
          </cell>
        </row>
        <row r="67">
          <cell r="A67" t="str">
            <v>Active IGS</v>
          </cell>
          <cell r="B67">
            <v>6133500</v>
          </cell>
          <cell r="C67" t="str">
            <v>11AA032</v>
          </cell>
        </row>
        <row r="68">
          <cell r="A68" t="str">
            <v>Active IGS</v>
          </cell>
          <cell r="B68">
            <v>6132200</v>
          </cell>
          <cell r="C68" t="str">
            <v>11AA033</v>
          </cell>
        </row>
        <row r="69">
          <cell r="A69" t="str">
            <v>Active IGS</v>
          </cell>
          <cell r="B69">
            <v>5020500</v>
          </cell>
          <cell r="C69" t="str">
            <v>05AE027</v>
          </cell>
        </row>
        <row r="70">
          <cell r="A70" t="str">
            <v>Active IGS</v>
          </cell>
          <cell r="B70">
            <v>5018500</v>
          </cell>
          <cell r="C70" t="str">
            <v>05AE029</v>
          </cell>
        </row>
        <row r="71">
          <cell r="A71" t="str">
            <v>Active IGS</v>
          </cell>
          <cell r="B71">
            <v>5015500</v>
          </cell>
          <cell r="C71" t="str">
            <v>05AE036</v>
          </cell>
        </row>
        <row r="72">
          <cell r="A72" t="str">
            <v>Active IGS</v>
          </cell>
          <cell r="B72">
            <v>5010700</v>
          </cell>
          <cell r="C72" t="str">
            <v>05AD017</v>
          </cell>
        </row>
        <row r="73">
          <cell r="A73" t="str">
            <v>Active IGS</v>
          </cell>
          <cell r="B73">
            <v>5011000</v>
          </cell>
          <cell r="C73" t="str">
            <v>05AD005</v>
          </cell>
        </row>
        <row r="74">
          <cell r="A74" t="str">
            <v>Active IGS</v>
          </cell>
          <cell r="B74">
            <v>5013000</v>
          </cell>
          <cell r="C74" t="str">
            <v>05AD003</v>
          </cell>
        </row>
        <row r="75">
          <cell r="A75" t="str">
            <v>Active IGS</v>
          </cell>
          <cell r="B75">
            <v>12355000</v>
          </cell>
          <cell r="C75" t="str">
            <v>08NP001</v>
          </cell>
        </row>
        <row r="76">
          <cell r="A76" t="str">
            <v>Active IGS</v>
          </cell>
          <cell r="B76">
            <v>12306500</v>
          </cell>
          <cell r="C76" t="str">
            <v>08NH006</v>
          </cell>
        </row>
        <row r="77">
          <cell r="A77" t="str">
            <v>Active IGS</v>
          </cell>
          <cell r="B77">
            <v>12318500</v>
          </cell>
          <cell r="C77" t="str">
            <v>08NH031</v>
          </cell>
        </row>
        <row r="78">
          <cell r="A78" t="str">
            <v>Active IGS</v>
          </cell>
          <cell r="B78">
            <v>12322000</v>
          </cell>
          <cell r="C78" t="str">
            <v>08NH021</v>
          </cell>
        </row>
        <row r="79">
          <cell r="A79" t="str">
            <v>Active IGS</v>
          </cell>
          <cell r="B79">
            <v>12321500</v>
          </cell>
          <cell r="C79" t="str">
            <v>08NH032</v>
          </cell>
        </row>
        <row r="80">
          <cell r="A80" t="str">
            <v>Active IGS</v>
          </cell>
          <cell r="B80">
            <v>12322500</v>
          </cell>
          <cell r="C80" t="str">
            <v>08NH067</v>
          </cell>
        </row>
        <row r="81">
          <cell r="A81" t="str">
            <v>Active IGS</v>
          </cell>
          <cell r="B81">
            <v>12398600</v>
          </cell>
          <cell r="C81" t="str">
            <v>08NE010</v>
          </cell>
        </row>
        <row r="82">
          <cell r="A82" t="str">
            <v>Active IGS</v>
          </cell>
          <cell r="B82">
            <v>12399500</v>
          </cell>
          <cell r="C82" t="str">
            <v>08NE058</v>
          </cell>
        </row>
        <row r="83">
          <cell r="A83" t="str">
            <v>Active IGS</v>
          </cell>
          <cell r="B83">
            <v>12323000</v>
          </cell>
          <cell r="C83" t="str">
            <v>08NE049</v>
          </cell>
        </row>
        <row r="84">
          <cell r="A84" t="str">
            <v>Active IGS</v>
          </cell>
          <cell r="B84">
            <v>12404500</v>
          </cell>
          <cell r="C84" t="str">
            <v>08NN012</v>
          </cell>
        </row>
        <row r="85">
          <cell r="A85" t="str">
            <v>Active IGS</v>
          </cell>
          <cell r="B85">
            <v>12401500</v>
          </cell>
          <cell r="C85" t="str">
            <v>08NN013</v>
          </cell>
        </row>
        <row r="86">
          <cell r="A86" t="str">
            <v>Active IGS</v>
          </cell>
          <cell r="B86">
            <v>12439400</v>
          </cell>
          <cell r="C86" t="str">
            <v>08NM132</v>
          </cell>
        </row>
        <row r="87">
          <cell r="A87" t="str">
            <v>Active IGS</v>
          </cell>
          <cell r="B87">
            <v>12439500</v>
          </cell>
          <cell r="C87" t="str">
            <v>08NM127</v>
          </cell>
        </row>
        <row r="88">
          <cell r="A88" t="str">
            <v>Active IGS</v>
          </cell>
          <cell r="B88">
            <v>12439150</v>
          </cell>
          <cell r="C88" t="str">
            <v>08NM131</v>
          </cell>
        </row>
        <row r="89">
          <cell r="A89" t="str">
            <v>Active IGS</v>
          </cell>
          <cell r="B89">
            <v>12439000</v>
          </cell>
          <cell r="C89" t="str">
            <v>08NM073</v>
          </cell>
        </row>
        <row r="90">
          <cell r="A90" t="str">
            <v>Active IGS</v>
          </cell>
          <cell r="B90">
            <v>12438700</v>
          </cell>
          <cell r="C90" t="str">
            <v>08NM085</v>
          </cell>
        </row>
        <row r="91">
          <cell r="A91" t="str">
            <v>Active IGS</v>
          </cell>
          <cell r="B91">
            <v>12442500</v>
          </cell>
          <cell r="C91" t="str">
            <v>08NL022</v>
          </cell>
        </row>
        <row r="92">
          <cell r="A92" t="str">
            <v>Active IGS</v>
          </cell>
          <cell r="B92">
            <v>12175000</v>
          </cell>
          <cell r="C92" t="str">
            <v>08PA009</v>
          </cell>
        </row>
        <row r="93">
          <cell r="A93" t="str">
            <v>Active IGS</v>
          </cell>
          <cell r="B93">
            <v>12170600</v>
          </cell>
          <cell r="C93" t="str">
            <v>08PA004</v>
          </cell>
        </row>
        <row r="94">
          <cell r="A94" t="str">
            <v>Active IGS</v>
          </cell>
          <cell r="B94">
            <v>15024800</v>
          </cell>
          <cell r="C94" t="str">
            <v>08CF003</v>
          </cell>
        </row>
        <row r="95">
          <cell r="A95" t="str">
            <v>Active IGS</v>
          </cell>
          <cell r="B95">
            <v>15388950</v>
          </cell>
          <cell r="C95" t="str">
            <v>09FD001</v>
          </cell>
        </row>
        <row r="96">
          <cell r="A96" t="str">
            <v>Active IGS</v>
          </cell>
          <cell r="B96">
            <v>15356000</v>
          </cell>
          <cell r="C96" t="str">
            <v>09ED001</v>
          </cell>
        </row>
        <row r="97">
          <cell r="A97" t="str">
            <v>GL-CC-SLR CAN</v>
          </cell>
          <cell r="C97" t="str">
            <v>02MC016</v>
          </cell>
        </row>
        <row r="98">
          <cell r="A98" t="str">
            <v>GL-CC-SLR CAN</v>
          </cell>
          <cell r="C98" t="str">
            <v>02MC023</v>
          </cell>
        </row>
        <row r="99">
          <cell r="A99" t="str">
            <v>GL-CC-SLR CAN</v>
          </cell>
          <cell r="C99" t="str">
            <v>02MC022</v>
          </cell>
        </row>
        <row r="100">
          <cell r="A100" t="str">
            <v>GL-CC-SLR CAN</v>
          </cell>
          <cell r="C100" t="str">
            <v>02MC002</v>
          </cell>
        </row>
        <row r="101">
          <cell r="A101" t="str">
            <v>GL-CC-SLR CAN</v>
          </cell>
          <cell r="C101" t="str">
            <v>02MB009</v>
          </cell>
        </row>
        <row r="102">
          <cell r="A102" t="str">
            <v>GL-CC-SLR CAN</v>
          </cell>
          <cell r="C102" t="str">
            <v>02MB008</v>
          </cell>
        </row>
        <row r="103">
          <cell r="A103" t="str">
            <v>GL-CC-SLR CAN</v>
          </cell>
          <cell r="C103" t="str">
            <v>02HM008</v>
          </cell>
        </row>
        <row r="104">
          <cell r="A104" t="str">
            <v>GL-CC-SLR CAN</v>
          </cell>
          <cell r="C104" t="str">
            <v>02HD015</v>
          </cell>
        </row>
        <row r="105">
          <cell r="A105" t="str">
            <v>GL-CC-SLR CAN</v>
          </cell>
          <cell r="C105" t="str">
            <v>02HA018</v>
          </cell>
        </row>
        <row r="106">
          <cell r="A106" t="str">
            <v>GL-CC-SLR CAN</v>
          </cell>
          <cell r="C106" t="str">
            <v>02HC048</v>
          </cell>
        </row>
        <row r="107">
          <cell r="A107" t="str">
            <v>GL-CC-SLR CAN</v>
          </cell>
          <cell r="C107" t="str">
            <v>02HA003</v>
          </cell>
        </row>
        <row r="108">
          <cell r="A108" t="str">
            <v>GL-CC-SLR CAN</v>
          </cell>
          <cell r="C108" t="str">
            <v>02HA017</v>
          </cell>
        </row>
        <row r="109">
          <cell r="A109" t="str">
            <v>GL-CC-SLR CAN</v>
          </cell>
          <cell r="C109" t="str">
            <v>02GC027</v>
          </cell>
        </row>
        <row r="110">
          <cell r="A110" t="str">
            <v>GL-CC-SLR CAN</v>
          </cell>
          <cell r="C110" t="str">
            <v>02GH005</v>
          </cell>
        </row>
        <row r="111">
          <cell r="A111" t="str">
            <v>GL-CC-SLR CAN</v>
          </cell>
          <cell r="C111" t="str">
            <v>02GG010</v>
          </cell>
        </row>
        <row r="112">
          <cell r="A112" t="str">
            <v>GL-CC-SLR CAN</v>
          </cell>
          <cell r="C112" t="str">
            <v>02GG011</v>
          </cell>
        </row>
        <row r="113">
          <cell r="A113" t="str">
            <v>GL-CC-SLR CAN</v>
          </cell>
          <cell r="C113" t="str">
            <v>02FE012</v>
          </cell>
        </row>
        <row r="114">
          <cell r="A114" t="str">
            <v>GL-CC-SLR CAN</v>
          </cell>
          <cell r="C114" t="str">
            <v>02CA006</v>
          </cell>
        </row>
        <row r="115">
          <cell r="A115" t="str">
            <v>GL-CC-SLR CAN</v>
          </cell>
          <cell r="C115" t="str">
            <v>02CA005</v>
          </cell>
        </row>
        <row r="116">
          <cell r="A116" t="str">
            <v>GL-CC-SLR CAN</v>
          </cell>
          <cell r="C116" t="str">
            <v>02BF011</v>
          </cell>
        </row>
        <row r="117">
          <cell r="A117" t="str">
            <v>GL-CC-SLR CAN</v>
          </cell>
          <cell r="C117" t="str">
            <v>02BD004</v>
          </cell>
        </row>
        <row r="118">
          <cell r="A118" t="str">
            <v>GL-CC-SLR CAN</v>
          </cell>
          <cell r="C118" t="str">
            <v>02AB018</v>
          </cell>
        </row>
        <row r="119">
          <cell r="A119" t="str">
            <v>GL-CC-SLR USA</v>
          </cell>
          <cell r="B119">
            <v>8311030</v>
          </cell>
        </row>
        <row r="120">
          <cell r="A120" t="str">
            <v>GL-CC-SLR USA</v>
          </cell>
          <cell r="B120">
            <v>9052030</v>
          </cell>
        </row>
        <row r="121">
          <cell r="A121" t="str">
            <v>GL-CC-SLR USA</v>
          </cell>
          <cell r="B121">
            <v>9052058</v>
          </cell>
        </row>
        <row r="122">
          <cell r="A122" t="str">
            <v>GL-CC-SLR USA</v>
          </cell>
          <cell r="B122">
            <v>9063063</v>
          </cell>
        </row>
        <row r="123">
          <cell r="A123" t="str">
            <v>GL-CC-SLR USA</v>
          </cell>
          <cell r="B123">
            <v>9063085</v>
          </cell>
        </row>
        <row r="124">
          <cell r="A124" t="str">
            <v>GL-CC-SLR USA</v>
          </cell>
          <cell r="B124">
            <v>9044020</v>
          </cell>
        </row>
        <row r="125">
          <cell r="A125" t="str">
            <v>GL-CC-SLR USA</v>
          </cell>
          <cell r="B125">
            <v>9044030</v>
          </cell>
        </row>
        <row r="126">
          <cell r="A126" t="str">
            <v>GL-CC-SLR USA</v>
          </cell>
          <cell r="B126">
            <v>9044036</v>
          </cell>
        </row>
        <row r="127">
          <cell r="A127" t="str">
            <v>GL-CC-SLR USA</v>
          </cell>
          <cell r="B127">
            <v>9044049</v>
          </cell>
        </row>
        <row r="128">
          <cell r="A128" t="str">
            <v>GL-CC-SLR USA</v>
          </cell>
          <cell r="B128">
            <v>9034052</v>
          </cell>
        </row>
        <row r="129">
          <cell r="A129" t="str">
            <v>GL-CC-SLR USA</v>
          </cell>
          <cell r="B129">
            <v>9014070</v>
          </cell>
        </row>
        <row r="130">
          <cell r="A130" t="str">
            <v>GL-CC-SLR USA</v>
          </cell>
          <cell r="B130">
            <v>9014080</v>
          </cell>
        </row>
        <row r="131">
          <cell r="A131" t="str">
            <v>GL-CC-SLR USA</v>
          </cell>
          <cell r="B131">
            <v>9014084</v>
          </cell>
        </row>
        <row r="132">
          <cell r="A132" t="str">
            <v>GL-CC-SLR USA</v>
          </cell>
          <cell r="B132">
            <v>9014087</v>
          </cell>
        </row>
        <row r="133">
          <cell r="A133" t="str">
            <v>GL-CC-SLR USA</v>
          </cell>
          <cell r="B133">
            <v>9014090</v>
          </cell>
        </row>
        <row r="134">
          <cell r="A134" t="str">
            <v>GL-CC-SLR USA</v>
          </cell>
          <cell r="B134">
            <v>9014096</v>
          </cell>
        </row>
        <row r="135">
          <cell r="A135" t="str">
            <v>GL-CC-SLR USA</v>
          </cell>
          <cell r="B135">
            <v>9014098</v>
          </cell>
        </row>
        <row r="136">
          <cell r="A136" t="str">
            <v>GL-CC-SLR USA</v>
          </cell>
          <cell r="B136">
            <v>9075014</v>
          </cell>
        </row>
        <row r="137">
          <cell r="A137" t="str">
            <v>GL-CC-SLR USA</v>
          </cell>
          <cell r="B137">
            <v>9075080</v>
          </cell>
        </row>
        <row r="138">
          <cell r="A138" t="str">
            <v>GL-CC-SLR USA</v>
          </cell>
          <cell r="B138">
            <v>9087023</v>
          </cell>
        </row>
        <row r="139">
          <cell r="A139" t="str">
            <v>GL-CC-SLR USA</v>
          </cell>
          <cell r="B139">
            <v>9087057</v>
          </cell>
        </row>
        <row r="140">
          <cell r="A140" t="str">
            <v>GL-CC-SLR USA</v>
          </cell>
          <cell r="B140">
            <v>9099004</v>
          </cell>
        </row>
        <row r="141">
          <cell r="A141" t="str">
            <v>GL-CC-SLR USA</v>
          </cell>
          <cell r="B141">
            <v>9099016</v>
          </cell>
        </row>
        <row r="142">
          <cell r="A142" t="str">
            <v>GL-CC-SLR USA</v>
          </cell>
          <cell r="B142">
            <v>9099064</v>
          </cell>
        </row>
      </sheetData>
    </sheetDataSet>
  </externalBook>
</externalLink>
</file>

<file path=xl/persons/person.xml><?xml version="1.0" encoding="utf-8"?>
<personList xmlns="http://schemas.microsoft.com/office/spreadsheetml/2018/threadedcomments" xmlns:x="http://schemas.openxmlformats.org/spreadsheetml/2006/main">
  <person displayName="Vaagen,Brianna (ECCC)" id="{61D9BB5D-788A-4683-8F12-F70553ADCC2A}" userId="Vaagen,Brianna (ECCC)" providerId="None"/>
  <person displayName="May, Madison R" id="{B4CC8734-CE07-4E14-9B74-BDCCB5F41438}" userId="S::mmay@usgs.gov::057740de-13bd-4092-9aaf-157a0cf786f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1:AD443" totalsRowShown="0" headerRowDxfId="114" dataDxfId="112" headerRowBorderDxfId="113" tableBorderDxfId="111" headerRowCellStyle="Normal_Sheet2">
  <autoFilter ref="A1:AD443" xr:uid="{00000000-000C-0000-FFFF-FFFF00000000}"/>
  <sortState xmlns:xlrd2="http://schemas.microsoft.com/office/spreadsheetml/2017/richdata2" ref="B2:V443">
    <sortCondition ref="K2:K443" customList="St. Croix River Drainage Basin,Saint John River Drainage Basin,Magog River Drainage Basin,Ottawa River Basin,Great Lakes-St. Lawrence Drainage Basin,Lake of the Woods-Rainy River Drainage Basin,Red River Drainage Basin,Souris River Drainage Basin,Big Mudd"/>
  </sortState>
  <tableColumns count="30">
    <tableColumn id="20" xr3:uid="{00000000-0010-0000-0000-000014000000}" name="EntryNumber" dataDxfId="110"/>
    <tableColumn id="1" xr3:uid="{00000000-0010-0000-0000-000001000000}" name="WSC_GaugeNum" dataDxfId="109"/>
    <tableColumn id="2" xr3:uid="{00000000-0010-0000-0000-000002000000}" name="CAN_GaugeNum" dataDxfId="108"/>
    <tableColumn id="3" xr3:uid="{00000000-0010-0000-0000-000003000000}" name="US_GaugeNum" dataDxfId="107"/>
    <tableColumn id="4" xr3:uid="{00000000-0010-0000-0000-000004000000}" name="Can_Agency" dataDxfId="106"/>
    <tableColumn id="5" xr3:uid="{00000000-0010-0000-0000-000005000000}" name="US_Agency" dataDxfId="105"/>
    <tableColumn id="6" xr3:uid="{00000000-0010-0000-0000-000006000000}" name="GaugeDesignation_Source" dataDxfId="104" dataCellStyle="Normal_Sheet2"/>
    <tableColumn id="7" xr3:uid="{00000000-0010-0000-0000-000007000000}" name="Gauge_Designation" dataDxfId="103" dataCellStyle="Normal_Sheet2"/>
    <tableColumn id="21" xr3:uid="{00000000-0010-0000-0000-000015000000}" name="Proposal" dataDxfId="102" dataCellStyle="Normal_Sheet2"/>
    <tableColumn id="8" xr3:uid="{00000000-0010-0000-0000-000008000000}" name="Gauge_Name" dataDxfId="101"/>
    <tableColumn id="9" xr3:uid="{00000000-0010-0000-0000-000009000000}" name="Basin" dataDxfId="100" dataCellStyle="Normal_Sheet2"/>
    <tableColumn id="10" xr3:uid="{00000000-0010-0000-0000-00000A000000}" name="IJC_Board_Unofficial" dataDxfId="99"/>
    <tableColumn id="11" xr3:uid="{00000000-0010-0000-0000-00000B000000}" name="Other_Agreement/Purpose" dataDxfId="98"/>
    <tableColumn id="12" xr3:uid="{00000000-0010-0000-0000-00000C000000}" name="State_Prov" dataDxfId="97"/>
    <tableColumn id="13" xr3:uid="{00000000-0010-0000-0000-00000D000000}" name="Country" dataDxfId="96"/>
    <tableColumn id="14" xr3:uid="{00000000-0010-0000-0000-00000E000000}" name="Gauge_Type" dataDxfId="95"/>
    <tableColumn id="15" xr3:uid="{00000000-0010-0000-0000-00000F000000}" name="Status" dataDxfId="94"/>
    <tableColumn id="16" xr3:uid="{00000000-0010-0000-0000-000010000000}" name="Year_From" dataDxfId="93" dataCellStyle="Normal_Sheet2"/>
    <tableColumn id="17" xr3:uid="{00000000-0010-0000-0000-000011000000}" name="Year_To" dataDxfId="92"/>
    <tableColumn id="18" xr3:uid="{00000000-0010-0000-0000-000012000000}" name="Latitude_Dec" dataDxfId="91" dataCellStyle="Normal_Sheet2"/>
    <tableColumn id="19" xr3:uid="{00000000-0010-0000-0000-000013000000}" name="Longitude_Dec" dataDxfId="90" dataCellStyle="Normal_Sheet2"/>
    <tableColumn id="22" xr3:uid="{DA2998AA-5379-4216-9CFC-C030169D5B25}" name="Validate Status" dataDxfId="89"/>
    <tableColumn id="23" xr3:uid="{2B8ECD0A-6A0A-419A-91CB-3989CCE73F62}" name="In current IJC agreement?" dataDxfId="88"/>
    <tableColumn id="24" xr3:uid="{F8A85E9D-87FC-4646-BA8E-5ECE4960016E}" name="Comments" dataDxfId="87"/>
    <tableColumn id="25" xr3:uid="{E59C3F07-A8B5-49F4-AF2B-EB15340E898A}" name="1985 USA Design." dataDxfId="86">
      <calculatedColumnFormula>INDEX([1]Changes_1985_to_x!$A:$A,MATCH(Table15[[#This Row],[US_GaugeNum]],[1]Changes_1985_to_x!$B:$B,0))</calculatedColumnFormula>
    </tableColumn>
    <tableColumn id="26" xr3:uid="{D8EE2C22-E20E-4A4B-8F4C-45CCE7009ECF}" name="1985 CAN Design." dataDxfId="85">
      <calculatedColumnFormula>INDEX([1]Changes_1985_to_x!$A:$A,MATCH(Table15[[#This Row],[WSC_GaugeNum]],[1]Changes_1985_to_x!$C:$C,0))</calculatedColumnFormula>
    </tableColumn>
    <tableColumn id="28" xr3:uid="{C396C71F-F813-43BD-823C-53103AA8F47F}" name="1999 USA Design." dataDxfId="84"/>
    <tableColumn id="29" xr3:uid="{EEFEDD77-DB51-489B-9DC2-F904906444E3}" name="1999 CAN Design." dataDxfId="83"/>
    <tableColumn id="30" xr3:uid="{82CB7C18-5794-476E-8E2B-CE5D8FED6F5A}" name="2022(20170526)" dataDxfId="82">
      <calculatedColumnFormula>IF(Table15[[#This Row],[Proposal]]="",Table15[[#This Row],[Gauge_Designation]],Table15[[#This Row],[Gauge_Designation]]&amp;"("&amp;Table15[[#This Row],[Proposal]]&amp;")")</calculatedColumnFormula>
    </tableColumn>
    <tableColumn id="31" xr3:uid="{C75CFC80-FC28-4D10-BE0D-D6B7853C8A35}" name="IJC (2023)" dataDxfId="8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3" displayName="Table13" ref="A1:S948" totalsRowShown="0" headerRowDxfId="80" headerRowBorderDxfId="79" tableBorderDxfId="78" headerRowCellStyle="Normal_Sheet2">
  <autoFilter ref="A1:S948" xr:uid="{00000000-0009-0000-0100-000001000000}"/>
  <sortState xmlns:xlrd2="http://schemas.microsoft.com/office/spreadsheetml/2017/richdata2" ref="A2:S523">
    <sortCondition ref="A1:A944"/>
  </sortState>
  <tableColumns count="19">
    <tableColumn id="1" xr3:uid="{00000000-0010-0000-0100-000001000000}" name="WSC_GaugeNum" dataDxfId="77"/>
    <tableColumn id="2" xr3:uid="{00000000-0010-0000-0100-000002000000}" name="CAN_GaugeNum" dataDxfId="76"/>
    <tableColumn id="3" xr3:uid="{00000000-0010-0000-0100-000003000000}" name="US_GaugeNum" dataDxfId="75"/>
    <tableColumn id="4" xr3:uid="{00000000-0010-0000-0100-000004000000}" name="Can_Agency" dataDxfId="74"/>
    <tableColumn id="5" xr3:uid="{00000000-0010-0000-0100-000005000000}" name="US_Agency" dataDxfId="73"/>
    <tableColumn id="6" xr3:uid="{00000000-0010-0000-0100-000006000000}" name="GaugeDesignation_Source" dataDxfId="72" dataCellStyle="Normal_Sheet2"/>
    <tableColumn id="7" xr3:uid="{00000000-0010-0000-0100-000007000000}" name="Gauge_Designation" dataDxfId="71" dataCellStyle="Normal_Sheet2"/>
    <tableColumn id="8" xr3:uid="{00000000-0010-0000-0100-000008000000}" name="Gauge_Name" dataDxfId="70"/>
    <tableColumn id="9" xr3:uid="{00000000-0010-0000-0100-000009000000}" name="Basin" dataDxfId="69" dataCellStyle="Normal_Sheet2"/>
    <tableColumn id="10" xr3:uid="{00000000-0010-0000-0100-00000A000000}" name="IJC_Board_Unofficial" dataDxfId="68"/>
    <tableColumn id="11" xr3:uid="{00000000-0010-0000-0100-00000B000000}" name="Other_Board_Agreement" dataDxfId="67"/>
    <tableColumn id="12" xr3:uid="{00000000-0010-0000-0100-00000C000000}" name="State_Prov" dataDxfId="66"/>
    <tableColumn id="13" xr3:uid="{00000000-0010-0000-0100-00000D000000}" name="Country" dataDxfId="65"/>
    <tableColumn id="14" xr3:uid="{00000000-0010-0000-0100-00000E000000}" name="Gauge_Type" dataDxfId="64"/>
    <tableColumn id="15" xr3:uid="{00000000-0010-0000-0100-00000F000000}" name="Status" dataDxfId="63"/>
    <tableColumn id="16" xr3:uid="{00000000-0010-0000-0100-000010000000}" name="Year_From" dataDxfId="62" dataCellStyle="Normal_Sheet2"/>
    <tableColumn id="17" xr3:uid="{00000000-0010-0000-0100-000011000000}" name="Year_To" dataDxfId="61"/>
    <tableColumn id="18" xr3:uid="{00000000-0010-0000-0100-000012000000}" name="Latitude_Dec" dataDxfId="60" dataCellStyle="Normal_Sheet2"/>
    <tableColumn id="19" xr3:uid="{00000000-0010-0000-0100-000013000000}" name="Longitude_Dec" dataDxfId="59" dataCellStyle="Normal_Sheet2"/>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444" dT="2024-09-13T22:14:28.06" personId="{61D9BB5D-788A-4683-8F12-F70553ADCC2A}" id="{58ADB273-8D69-4152-8A29-0CC8079B743E}">
    <text xml:space="preserve">Operated by primarily by WSC </text>
  </threadedComment>
</ThreadedComments>
</file>

<file path=xl/threadedComments/threadedComment2.xml><?xml version="1.0" encoding="utf-8"?>
<ThreadedComments xmlns="http://schemas.microsoft.com/office/spreadsheetml/2018/threadedcomments" xmlns:x="http://schemas.openxmlformats.org/spreadsheetml/2006/main">
  <threadedComment ref="U214" dT="2025-04-09T15:10:56.19" personId="{61D9BB5D-788A-4683-8F12-F70553ADCC2A}" id="{DF66CC85-E621-49C5-9B6A-1AD1947DF420}">
    <text>ISGS until officially designated new IGS</text>
  </threadedComment>
  <threadedComment ref="U217" dT="2025-04-09T15:10:56.19" personId="{61D9BB5D-788A-4683-8F12-F70553ADCC2A}" id="{01EA095A-0963-4223-B9E3-2504CFBB4C30}">
    <text>ISGS until officially designated new IGS</text>
  </threadedComment>
  <threadedComment ref="U221" dT="2025-04-09T15:10:56.19" personId="{61D9BB5D-788A-4683-8F12-F70553ADCC2A}" id="{738D19DE-3101-4F5F-930F-D0E801DDCC7B}">
    <text>ISGS until officially designated new IGS</text>
  </threadedComment>
  <threadedComment ref="U222" dT="2025-04-09T15:10:56.19" personId="{61D9BB5D-788A-4683-8F12-F70553ADCC2A}" id="{C9EC2A01-39B4-451C-AF50-35C368404C01}">
    <text>ISGS until officially designated new IGS</text>
  </threadedComment>
  <threadedComment ref="U223" dT="2025-04-09T15:10:56.19" personId="{61D9BB5D-788A-4683-8F12-F70553ADCC2A}" id="{B509ECD0-B009-4BB8-B93A-E206D66ED75E}">
    <text>ISGS until officially designated new IGS</text>
  </threadedComment>
  <threadedComment ref="U229" dT="2025-04-09T15:10:56.19" personId="{61D9BB5D-788A-4683-8F12-F70553ADCC2A}" id="{5A582184-05E6-4254-BD55-CED5886EEA31}">
    <text>ISGS until officially designated new IGS</text>
  </threadedComment>
  <threadedComment ref="U236" dT="2025-04-09T15:10:56.19" personId="{61D9BB5D-788A-4683-8F12-F70553ADCC2A}" id="{E2318770-C105-41D0-8B47-3D116DA65916}">
    <text>ISGS until officially designated new IGS</text>
  </threadedComment>
  <threadedComment ref="U239" dT="2025-04-09T15:10:56.19" personId="{61D9BB5D-788A-4683-8F12-F70553ADCC2A}" id="{757F14C9-CD88-406E-B9A9-3DAB9D4E3A38}">
    <text>ISGS until officially designated new IGS</text>
  </threadedComment>
  <threadedComment ref="U242" dT="2025-04-09T15:10:56.19" personId="{61D9BB5D-788A-4683-8F12-F70553ADCC2A}" id="{00853113-38C7-47F9-AB2A-C7DCB95EC8D6}">
    <text>ISGS until officially designated new IGS</text>
  </threadedComment>
  <threadedComment ref="X315" dT="2024-11-05T16:23:03.95" personId="{B4CC8734-CE07-4E14-9B74-BDCCB5F41438}" id="{6E884CB3-C7DD-42A0-A099-6C4C63B329BF}">
    <text xml:space="preserve">Was not identified during FPS open season, however would meet criteria for at least crosses international boundary </text>
  </threadedComment>
  <threadedComment ref="X322" dT="2024-11-05T16:23:43.13" personId="{B4CC8734-CE07-4E14-9B74-BDCCB5F41438}" id="{28750F7B-C228-483F-9E78-C5DEEFC15729}">
    <text>Was not identified during FPS open season, however would meet criteria for at least crosses international boundary</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c.gc.ca/rhc-wsc/default.asp?lang=En&amp;n=9018B5EC-1"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microsoft.com/office/2017/10/relationships/threadedComment" Target="../threadedComments/threadedComment2.xml"/><Relationship Id="rId2" Type="http://schemas.openxmlformats.org/officeDocument/2006/relationships/hyperlink" Target="https://ijc.org/sites/default/files/2018-08/Order%20of%20Approval.pdf" TargetMode="External"/><Relationship Id="rId1" Type="http://schemas.openxmlformats.org/officeDocument/2006/relationships/hyperlink" Target="https://sifta.water.usgs.gov/SiFTAMain/Agreements/AgreementDetails?agreementid=51178"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2.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waterdata.usgs.gov/ny/nwis/uv/?site_no=04214500&amp;PARAmeter_cd=00065,00060" TargetMode="External"/><Relationship Id="rId2" Type="http://schemas.openxmlformats.org/officeDocument/2006/relationships/hyperlink" Target="http://waterdata.usgs.gov/ny/nwis/uv/?site_no=04215500&amp;PARAmeter_cd=00065,00060" TargetMode="External"/><Relationship Id="rId1" Type="http://schemas.openxmlformats.org/officeDocument/2006/relationships/hyperlink" Target="http://waterdata.usgs.gov/ny/nwis/uv/?site_no=04213500&amp;PARAmeter_cd=00065,00060" TargetMode="External"/><Relationship Id="rId5" Type="http://schemas.openxmlformats.org/officeDocument/2006/relationships/printerSettings" Target="../printerSettings/printerSettings6.bin"/><Relationship Id="rId4" Type="http://schemas.openxmlformats.org/officeDocument/2006/relationships/hyperlink" Target="http://waterdata.usgs.gov/ny/nwis/uv/?site_no=04215000&amp;PARAmeter_cd=00065,0006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5A518-D877-4258-B32B-93CFF32B5656}">
  <sheetPr filterMode="1"/>
  <dimension ref="A1:AA450"/>
  <sheetViews>
    <sheetView topLeftCell="B1" workbookViewId="0"/>
  </sheetViews>
  <sheetFormatPr defaultColWidth="9.21875" defaultRowHeight="15" x14ac:dyDescent="0.25"/>
  <cols>
    <col min="1" max="1" width="15.88671875" style="196" hidden="1" customWidth="1"/>
    <col min="2" max="2" width="7.109375" style="196" customWidth="1"/>
    <col min="3" max="3" width="5.109375" style="196" hidden="1" customWidth="1"/>
    <col min="4" max="4" width="9.88671875" style="199" customWidth="1"/>
    <col min="5" max="5" width="5" style="196" customWidth="1"/>
    <col min="6" max="6" width="5.5546875" style="196" customWidth="1"/>
    <col min="7" max="7" width="41.5546875" style="195" customWidth="1"/>
    <col min="8" max="8" width="43.33203125" style="196" customWidth="1"/>
    <col min="9" max="9" width="32.109375" style="198" customWidth="1"/>
    <col min="10" max="10" width="36.5546875" style="198" customWidth="1"/>
    <col min="11" max="11" width="15.21875" style="196" customWidth="1"/>
    <col min="12" max="12" width="6.5546875" style="196" customWidth="1"/>
    <col min="13" max="13" width="8.6640625" style="196" customWidth="1"/>
    <col min="14" max="14" width="14.44140625" style="196" hidden="1" customWidth="1"/>
    <col min="15" max="15" width="12.6640625" style="196" hidden="1" customWidth="1"/>
    <col min="16" max="16" width="13.77734375" style="196" hidden="1" customWidth="1"/>
    <col min="17" max="18" width="13.109375" style="197" hidden="1" customWidth="1"/>
    <col min="19" max="19" width="10.109375" style="196" customWidth="1"/>
    <col min="20" max="20" width="9.33203125" style="196" customWidth="1"/>
    <col min="21" max="21" width="8.88671875" style="196" customWidth="1"/>
    <col min="22" max="22" width="8.6640625" style="196" customWidth="1"/>
    <col min="23" max="23" width="16.77734375" style="196" customWidth="1"/>
    <col min="24" max="24" width="21.5546875" style="196" customWidth="1"/>
    <col min="25" max="26" width="22.109375" style="195" hidden="1" customWidth="1"/>
    <col min="27" max="27" width="90.88671875" style="195" customWidth="1"/>
    <col min="28" max="16384" width="9.21875" style="195"/>
  </cols>
  <sheetData>
    <row r="1" spans="1:27" s="223" customFormat="1" ht="43.5" customHeight="1" x14ac:dyDescent="0.25">
      <c r="A1" s="212" t="s">
        <v>0</v>
      </c>
      <c r="B1" s="210" t="s">
        <v>1</v>
      </c>
      <c r="C1" s="210" t="s">
        <v>2</v>
      </c>
      <c r="D1" s="213" t="s">
        <v>3</v>
      </c>
      <c r="E1" s="210" t="s">
        <v>4</v>
      </c>
      <c r="F1" s="210" t="s">
        <v>5</v>
      </c>
      <c r="G1" s="212" t="s">
        <v>6</v>
      </c>
      <c r="H1" s="212" t="s">
        <v>7</v>
      </c>
      <c r="I1" s="210" t="s">
        <v>8</v>
      </c>
      <c r="J1" s="210" t="s">
        <v>9</v>
      </c>
      <c r="K1" s="212" t="s">
        <v>10</v>
      </c>
      <c r="L1" s="212" t="s">
        <v>11</v>
      </c>
      <c r="M1" s="212" t="s">
        <v>12</v>
      </c>
      <c r="N1" s="212" t="s">
        <v>13</v>
      </c>
      <c r="O1" s="212" t="s">
        <v>14</v>
      </c>
      <c r="P1" s="212" t="s">
        <v>15</v>
      </c>
      <c r="Q1" s="211" t="s">
        <v>16</v>
      </c>
      <c r="R1" s="211" t="s">
        <v>17</v>
      </c>
      <c r="S1" s="210" t="s">
        <v>18</v>
      </c>
      <c r="T1" s="210" t="s">
        <v>19</v>
      </c>
      <c r="U1" s="210" t="s">
        <v>20</v>
      </c>
      <c r="V1" s="210" t="s">
        <v>21</v>
      </c>
      <c r="W1" s="210" t="s">
        <v>22</v>
      </c>
      <c r="X1" s="210" t="s">
        <v>23</v>
      </c>
      <c r="Y1" s="209" t="s">
        <v>24</v>
      </c>
      <c r="Z1" s="209" t="s">
        <v>25</v>
      </c>
      <c r="AA1" s="222" t="s">
        <v>26</v>
      </c>
    </row>
    <row r="2" spans="1:27" s="200" customFormat="1" ht="14.45" hidden="1" customHeight="1" x14ac:dyDescent="0.2">
      <c r="A2" s="201">
        <v>1</v>
      </c>
      <c r="B2" s="201" t="s">
        <v>27</v>
      </c>
      <c r="C2" s="201"/>
      <c r="D2" s="206">
        <v>1018500</v>
      </c>
      <c r="E2" s="201" t="s">
        <v>28</v>
      </c>
      <c r="F2" s="201" t="s">
        <v>29</v>
      </c>
      <c r="G2" s="200" t="s">
        <v>30</v>
      </c>
      <c r="H2" s="201" t="s">
        <v>31</v>
      </c>
      <c r="I2" s="204" t="s">
        <v>32</v>
      </c>
      <c r="J2" s="205"/>
      <c r="K2" s="201" t="s">
        <v>33</v>
      </c>
      <c r="L2" s="201" t="s">
        <v>34</v>
      </c>
      <c r="M2" s="201" t="s">
        <v>35</v>
      </c>
      <c r="N2" s="201" t="s">
        <v>36</v>
      </c>
      <c r="O2" s="201">
        <v>1928</v>
      </c>
      <c r="P2" s="203"/>
      <c r="Q2" s="202">
        <v>45.568888999999999</v>
      </c>
      <c r="R2" s="202">
        <v>-67.429721999999998</v>
      </c>
      <c r="S2" s="201" t="s">
        <v>37</v>
      </c>
      <c r="T2" s="201" t="s">
        <v>37</v>
      </c>
      <c r="U2" s="201" t="s">
        <v>37</v>
      </c>
      <c r="V2" s="201" t="s">
        <v>37</v>
      </c>
      <c r="W2" s="201" t="s">
        <v>38</v>
      </c>
      <c r="X2" s="301" t="s">
        <v>38</v>
      </c>
      <c r="Y2" s="200" t="s">
        <v>39</v>
      </c>
      <c r="AA2" s="302" t="s">
        <v>40</v>
      </c>
    </row>
    <row r="3" spans="1:27" s="200" customFormat="1" ht="14.45" hidden="1" customHeight="1" x14ac:dyDescent="0.2">
      <c r="A3" s="201">
        <v>2</v>
      </c>
      <c r="B3" s="201" t="s">
        <v>41</v>
      </c>
      <c r="C3" s="201"/>
      <c r="D3" s="206">
        <v>1021000</v>
      </c>
      <c r="E3" s="201" t="s">
        <v>28</v>
      </c>
      <c r="F3" s="201" t="s">
        <v>29</v>
      </c>
      <c r="G3" s="200" t="s">
        <v>42</v>
      </c>
      <c r="H3" s="201" t="s">
        <v>31</v>
      </c>
      <c r="I3" s="204" t="s">
        <v>32</v>
      </c>
      <c r="J3" s="205"/>
      <c r="K3" s="201" t="s">
        <v>33</v>
      </c>
      <c r="L3" s="201" t="s">
        <v>34</v>
      </c>
      <c r="M3" s="201" t="s">
        <v>35</v>
      </c>
      <c r="N3" s="201" t="s">
        <v>36</v>
      </c>
      <c r="O3" s="201">
        <v>1959</v>
      </c>
      <c r="P3" s="203"/>
      <c r="Q3" s="202">
        <v>45.136667000000003</v>
      </c>
      <c r="R3" s="202">
        <v>-67.318055999999999</v>
      </c>
      <c r="S3" s="201" t="s">
        <v>37</v>
      </c>
      <c r="T3" s="201" t="s">
        <v>37</v>
      </c>
      <c r="U3" s="201" t="s">
        <v>37</v>
      </c>
      <c r="V3" s="201" t="s">
        <v>37</v>
      </c>
      <c r="W3" s="201" t="s">
        <v>38</v>
      </c>
      <c r="X3" s="301" t="s">
        <v>38</v>
      </c>
      <c r="Y3" s="200" t="s">
        <v>39</v>
      </c>
      <c r="AA3" s="302" t="s">
        <v>40</v>
      </c>
    </row>
    <row r="4" spans="1:27" s="200" customFormat="1" ht="14.45" hidden="1" customHeight="1" x14ac:dyDescent="0.2">
      <c r="A4" s="201">
        <v>3</v>
      </c>
      <c r="B4" s="201" t="s">
        <v>43</v>
      </c>
      <c r="C4" s="201"/>
      <c r="D4" s="206"/>
      <c r="E4" s="201" t="s">
        <v>28</v>
      </c>
      <c r="F4" s="201"/>
      <c r="G4" s="200" t="s">
        <v>44</v>
      </c>
      <c r="H4" s="201" t="s">
        <v>31</v>
      </c>
      <c r="I4" s="204" t="s">
        <v>32</v>
      </c>
      <c r="J4" s="205"/>
      <c r="K4" s="201" t="s">
        <v>45</v>
      </c>
      <c r="L4" s="201" t="s">
        <v>46</v>
      </c>
      <c r="M4" s="201" t="s">
        <v>47</v>
      </c>
      <c r="N4" s="201" t="s">
        <v>36</v>
      </c>
      <c r="O4" s="201">
        <v>2006</v>
      </c>
      <c r="P4" s="203"/>
      <c r="Q4" s="202">
        <v>45.175220000000003</v>
      </c>
      <c r="R4" s="202">
        <v>-67.292900000000003</v>
      </c>
      <c r="S4" s="201" t="s">
        <v>48</v>
      </c>
      <c r="T4" s="201" t="s">
        <v>48</v>
      </c>
      <c r="U4" s="201" t="s">
        <v>48</v>
      </c>
      <c r="V4" s="201" t="s">
        <v>48</v>
      </c>
      <c r="W4" s="201" t="s">
        <v>49</v>
      </c>
      <c r="X4" s="201" t="s">
        <v>49</v>
      </c>
      <c r="Y4" s="200" t="s">
        <v>48</v>
      </c>
    </row>
    <row r="5" spans="1:27" s="200" customFormat="1" ht="14.45" hidden="1" customHeight="1" x14ac:dyDescent="0.2">
      <c r="A5" s="201">
        <v>4</v>
      </c>
      <c r="B5" s="201" t="s">
        <v>50</v>
      </c>
      <c r="C5" s="201"/>
      <c r="D5" s="206"/>
      <c r="E5" s="201" t="s">
        <v>28</v>
      </c>
      <c r="F5" s="201"/>
      <c r="G5" s="200" t="s">
        <v>51</v>
      </c>
      <c r="H5" s="201" t="s">
        <v>31</v>
      </c>
      <c r="I5" s="204" t="s">
        <v>32</v>
      </c>
      <c r="J5" s="205"/>
      <c r="K5" s="201" t="s">
        <v>45</v>
      </c>
      <c r="L5" s="201" t="s">
        <v>46</v>
      </c>
      <c r="M5" s="201" t="s">
        <v>47</v>
      </c>
      <c r="N5" s="203" t="s">
        <v>36</v>
      </c>
      <c r="O5" s="203">
        <v>1969</v>
      </c>
      <c r="P5" s="203">
        <v>2015</v>
      </c>
      <c r="Q5" s="202">
        <v>45.66489</v>
      </c>
      <c r="R5" s="202">
        <v>-67.735889999999998</v>
      </c>
      <c r="S5" s="201" t="s">
        <v>48</v>
      </c>
      <c r="T5" s="201" t="s">
        <v>48</v>
      </c>
      <c r="U5" s="201" t="s">
        <v>48</v>
      </c>
      <c r="V5" s="201" t="s">
        <v>48</v>
      </c>
      <c r="W5" s="201" t="s">
        <v>49</v>
      </c>
      <c r="X5" s="303" t="s">
        <v>49</v>
      </c>
      <c r="Y5" s="200" t="s">
        <v>48</v>
      </c>
    </row>
    <row r="6" spans="1:27" s="200" customFormat="1" ht="14.45" hidden="1" customHeight="1" x14ac:dyDescent="0.2">
      <c r="A6" s="201">
        <v>5</v>
      </c>
      <c r="B6" s="201" t="s">
        <v>52</v>
      </c>
      <c r="C6" s="201"/>
      <c r="D6" s="206"/>
      <c r="E6" s="201" t="s">
        <v>28</v>
      </c>
      <c r="F6" s="201"/>
      <c r="G6" s="200" t="s">
        <v>53</v>
      </c>
      <c r="H6" s="201" t="s">
        <v>31</v>
      </c>
      <c r="I6" s="204" t="s">
        <v>32</v>
      </c>
      <c r="J6" s="205"/>
      <c r="K6" s="201" t="s">
        <v>45</v>
      </c>
      <c r="L6" s="201" t="s">
        <v>46</v>
      </c>
      <c r="M6" s="201" t="s">
        <v>35</v>
      </c>
      <c r="N6" s="203" t="s">
        <v>36</v>
      </c>
      <c r="O6" s="203">
        <v>1969</v>
      </c>
      <c r="P6" s="203">
        <v>2015</v>
      </c>
      <c r="Q6" s="202">
        <v>45.664169999999999</v>
      </c>
      <c r="R6" s="202">
        <v>-67.733559999999997</v>
      </c>
      <c r="S6" s="201" t="s">
        <v>48</v>
      </c>
      <c r="T6" s="201" t="s">
        <v>48</v>
      </c>
      <c r="U6" s="201" t="s">
        <v>48</v>
      </c>
      <c r="V6" s="201" t="s">
        <v>48</v>
      </c>
      <c r="W6" s="201" t="s">
        <v>49</v>
      </c>
      <c r="X6" s="303" t="s">
        <v>49</v>
      </c>
      <c r="Y6" s="200" t="s">
        <v>48</v>
      </c>
    </row>
    <row r="7" spans="1:27" s="200" customFormat="1" ht="14.45" hidden="1" customHeight="1" x14ac:dyDescent="0.2">
      <c r="A7" s="201">
        <v>6</v>
      </c>
      <c r="B7" s="201" t="s">
        <v>54</v>
      </c>
      <c r="C7" s="201"/>
      <c r="D7" s="206"/>
      <c r="E7" s="201" t="s">
        <v>28</v>
      </c>
      <c r="F7" s="201"/>
      <c r="G7" s="200" t="s">
        <v>55</v>
      </c>
      <c r="H7" s="201" t="s">
        <v>31</v>
      </c>
      <c r="I7" s="204" t="s">
        <v>32</v>
      </c>
      <c r="J7" s="205"/>
      <c r="K7" s="201" t="s">
        <v>45</v>
      </c>
      <c r="L7" s="201" t="s">
        <v>46</v>
      </c>
      <c r="M7" s="201" t="s">
        <v>47</v>
      </c>
      <c r="N7" s="203" t="s">
        <v>36</v>
      </c>
      <c r="O7" s="203">
        <v>1967</v>
      </c>
      <c r="P7" s="203">
        <v>2015</v>
      </c>
      <c r="Q7" s="202">
        <v>45.569220000000001</v>
      </c>
      <c r="R7" s="202">
        <v>-67.427250000000001</v>
      </c>
      <c r="S7" s="201" t="s">
        <v>48</v>
      </c>
      <c r="T7" s="201" t="s">
        <v>48</v>
      </c>
      <c r="U7" s="201" t="s">
        <v>48</v>
      </c>
      <c r="V7" s="201" t="s">
        <v>48</v>
      </c>
      <c r="W7" s="201" t="s">
        <v>49</v>
      </c>
      <c r="X7" s="303" t="s">
        <v>49</v>
      </c>
      <c r="Y7" s="200" t="s">
        <v>48</v>
      </c>
    </row>
    <row r="8" spans="1:27" s="200" customFormat="1" ht="14.45" hidden="1" customHeight="1" x14ac:dyDescent="0.2">
      <c r="A8" s="201">
        <v>7</v>
      </c>
      <c r="B8" s="201" t="s">
        <v>56</v>
      </c>
      <c r="C8" s="201"/>
      <c r="D8" s="206"/>
      <c r="E8" s="201" t="s">
        <v>28</v>
      </c>
      <c r="F8" s="201"/>
      <c r="G8" s="200" t="s">
        <v>57</v>
      </c>
      <c r="H8" s="201" t="s">
        <v>31</v>
      </c>
      <c r="I8" s="204" t="s">
        <v>32</v>
      </c>
      <c r="J8" s="205"/>
      <c r="K8" s="201" t="s">
        <v>45</v>
      </c>
      <c r="L8" s="201" t="s">
        <v>46</v>
      </c>
      <c r="M8" s="201" t="s">
        <v>47</v>
      </c>
      <c r="N8" s="203" t="s">
        <v>36</v>
      </c>
      <c r="O8" s="203">
        <v>1980</v>
      </c>
      <c r="P8" s="203">
        <v>2015</v>
      </c>
      <c r="Q8" s="202">
        <v>45.274500000000003</v>
      </c>
      <c r="R8" s="202">
        <v>-67.496359999999996</v>
      </c>
      <c r="S8" s="201" t="s">
        <v>48</v>
      </c>
      <c r="T8" s="201" t="s">
        <v>48</v>
      </c>
      <c r="U8" s="201" t="s">
        <v>48</v>
      </c>
      <c r="V8" s="201" t="s">
        <v>48</v>
      </c>
      <c r="W8" s="201" t="s">
        <v>49</v>
      </c>
      <c r="X8" s="303" t="s">
        <v>49</v>
      </c>
      <c r="Y8" s="200" t="s">
        <v>48</v>
      </c>
    </row>
    <row r="9" spans="1:27" s="200" customFormat="1" ht="14.45" hidden="1" customHeight="1" x14ac:dyDescent="0.2">
      <c r="A9" s="201">
        <v>8</v>
      </c>
      <c r="B9" s="201"/>
      <c r="C9" s="201"/>
      <c r="D9" s="206">
        <v>1018900</v>
      </c>
      <c r="E9" s="201"/>
      <c r="F9" s="201" t="s">
        <v>29</v>
      </c>
      <c r="G9" s="200" t="s">
        <v>58</v>
      </c>
      <c r="H9" s="201" t="s">
        <v>31</v>
      </c>
      <c r="I9" s="204" t="s">
        <v>32</v>
      </c>
      <c r="J9" s="205"/>
      <c r="K9" s="201" t="s">
        <v>33</v>
      </c>
      <c r="L9" s="201" t="s">
        <v>34</v>
      </c>
      <c r="M9" s="201" t="s">
        <v>47</v>
      </c>
      <c r="N9" s="201" t="s">
        <v>36</v>
      </c>
      <c r="O9" s="201">
        <v>2011</v>
      </c>
      <c r="P9" s="203"/>
      <c r="Q9" s="202">
        <v>45.181111100000003</v>
      </c>
      <c r="R9" s="202">
        <v>-67.778056000000007</v>
      </c>
      <c r="S9" s="201" t="s">
        <v>48</v>
      </c>
      <c r="T9" s="201" t="s">
        <v>48</v>
      </c>
      <c r="U9" s="201" t="s">
        <v>48</v>
      </c>
      <c r="V9" s="201" t="s">
        <v>48</v>
      </c>
      <c r="W9" s="201" t="s">
        <v>49</v>
      </c>
      <c r="X9" s="303" t="s">
        <v>49</v>
      </c>
      <c r="Y9" s="200" t="s">
        <v>39</v>
      </c>
    </row>
    <row r="10" spans="1:27" s="200" customFormat="1" ht="14.45" hidden="1" customHeight="1" x14ac:dyDescent="0.2">
      <c r="A10" s="201">
        <v>9</v>
      </c>
      <c r="B10" s="201"/>
      <c r="C10" s="201"/>
      <c r="D10" s="206">
        <v>1019300</v>
      </c>
      <c r="E10" s="201"/>
      <c r="F10" s="201" t="s">
        <v>29</v>
      </c>
      <c r="G10" s="200" t="s">
        <v>59</v>
      </c>
      <c r="H10" s="201" t="s">
        <v>31</v>
      </c>
      <c r="I10" s="204" t="s">
        <v>32</v>
      </c>
      <c r="J10" s="205"/>
      <c r="K10" s="201" t="s">
        <v>33</v>
      </c>
      <c r="L10" s="201" t="s">
        <v>34</v>
      </c>
      <c r="M10" s="201" t="s">
        <v>47</v>
      </c>
      <c r="N10" s="201" t="s">
        <v>36</v>
      </c>
      <c r="O10" s="201">
        <v>2011</v>
      </c>
      <c r="P10" s="203"/>
      <c r="Q10" s="202">
        <v>45.2256833</v>
      </c>
      <c r="R10" s="202">
        <v>-67.577053000000006</v>
      </c>
      <c r="S10" s="201" t="s">
        <v>48</v>
      </c>
      <c r="T10" s="201" t="s">
        <v>48</v>
      </c>
      <c r="U10" s="201" t="s">
        <v>48</v>
      </c>
      <c r="V10" s="201" t="s">
        <v>48</v>
      </c>
      <c r="W10" s="201" t="s">
        <v>49</v>
      </c>
      <c r="X10" s="303" t="s">
        <v>49</v>
      </c>
      <c r="Y10" s="200" t="s">
        <v>39</v>
      </c>
    </row>
    <row r="11" spans="1:27" s="200" customFormat="1" ht="14.45" hidden="1" customHeight="1" x14ac:dyDescent="0.2">
      <c r="A11" s="201">
        <v>10</v>
      </c>
      <c r="B11" s="201"/>
      <c r="C11" s="201"/>
      <c r="D11" s="206">
        <v>1021060</v>
      </c>
      <c r="E11" s="201"/>
      <c r="F11" s="201" t="s">
        <v>29</v>
      </c>
      <c r="G11" s="200" t="s">
        <v>60</v>
      </c>
      <c r="H11" s="201" t="s">
        <v>31</v>
      </c>
      <c r="I11" s="204" t="s">
        <v>32</v>
      </c>
      <c r="J11" s="205"/>
      <c r="K11" s="201" t="s">
        <v>33</v>
      </c>
      <c r="L11" s="201" t="s">
        <v>34</v>
      </c>
      <c r="M11" s="201" t="s">
        <v>47</v>
      </c>
      <c r="N11" s="201" t="s">
        <v>36</v>
      </c>
      <c r="O11" s="201">
        <v>2016</v>
      </c>
      <c r="P11" s="203"/>
      <c r="Q11" s="202">
        <v>45.1916583</v>
      </c>
      <c r="R11" s="202">
        <v>-67.283422000000002</v>
      </c>
      <c r="S11" s="201" t="s">
        <v>48</v>
      </c>
      <c r="T11" s="201" t="s">
        <v>48</v>
      </c>
      <c r="U11" s="201" t="s">
        <v>48</v>
      </c>
      <c r="V11" s="201" t="s">
        <v>48</v>
      </c>
      <c r="W11" s="201" t="s">
        <v>49</v>
      </c>
      <c r="X11" s="303" t="s">
        <v>49</v>
      </c>
      <c r="Y11" s="200" t="s">
        <v>39</v>
      </c>
    </row>
    <row r="12" spans="1:27" s="200" customFormat="1" ht="14.45" hidden="1" customHeight="1" x14ac:dyDescent="0.2">
      <c r="A12" s="201">
        <v>11</v>
      </c>
      <c r="B12" s="201" t="s">
        <v>61</v>
      </c>
      <c r="C12" s="201"/>
      <c r="D12" s="206">
        <v>1011500</v>
      </c>
      <c r="E12" s="201" t="s">
        <v>28</v>
      </c>
      <c r="F12" s="201" t="s">
        <v>29</v>
      </c>
      <c r="G12" s="200" t="s">
        <v>62</v>
      </c>
      <c r="H12" s="201" t="s">
        <v>63</v>
      </c>
      <c r="I12" s="205"/>
      <c r="J12" s="204" t="s">
        <v>64</v>
      </c>
      <c r="K12" s="201" t="s">
        <v>45</v>
      </c>
      <c r="L12" s="201" t="s">
        <v>46</v>
      </c>
      <c r="M12" s="201" t="s">
        <v>35</v>
      </c>
      <c r="N12" s="201" t="s">
        <v>36</v>
      </c>
      <c r="O12" s="201">
        <v>1951</v>
      </c>
      <c r="P12" s="203"/>
      <c r="Q12" s="202">
        <v>47.206944</v>
      </c>
      <c r="R12" s="202">
        <v>-68.956943999999993</v>
      </c>
      <c r="S12" s="201" t="s">
        <v>37</v>
      </c>
      <c r="T12" s="201" t="s">
        <v>37</v>
      </c>
      <c r="U12" s="201" t="s">
        <v>37</v>
      </c>
      <c r="V12" s="201" t="s">
        <v>37</v>
      </c>
      <c r="W12" s="201" t="s">
        <v>38</v>
      </c>
      <c r="X12" s="301" t="s">
        <v>38</v>
      </c>
      <c r="Y12" s="200" t="s">
        <v>39</v>
      </c>
      <c r="AA12" s="302" t="s">
        <v>40</v>
      </c>
    </row>
    <row r="13" spans="1:27" s="200" customFormat="1" ht="14.45" hidden="1" customHeight="1" x14ac:dyDescent="0.2">
      <c r="A13" s="201">
        <v>12</v>
      </c>
      <c r="B13" s="201" t="s">
        <v>65</v>
      </c>
      <c r="C13" s="201"/>
      <c r="D13" s="206">
        <v>1014000</v>
      </c>
      <c r="E13" s="201" t="s">
        <v>28</v>
      </c>
      <c r="F13" s="201" t="s">
        <v>29</v>
      </c>
      <c r="G13" s="200" t="s">
        <v>66</v>
      </c>
      <c r="H13" s="201" t="s">
        <v>63</v>
      </c>
      <c r="I13" s="205"/>
      <c r="J13" s="204" t="s">
        <v>64</v>
      </c>
      <c r="K13" s="201" t="s">
        <v>33</v>
      </c>
      <c r="L13" s="201" t="s">
        <v>34</v>
      </c>
      <c r="M13" s="201" t="s">
        <v>35</v>
      </c>
      <c r="N13" s="201" t="s">
        <v>36</v>
      </c>
      <c r="O13" s="201">
        <v>1926</v>
      </c>
      <c r="P13" s="203"/>
      <c r="Q13" s="202">
        <v>47.256943999999997</v>
      </c>
      <c r="R13" s="202">
        <v>-68.593056000000004</v>
      </c>
      <c r="S13" s="201" t="s">
        <v>37</v>
      </c>
      <c r="T13" s="201" t="s">
        <v>37</v>
      </c>
      <c r="U13" s="201" t="s">
        <v>37</v>
      </c>
      <c r="V13" s="201" t="s">
        <v>37</v>
      </c>
      <c r="W13" s="201" t="s">
        <v>38</v>
      </c>
      <c r="X13" s="301" t="s">
        <v>38</v>
      </c>
      <c r="Y13" s="200" t="s">
        <v>39</v>
      </c>
      <c r="AA13" s="302" t="s">
        <v>40</v>
      </c>
    </row>
    <row r="14" spans="1:27" s="200" customFormat="1" ht="14.45" hidden="1" customHeight="1" x14ac:dyDescent="0.2">
      <c r="A14" s="201">
        <v>13</v>
      </c>
      <c r="B14" s="201" t="s">
        <v>67</v>
      </c>
      <c r="C14" s="201"/>
      <c r="D14" s="206">
        <v>1013500</v>
      </c>
      <c r="E14" s="201" t="s">
        <v>28</v>
      </c>
      <c r="F14" s="201" t="s">
        <v>29</v>
      </c>
      <c r="G14" s="200" t="s">
        <v>68</v>
      </c>
      <c r="H14" s="201" t="s">
        <v>63</v>
      </c>
      <c r="I14" s="205"/>
      <c r="J14" s="204" t="s">
        <v>64</v>
      </c>
      <c r="K14" s="201" t="s">
        <v>33</v>
      </c>
      <c r="L14" s="201" t="s">
        <v>34</v>
      </c>
      <c r="M14" s="201" t="s">
        <v>35</v>
      </c>
      <c r="N14" s="201" t="s">
        <v>36</v>
      </c>
      <c r="O14" s="201">
        <v>1903</v>
      </c>
      <c r="P14" s="203"/>
      <c r="Q14" s="202">
        <v>47.237222000000003</v>
      </c>
      <c r="R14" s="202">
        <v>-68.582222000000002</v>
      </c>
      <c r="S14" s="201" t="s">
        <v>37</v>
      </c>
      <c r="T14" s="201" t="s">
        <v>37</v>
      </c>
      <c r="U14" s="201" t="s">
        <v>37</v>
      </c>
      <c r="V14" s="201" t="s">
        <v>37</v>
      </c>
      <c r="W14" s="201" t="s">
        <v>38</v>
      </c>
      <c r="X14" s="301" t="s">
        <v>38</v>
      </c>
      <c r="Y14" s="200" t="s">
        <v>39</v>
      </c>
      <c r="AA14" s="302" t="s">
        <v>40</v>
      </c>
    </row>
    <row r="15" spans="1:27" s="200" customFormat="1" ht="14.45" hidden="1" customHeight="1" x14ac:dyDescent="0.2">
      <c r="A15" s="201">
        <v>14</v>
      </c>
      <c r="B15" s="201" t="s">
        <v>69</v>
      </c>
      <c r="C15" s="201"/>
      <c r="D15" s="206"/>
      <c r="E15" s="201" t="s">
        <v>28</v>
      </c>
      <c r="F15" s="201"/>
      <c r="G15" s="200" t="s">
        <v>70</v>
      </c>
      <c r="H15" s="201" t="s">
        <v>63</v>
      </c>
      <c r="I15" s="205"/>
      <c r="J15" s="204" t="s">
        <v>64</v>
      </c>
      <c r="K15" s="201" t="s">
        <v>45</v>
      </c>
      <c r="L15" s="201" t="s">
        <v>46</v>
      </c>
      <c r="M15" s="201" t="s">
        <v>35</v>
      </c>
      <c r="N15" s="203" t="s">
        <v>36</v>
      </c>
      <c r="O15" s="203">
        <v>1930</v>
      </c>
      <c r="P15" s="203">
        <v>2015</v>
      </c>
      <c r="Q15" s="202">
        <v>47.038890000000002</v>
      </c>
      <c r="R15" s="202">
        <v>-67.739720000000005</v>
      </c>
      <c r="S15" s="201" t="s">
        <v>48</v>
      </c>
      <c r="T15" s="201" t="s">
        <v>48</v>
      </c>
      <c r="U15" s="201" t="s">
        <v>48</v>
      </c>
      <c r="V15" s="201" t="s">
        <v>48</v>
      </c>
      <c r="W15" s="201" t="s">
        <v>49</v>
      </c>
      <c r="X15" s="303" t="s">
        <v>71</v>
      </c>
      <c r="Y15" s="200" t="s">
        <v>48</v>
      </c>
    </row>
    <row r="16" spans="1:27" s="200" customFormat="1" ht="14.45" hidden="1" customHeight="1" x14ac:dyDescent="0.2">
      <c r="A16" s="201">
        <v>15</v>
      </c>
      <c r="B16" s="201"/>
      <c r="C16" s="201"/>
      <c r="D16" s="206">
        <v>1018035</v>
      </c>
      <c r="E16" s="201"/>
      <c r="F16" s="201" t="s">
        <v>29</v>
      </c>
      <c r="G16" s="200" t="s">
        <v>72</v>
      </c>
      <c r="H16" s="201" t="s">
        <v>63</v>
      </c>
      <c r="I16" s="205"/>
      <c r="J16" s="204" t="s">
        <v>64</v>
      </c>
      <c r="K16" s="201" t="s">
        <v>33</v>
      </c>
      <c r="L16" s="201" t="s">
        <v>34</v>
      </c>
      <c r="M16" s="201" t="s">
        <v>35</v>
      </c>
      <c r="N16" s="201" t="s">
        <v>36</v>
      </c>
      <c r="O16" s="201">
        <v>2005</v>
      </c>
      <c r="P16" s="203"/>
      <c r="Q16" s="202">
        <v>46.181111100000003</v>
      </c>
      <c r="R16" s="202">
        <v>-67.803888889999996</v>
      </c>
      <c r="S16" s="201" t="s">
        <v>48</v>
      </c>
      <c r="T16" s="201" t="s">
        <v>48</v>
      </c>
      <c r="U16" s="201" t="s">
        <v>48</v>
      </c>
      <c r="V16" s="201" t="s">
        <v>48</v>
      </c>
      <c r="W16" s="201" t="s">
        <v>49</v>
      </c>
      <c r="X16" s="303" t="s">
        <v>71</v>
      </c>
      <c r="Y16" s="200" t="s">
        <v>48</v>
      </c>
    </row>
    <row r="17" spans="1:27" s="200" customFormat="1" ht="14.45" hidden="1" customHeight="1" x14ac:dyDescent="0.2">
      <c r="A17" s="201">
        <v>16</v>
      </c>
      <c r="B17" s="201"/>
      <c r="C17" s="201"/>
      <c r="D17" s="206">
        <v>1017000</v>
      </c>
      <c r="E17" s="201"/>
      <c r="F17" s="201" t="s">
        <v>29</v>
      </c>
      <c r="G17" s="200" t="s">
        <v>73</v>
      </c>
      <c r="H17" s="201" t="s">
        <v>63</v>
      </c>
      <c r="I17" s="205"/>
      <c r="J17" s="204" t="s">
        <v>64</v>
      </c>
      <c r="K17" s="201" t="s">
        <v>33</v>
      </c>
      <c r="L17" s="201" t="s">
        <v>34</v>
      </c>
      <c r="M17" s="201" t="s">
        <v>35</v>
      </c>
      <c r="N17" s="201" t="s">
        <v>36</v>
      </c>
      <c r="O17" s="201">
        <v>1930</v>
      </c>
      <c r="P17" s="203"/>
      <c r="Q17" s="202">
        <v>46.777222199999997</v>
      </c>
      <c r="R17" s="202">
        <v>-68.157222200000007</v>
      </c>
      <c r="S17" s="201" t="s">
        <v>48</v>
      </c>
      <c r="T17" s="201" t="s">
        <v>48</v>
      </c>
      <c r="U17" s="201" t="s">
        <v>48</v>
      </c>
      <c r="V17" s="201" t="s">
        <v>48</v>
      </c>
      <c r="W17" s="201" t="s">
        <v>49</v>
      </c>
      <c r="X17" s="303" t="s">
        <v>71</v>
      </c>
      <c r="Y17" s="200" t="s">
        <v>48</v>
      </c>
    </row>
    <row r="18" spans="1:27" s="217" customFormat="1" ht="14.45" hidden="1" customHeight="1" x14ac:dyDescent="0.2">
      <c r="A18" s="215">
        <v>17</v>
      </c>
      <c r="B18" s="215"/>
      <c r="C18" s="215">
        <v>2985</v>
      </c>
      <c r="D18" s="216"/>
      <c r="E18" s="215" t="s">
        <v>74</v>
      </c>
      <c r="F18" s="215"/>
      <c r="G18" s="217" t="s">
        <v>75</v>
      </c>
      <c r="H18" s="215" t="s">
        <v>76</v>
      </c>
      <c r="I18" s="219"/>
      <c r="J18" s="218" t="s">
        <v>77</v>
      </c>
      <c r="K18" s="215" t="s">
        <v>78</v>
      </c>
      <c r="L18" s="215" t="s">
        <v>46</v>
      </c>
      <c r="M18" s="215" t="s">
        <v>47</v>
      </c>
      <c r="N18" s="215" t="s">
        <v>36</v>
      </c>
      <c r="O18" s="220" t="s">
        <v>48</v>
      </c>
      <c r="P18" s="215" t="s">
        <v>48</v>
      </c>
      <c r="Q18" s="202">
        <v>48.478332999999999</v>
      </c>
      <c r="R18" s="202">
        <v>-68.513666999999998</v>
      </c>
      <c r="S18" s="215" t="s">
        <v>48</v>
      </c>
      <c r="T18" s="215" t="s">
        <v>48</v>
      </c>
      <c r="U18" s="215" t="s">
        <v>48</v>
      </c>
      <c r="V18" s="215" t="s">
        <v>48</v>
      </c>
      <c r="W18" s="215" t="s">
        <v>49</v>
      </c>
      <c r="X18" s="215"/>
      <c r="Y18" s="217" t="s">
        <v>48</v>
      </c>
    </row>
    <row r="19" spans="1:27" s="200" customFormat="1" ht="14.45" hidden="1" customHeight="1" x14ac:dyDescent="0.2">
      <c r="A19" s="201">
        <v>18</v>
      </c>
      <c r="B19" s="201" t="s">
        <v>79</v>
      </c>
      <c r="C19" s="201"/>
      <c r="D19" s="206"/>
      <c r="E19" s="201" t="s">
        <v>28</v>
      </c>
      <c r="F19" s="201"/>
      <c r="G19" s="200" t="s">
        <v>80</v>
      </c>
      <c r="H19" s="201" t="s">
        <v>81</v>
      </c>
      <c r="I19" s="205"/>
      <c r="J19" s="204" t="s">
        <v>82</v>
      </c>
      <c r="K19" s="201" t="s">
        <v>78</v>
      </c>
      <c r="L19" s="201" t="s">
        <v>46</v>
      </c>
      <c r="M19" s="201" t="s">
        <v>35</v>
      </c>
      <c r="N19" s="201" t="s">
        <v>36</v>
      </c>
      <c r="O19" s="201">
        <v>1920</v>
      </c>
      <c r="P19" s="203"/>
      <c r="Q19" s="202">
        <v>45.266944000000002</v>
      </c>
      <c r="R19" s="202">
        <v>-72.160556</v>
      </c>
      <c r="S19" s="201" t="s">
        <v>48</v>
      </c>
      <c r="T19" s="201" t="s">
        <v>37</v>
      </c>
      <c r="U19" s="201" t="s">
        <v>48</v>
      </c>
      <c r="V19" s="201" t="s">
        <v>37</v>
      </c>
      <c r="W19" s="201" t="s">
        <v>38</v>
      </c>
      <c r="X19" s="303" t="s">
        <v>71</v>
      </c>
      <c r="Y19" s="200" t="s">
        <v>48</v>
      </c>
      <c r="AA19" s="200" t="s">
        <v>83</v>
      </c>
    </row>
    <row r="20" spans="1:27" s="200" customFormat="1" ht="14.45" hidden="1" customHeight="1" x14ac:dyDescent="0.2">
      <c r="A20" s="201">
        <v>19</v>
      </c>
      <c r="B20" s="201" t="s">
        <v>84</v>
      </c>
      <c r="C20" s="201"/>
      <c r="D20" s="206"/>
      <c r="E20" s="201" t="s">
        <v>28</v>
      </c>
      <c r="F20" s="201"/>
      <c r="G20" s="200" t="s">
        <v>85</v>
      </c>
      <c r="H20" s="201" t="s">
        <v>86</v>
      </c>
      <c r="I20" s="204" t="s">
        <v>87</v>
      </c>
      <c r="J20" s="205"/>
      <c r="K20" s="201" t="s">
        <v>78</v>
      </c>
      <c r="L20" s="201" t="s">
        <v>46</v>
      </c>
      <c r="M20" s="201" t="s">
        <v>35</v>
      </c>
      <c r="N20" s="201" t="s">
        <v>36</v>
      </c>
      <c r="O20" s="201">
        <v>1937</v>
      </c>
      <c r="P20" s="203"/>
      <c r="Q20" s="202">
        <v>45.398330000000001</v>
      </c>
      <c r="R20" s="202">
        <v>-73.258330000000001</v>
      </c>
      <c r="S20" s="201" t="s">
        <v>48</v>
      </c>
      <c r="T20" s="201" t="s">
        <v>48</v>
      </c>
      <c r="U20" s="201" t="s">
        <v>48</v>
      </c>
      <c r="V20" s="201" t="s">
        <v>48</v>
      </c>
      <c r="W20" s="201" t="s">
        <v>49</v>
      </c>
      <c r="X20" s="303" t="s">
        <v>71</v>
      </c>
      <c r="Y20" s="200" t="s">
        <v>48</v>
      </c>
      <c r="AA20" s="302" t="s">
        <v>88</v>
      </c>
    </row>
    <row r="21" spans="1:27" s="200" customFormat="1" ht="14.45" hidden="1" customHeight="1" x14ac:dyDescent="0.2">
      <c r="A21" s="201">
        <v>20</v>
      </c>
      <c r="B21" s="201" t="s">
        <v>89</v>
      </c>
      <c r="C21" s="201"/>
      <c r="D21" s="206"/>
      <c r="E21" s="201" t="s">
        <v>28</v>
      </c>
      <c r="F21" s="201"/>
      <c r="G21" s="200" t="s">
        <v>90</v>
      </c>
      <c r="H21" s="201" t="s">
        <v>86</v>
      </c>
      <c r="I21" s="204" t="s">
        <v>87</v>
      </c>
      <c r="J21" s="205"/>
      <c r="K21" s="201" t="s">
        <v>78</v>
      </c>
      <c r="L21" s="201" t="s">
        <v>46</v>
      </c>
      <c r="M21" s="201" t="s">
        <v>47</v>
      </c>
      <c r="N21" s="201" t="s">
        <v>36</v>
      </c>
      <c r="O21" s="201">
        <v>1972</v>
      </c>
      <c r="P21" s="203"/>
      <c r="Q21" s="202">
        <v>45.302219999999998</v>
      </c>
      <c r="R21" s="202">
        <v>-73.25</v>
      </c>
      <c r="S21" s="201" t="s">
        <v>48</v>
      </c>
      <c r="T21" s="201" t="s">
        <v>48</v>
      </c>
      <c r="U21" s="201" t="s">
        <v>48</v>
      </c>
      <c r="V21" s="201" t="s">
        <v>48</v>
      </c>
      <c r="W21" s="201" t="s">
        <v>49</v>
      </c>
      <c r="X21" s="303" t="s">
        <v>71</v>
      </c>
      <c r="Y21" s="200" t="s">
        <v>48</v>
      </c>
      <c r="AA21" s="302" t="s">
        <v>88</v>
      </c>
    </row>
    <row r="22" spans="1:27" s="200" customFormat="1" ht="14.45" hidden="1" customHeight="1" x14ac:dyDescent="0.2">
      <c r="A22" s="201">
        <v>21</v>
      </c>
      <c r="B22" s="201" t="s">
        <v>91</v>
      </c>
      <c r="C22" s="201"/>
      <c r="D22" s="206"/>
      <c r="E22" s="201" t="s">
        <v>28</v>
      </c>
      <c r="F22" s="201"/>
      <c r="G22" s="200" t="s">
        <v>92</v>
      </c>
      <c r="H22" s="201" t="s">
        <v>86</v>
      </c>
      <c r="I22" s="204" t="s">
        <v>87</v>
      </c>
      <c r="J22" s="205"/>
      <c r="K22" s="201" t="s">
        <v>78</v>
      </c>
      <c r="L22" s="201" t="s">
        <v>46</v>
      </c>
      <c r="M22" s="201" t="s">
        <v>47</v>
      </c>
      <c r="N22" s="201" t="s">
        <v>36</v>
      </c>
      <c r="O22" s="201">
        <v>1964</v>
      </c>
      <c r="P22" s="203"/>
      <c r="Q22" s="202">
        <v>45.039720000000003</v>
      </c>
      <c r="R22" s="202">
        <v>-73.079719999999995</v>
      </c>
      <c r="S22" s="201" t="s">
        <v>48</v>
      </c>
      <c r="T22" s="201" t="s">
        <v>48</v>
      </c>
      <c r="U22" s="201" t="s">
        <v>48</v>
      </c>
      <c r="V22" s="201" t="s">
        <v>48</v>
      </c>
      <c r="W22" s="201" t="s">
        <v>49</v>
      </c>
      <c r="X22" s="303" t="s">
        <v>71</v>
      </c>
      <c r="Y22" s="200" t="s">
        <v>48</v>
      </c>
      <c r="AA22" s="302" t="s">
        <v>88</v>
      </c>
    </row>
    <row r="23" spans="1:27" s="200" customFormat="1" ht="14.45" hidden="1" customHeight="1" x14ac:dyDescent="0.2">
      <c r="A23" s="201">
        <v>22</v>
      </c>
      <c r="B23" s="201"/>
      <c r="C23" s="201"/>
      <c r="D23" s="206">
        <v>4295000</v>
      </c>
      <c r="E23" s="201"/>
      <c r="F23" s="201" t="s">
        <v>29</v>
      </c>
      <c r="G23" s="200" t="s">
        <v>93</v>
      </c>
      <c r="H23" s="201" t="s">
        <v>86</v>
      </c>
      <c r="I23" s="204" t="s">
        <v>87</v>
      </c>
      <c r="J23" s="205"/>
      <c r="K23" s="201" t="s">
        <v>94</v>
      </c>
      <c r="L23" s="201" t="s">
        <v>34</v>
      </c>
      <c r="M23" s="201" t="s">
        <v>47</v>
      </c>
      <c r="N23" s="201" t="s">
        <v>36</v>
      </c>
      <c r="O23" s="201">
        <v>1871</v>
      </c>
      <c r="P23" s="203"/>
      <c r="Q23" s="202">
        <v>44.996110999999999</v>
      </c>
      <c r="R23" s="202">
        <v>-73.360277999999994</v>
      </c>
      <c r="S23" s="201" t="s">
        <v>48</v>
      </c>
      <c r="T23" s="201" t="s">
        <v>48</v>
      </c>
      <c r="U23" s="201" t="s">
        <v>48</v>
      </c>
      <c r="V23" s="201" t="s">
        <v>48</v>
      </c>
      <c r="W23" s="201" t="s">
        <v>49</v>
      </c>
      <c r="X23" s="303" t="s">
        <v>71</v>
      </c>
      <c r="Y23" s="200" t="s">
        <v>95</v>
      </c>
    </row>
    <row r="24" spans="1:27" s="200" customFormat="1" ht="14.45" hidden="1" customHeight="1" x14ac:dyDescent="0.2">
      <c r="A24" s="201">
        <v>22</v>
      </c>
      <c r="B24" s="201"/>
      <c r="C24" s="201"/>
      <c r="D24" s="206">
        <v>4294413</v>
      </c>
      <c r="E24" s="201"/>
      <c r="F24" s="201" t="s">
        <v>29</v>
      </c>
      <c r="G24" s="200" t="s">
        <v>96</v>
      </c>
      <c r="H24" s="201" t="s">
        <v>86</v>
      </c>
      <c r="I24" s="204" t="s">
        <v>87</v>
      </c>
      <c r="J24" s="205"/>
      <c r="K24" s="201" t="s">
        <v>94</v>
      </c>
      <c r="L24" s="201" t="s">
        <v>34</v>
      </c>
      <c r="M24" s="201" t="s">
        <v>47</v>
      </c>
      <c r="N24" s="201" t="s">
        <v>36</v>
      </c>
      <c r="O24" s="201">
        <v>1871</v>
      </c>
      <c r="P24" s="203"/>
      <c r="Q24" s="202">
        <v>44.052750000000003</v>
      </c>
      <c r="R24" s="202">
        <v>-73.453500000000005</v>
      </c>
      <c r="S24" s="201" t="s">
        <v>48</v>
      </c>
      <c r="T24" s="201" t="s">
        <v>48</v>
      </c>
      <c r="U24" s="201" t="s">
        <v>48</v>
      </c>
      <c r="V24" s="201" t="s">
        <v>48</v>
      </c>
      <c r="W24" s="201" t="s">
        <v>49</v>
      </c>
      <c r="X24" s="303" t="s">
        <v>71</v>
      </c>
      <c r="Y24" s="200" t="s">
        <v>95</v>
      </c>
    </row>
    <row r="25" spans="1:27" s="217" customFormat="1" ht="14.45" hidden="1" customHeight="1" x14ac:dyDescent="0.2">
      <c r="A25" s="215">
        <v>23</v>
      </c>
      <c r="B25" s="215"/>
      <c r="C25" s="215" t="s">
        <v>97</v>
      </c>
      <c r="D25" s="216"/>
      <c r="E25" s="215" t="s">
        <v>98</v>
      </c>
      <c r="F25" s="215"/>
      <c r="G25" s="217" t="s">
        <v>99</v>
      </c>
      <c r="H25" s="215" t="s">
        <v>100</v>
      </c>
      <c r="I25" s="218" t="s">
        <v>101</v>
      </c>
      <c r="J25" s="219"/>
      <c r="K25" s="215" t="s">
        <v>78</v>
      </c>
      <c r="L25" s="215" t="s">
        <v>46</v>
      </c>
      <c r="M25" s="215" t="s">
        <v>35</v>
      </c>
      <c r="N25" s="220" t="s">
        <v>102</v>
      </c>
      <c r="O25" s="215">
        <v>1962</v>
      </c>
      <c r="P25" s="215">
        <v>1994</v>
      </c>
      <c r="Q25" s="202">
        <v>45.57</v>
      </c>
      <c r="R25" s="202">
        <v>-74.392780000000002</v>
      </c>
      <c r="S25" s="215" t="s">
        <v>48</v>
      </c>
      <c r="T25" s="215" t="s">
        <v>48</v>
      </c>
      <c r="U25" s="215" t="s">
        <v>48</v>
      </c>
      <c r="V25" s="215" t="s">
        <v>48</v>
      </c>
      <c r="W25" s="215" t="s">
        <v>49</v>
      </c>
      <c r="X25" s="215"/>
      <c r="Y25" s="217" t="s">
        <v>48</v>
      </c>
    </row>
    <row r="26" spans="1:27" s="217" customFormat="1" ht="14.45" hidden="1" customHeight="1" x14ac:dyDescent="0.2">
      <c r="A26" s="215">
        <v>24</v>
      </c>
      <c r="B26" s="215"/>
      <c r="C26" s="215" t="s">
        <v>103</v>
      </c>
      <c r="D26" s="216"/>
      <c r="E26" s="215" t="s">
        <v>98</v>
      </c>
      <c r="F26" s="215"/>
      <c r="G26" s="217" t="s">
        <v>104</v>
      </c>
      <c r="H26" s="215" t="s">
        <v>100</v>
      </c>
      <c r="I26" s="218" t="s">
        <v>101</v>
      </c>
      <c r="J26" s="219"/>
      <c r="K26" s="215" t="s">
        <v>78</v>
      </c>
      <c r="L26" s="215" t="s">
        <v>46</v>
      </c>
      <c r="M26" s="215" t="s">
        <v>47</v>
      </c>
      <c r="N26" s="220" t="s">
        <v>102</v>
      </c>
      <c r="O26" s="215">
        <v>1963</v>
      </c>
      <c r="P26" s="215">
        <v>2000</v>
      </c>
      <c r="Q26" s="202">
        <v>45.568060000000003</v>
      </c>
      <c r="R26" s="202">
        <v>-74.379720000000006</v>
      </c>
      <c r="S26" s="215" t="s">
        <v>48</v>
      </c>
      <c r="T26" s="215" t="s">
        <v>48</v>
      </c>
      <c r="U26" s="215" t="s">
        <v>48</v>
      </c>
      <c r="V26" s="215" t="s">
        <v>48</v>
      </c>
      <c r="W26" s="215" t="s">
        <v>49</v>
      </c>
      <c r="X26" s="215"/>
      <c r="Y26" s="217" t="s">
        <v>48</v>
      </c>
    </row>
    <row r="27" spans="1:27" s="217" customFormat="1" ht="14.45" hidden="1" customHeight="1" x14ac:dyDescent="0.2">
      <c r="A27" s="215">
        <v>25</v>
      </c>
      <c r="B27" s="215"/>
      <c r="C27" s="215" t="s">
        <v>105</v>
      </c>
      <c r="D27" s="216"/>
      <c r="E27" s="215" t="s">
        <v>98</v>
      </c>
      <c r="F27" s="215"/>
      <c r="G27" s="217" t="s">
        <v>106</v>
      </c>
      <c r="H27" s="215" t="s">
        <v>100</v>
      </c>
      <c r="I27" s="218" t="s">
        <v>101</v>
      </c>
      <c r="J27" s="219"/>
      <c r="K27" s="215" t="s">
        <v>78</v>
      </c>
      <c r="L27" s="215" t="s">
        <v>46</v>
      </c>
      <c r="M27" s="215" t="s">
        <v>47</v>
      </c>
      <c r="N27" s="220" t="s">
        <v>102</v>
      </c>
      <c r="O27" s="215">
        <v>1963</v>
      </c>
      <c r="P27" s="215">
        <v>2000</v>
      </c>
      <c r="Q27" s="202">
        <v>45.56944</v>
      </c>
      <c r="R27" s="202">
        <v>-74.383330000000001</v>
      </c>
      <c r="S27" s="215" t="s">
        <v>48</v>
      </c>
      <c r="T27" s="215" t="s">
        <v>48</v>
      </c>
      <c r="U27" s="215" t="s">
        <v>48</v>
      </c>
      <c r="V27" s="215" t="s">
        <v>48</v>
      </c>
      <c r="W27" s="215" t="s">
        <v>49</v>
      </c>
      <c r="X27" s="215"/>
      <c r="Y27" s="217" t="s">
        <v>48</v>
      </c>
    </row>
    <row r="28" spans="1:27" s="200" customFormat="1" ht="14.45" hidden="1" customHeight="1" x14ac:dyDescent="0.2">
      <c r="A28" s="201">
        <v>26</v>
      </c>
      <c r="B28" s="201" t="s">
        <v>107</v>
      </c>
      <c r="C28" s="201"/>
      <c r="D28" s="206"/>
      <c r="E28" s="201" t="s">
        <v>28</v>
      </c>
      <c r="F28" s="201"/>
      <c r="G28" s="200" t="s">
        <v>108</v>
      </c>
      <c r="H28" s="201" t="s">
        <v>109</v>
      </c>
      <c r="I28" s="204" t="s">
        <v>101</v>
      </c>
      <c r="J28" s="205"/>
      <c r="K28" s="201" t="s">
        <v>78</v>
      </c>
      <c r="L28" s="201" t="s">
        <v>46</v>
      </c>
      <c r="M28" s="201" t="s">
        <v>47</v>
      </c>
      <c r="N28" s="201" t="s">
        <v>36</v>
      </c>
      <c r="O28" s="201">
        <v>1853</v>
      </c>
      <c r="P28" s="203"/>
      <c r="Q28" s="202">
        <v>45.334440000000001</v>
      </c>
      <c r="R28" s="202">
        <v>-73.962220000000002</v>
      </c>
      <c r="S28" s="201" t="s">
        <v>48</v>
      </c>
      <c r="T28" s="201" t="s">
        <v>48</v>
      </c>
      <c r="U28" s="201" t="s">
        <v>48</v>
      </c>
      <c r="V28" s="201" t="s">
        <v>48</v>
      </c>
      <c r="W28" s="201" t="s">
        <v>49</v>
      </c>
      <c r="X28" s="303" t="s">
        <v>71</v>
      </c>
      <c r="Y28" s="200" t="s">
        <v>48</v>
      </c>
      <c r="AA28" s="302" t="s">
        <v>88</v>
      </c>
    </row>
    <row r="29" spans="1:27" s="200" customFormat="1" ht="14.45" hidden="1" customHeight="1" x14ac:dyDescent="0.2">
      <c r="A29" s="201">
        <v>27</v>
      </c>
      <c r="B29" s="201" t="s">
        <v>110</v>
      </c>
      <c r="C29" s="201"/>
      <c r="D29" s="206"/>
      <c r="E29" s="201" t="s">
        <v>28</v>
      </c>
      <c r="F29" s="201"/>
      <c r="G29" s="200" t="s">
        <v>111</v>
      </c>
      <c r="H29" s="201" t="s">
        <v>109</v>
      </c>
      <c r="I29" s="204" t="s">
        <v>101</v>
      </c>
      <c r="J29" s="205"/>
      <c r="K29" s="201" t="s">
        <v>78</v>
      </c>
      <c r="L29" s="201" t="s">
        <v>46</v>
      </c>
      <c r="M29" s="201" t="s">
        <v>47</v>
      </c>
      <c r="N29" s="201" t="s">
        <v>36</v>
      </c>
      <c r="O29" s="201">
        <v>1919</v>
      </c>
      <c r="P29" s="203"/>
      <c r="Q29" s="202">
        <v>45.404719999999998</v>
      </c>
      <c r="R29" s="202">
        <v>-73.956670000000003</v>
      </c>
      <c r="S29" s="201" t="s">
        <v>48</v>
      </c>
      <c r="T29" s="201" t="s">
        <v>48</v>
      </c>
      <c r="U29" s="201" t="s">
        <v>48</v>
      </c>
      <c r="V29" s="201" t="s">
        <v>48</v>
      </c>
      <c r="W29" s="201" t="s">
        <v>49</v>
      </c>
      <c r="X29" s="303" t="s">
        <v>71</v>
      </c>
      <c r="Y29" s="200" t="s">
        <v>48</v>
      </c>
      <c r="AA29" s="302" t="s">
        <v>88</v>
      </c>
    </row>
    <row r="30" spans="1:27" s="200" customFormat="1" ht="14.45" hidden="1" customHeight="1" x14ac:dyDescent="0.2">
      <c r="A30" s="201">
        <v>28</v>
      </c>
      <c r="B30" s="201" t="s">
        <v>112</v>
      </c>
      <c r="C30" s="201"/>
      <c r="D30" s="206"/>
      <c r="E30" s="201" t="s">
        <v>28</v>
      </c>
      <c r="F30" s="201"/>
      <c r="G30" s="200" t="s">
        <v>113</v>
      </c>
      <c r="H30" s="201" t="s">
        <v>109</v>
      </c>
      <c r="I30" s="204" t="s">
        <v>101</v>
      </c>
      <c r="J30" s="205"/>
      <c r="K30" s="201" t="s">
        <v>78</v>
      </c>
      <c r="L30" s="201" t="s">
        <v>46</v>
      </c>
      <c r="M30" s="201" t="s">
        <v>35</v>
      </c>
      <c r="N30" s="201" t="s">
        <v>36</v>
      </c>
      <c r="O30" s="201">
        <v>1880</v>
      </c>
      <c r="P30" s="203"/>
      <c r="Q30" s="202">
        <v>45.414999999999999</v>
      </c>
      <c r="R30" s="202">
        <v>-73.623329999999996</v>
      </c>
      <c r="S30" s="201" t="s">
        <v>48</v>
      </c>
      <c r="T30" s="201" t="s">
        <v>48</v>
      </c>
      <c r="U30" s="201" t="s">
        <v>48</v>
      </c>
      <c r="V30" s="201" t="s">
        <v>48</v>
      </c>
      <c r="W30" s="201" t="s">
        <v>49</v>
      </c>
      <c r="X30" s="303" t="s">
        <v>71</v>
      </c>
      <c r="Y30" s="200" t="s">
        <v>48</v>
      </c>
      <c r="AA30" s="302" t="s">
        <v>88</v>
      </c>
    </row>
    <row r="31" spans="1:27" s="200" customFormat="1" ht="14.45" hidden="1" customHeight="1" x14ac:dyDescent="0.2">
      <c r="A31" s="201">
        <v>29</v>
      </c>
      <c r="B31" s="201" t="s">
        <v>114</v>
      </c>
      <c r="C31" s="201"/>
      <c r="D31" s="206"/>
      <c r="E31" s="201" t="s">
        <v>28</v>
      </c>
      <c r="F31" s="201"/>
      <c r="G31" s="200" t="s">
        <v>115</v>
      </c>
      <c r="H31" s="201" t="s">
        <v>109</v>
      </c>
      <c r="I31" s="204" t="s">
        <v>101</v>
      </c>
      <c r="J31" s="205"/>
      <c r="K31" s="201" t="s">
        <v>78</v>
      </c>
      <c r="L31" s="201" t="s">
        <v>46</v>
      </c>
      <c r="M31" s="201" t="s">
        <v>35</v>
      </c>
      <c r="N31" s="201" t="s">
        <v>36</v>
      </c>
      <c r="O31" s="201">
        <v>1978</v>
      </c>
      <c r="P31" s="203"/>
      <c r="Q31" s="202">
        <v>45.402500000000003</v>
      </c>
      <c r="R31" s="202">
        <v>-73.948890000000006</v>
      </c>
      <c r="S31" s="201" t="s">
        <v>48</v>
      </c>
      <c r="T31" s="201" t="s">
        <v>48</v>
      </c>
      <c r="U31" s="201" t="s">
        <v>48</v>
      </c>
      <c r="V31" s="201" t="s">
        <v>48</v>
      </c>
      <c r="W31" s="201" t="s">
        <v>49</v>
      </c>
      <c r="X31" s="303" t="s">
        <v>71</v>
      </c>
      <c r="Y31" s="200" t="s">
        <v>48</v>
      </c>
      <c r="AA31" s="302" t="s">
        <v>88</v>
      </c>
    </row>
    <row r="32" spans="1:27" s="200" customFormat="1" ht="14.45" hidden="1" customHeight="1" x14ac:dyDescent="0.2">
      <c r="A32" s="201">
        <v>30</v>
      </c>
      <c r="B32" s="201" t="s">
        <v>116</v>
      </c>
      <c r="C32" s="201">
        <v>15330</v>
      </c>
      <c r="D32" s="206"/>
      <c r="E32" s="201" t="s">
        <v>117</v>
      </c>
      <c r="F32" s="201"/>
      <c r="G32" s="200" t="s">
        <v>118</v>
      </c>
      <c r="H32" s="201" t="s">
        <v>109</v>
      </c>
      <c r="I32" s="204" t="s">
        <v>101</v>
      </c>
      <c r="J32" s="205"/>
      <c r="K32" s="201" t="s">
        <v>78</v>
      </c>
      <c r="L32" s="201" t="s">
        <v>46</v>
      </c>
      <c r="M32" s="201" t="s">
        <v>47</v>
      </c>
      <c r="N32" s="201" t="s">
        <v>36</v>
      </c>
      <c r="O32" s="201">
        <v>1915</v>
      </c>
      <c r="P32" s="203"/>
      <c r="Q32" s="202">
        <v>45.427779999999998</v>
      </c>
      <c r="R32" s="202">
        <v>-73.82056</v>
      </c>
      <c r="S32" s="201" t="s">
        <v>48</v>
      </c>
      <c r="T32" s="201" t="s">
        <v>48</v>
      </c>
      <c r="U32" s="201" t="s">
        <v>48</v>
      </c>
      <c r="V32" s="201" t="s">
        <v>48</v>
      </c>
      <c r="W32" s="201" t="s">
        <v>49</v>
      </c>
      <c r="X32" s="303" t="s">
        <v>71</v>
      </c>
      <c r="Y32" s="200" t="s">
        <v>48</v>
      </c>
      <c r="AA32" s="302" t="s">
        <v>88</v>
      </c>
    </row>
    <row r="33" spans="1:27" s="200" customFormat="1" ht="14.45" hidden="1" customHeight="1" x14ac:dyDescent="0.2">
      <c r="A33" s="201">
        <v>31</v>
      </c>
      <c r="B33" s="201" t="s">
        <v>119</v>
      </c>
      <c r="C33" s="201">
        <v>15520</v>
      </c>
      <c r="D33" s="206"/>
      <c r="E33" s="201" t="s">
        <v>117</v>
      </c>
      <c r="F33" s="201"/>
      <c r="G33" s="200" t="s">
        <v>120</v>
      </c>
      <c r="H33" s="201" t="s">
        <v>109</v>
      </c>
      <c r="I33" s="204" t="s">
        <v>101</v>
      </c>
      <c r="J33" s="205"/>
      <c r="K33" s="201" t="s">
        <v>78</v>
      </c>
      <c r="L33" s="201" t="s">
        <v>46</v>
      </c>
      <c r="M33" s="201" t="s">
        <v>47</v>
      </c>
      <c r="N33" s="201" t="s">
        <v>36</v>
      </c>
      <c r="O33" s="201">
        <v>1856</v>
      </c>
      <c r="P33" s="201">
        <v>2011</v>
      </c>
      <c r="Q33" s="202">
        <v>45.504719999999999</v>
      </c>
      <c r="R33" s="202">
        <v>-73.551389999999998</v>
      </c>
      <c r="S33" s="201" t="s">
        <v>48</v>
      </c>
      <c r="T33" s="201" t="s">
        <v>48</v>
      </c>
      <c r="U33" s="201" t="s">
        <v>48</v>
      </c>
      <c r="V33" s="201" t="s">
        <v>48</v>
      </c>
      <c r="W33" s="201" t="s">
        <v>49</v>
      </c>
      <c r="X33" s="303" t="s">
        <v>71</v>
      </c>
      <c r="Y33" s="200" t="s">
        <v>48</v>
      </c>
      <c r="AA33" s="302" t="s">
        <v>88</v>
      </c>
    </row>
    <row r="34" spans="1:27" s="217" customFormat="1" ht="14.45" hidden="1" customHeight="1" x14ac:dyDescent="0.2">
      <c r="A34" s="215">
        <v>32</v>
      </c>
      <c r="B34" s="215"/>
      <c r="C34" s="215" t="s">
        <v>121</v>
      </c>
      <c r="D34" s="216"/>
      <c r="E34" s="215" t="s">
        <v>122</v>
      </c>
      <c r="F34" s="215"/>
      <c r="G34" s="217" t="s">
        <v>123</v>
      </c>
      <c r="H34" s="215" t="s">
        <v>109</v>
      </c>
      <c r="I34" s="218" t="s">
        <v>101</v>
      </c>
      <c r="J34" s="219"/>
      <c r="K34" s="215" t="s">
        <v>78</v>
      </c>
      <c r="L34" s="215" t="s">
        <v>46</v>
      </c>
      <c r="M34" s="215" t="s">
        <v>47</v>
      </c>
      <c r="N34" s="215" t="s">
        <v>36</v>
      </c>
      <c r="O34" s="220"/>
      <c r="P34" s="220"/>
      <c r="Q34" s="202">
        <v>45.493250000000003</v>
      </c>
      <c r="R34" s="202">
        <v>-73.515805599999993</v>
      </c>
      <c r="S34" s="215" t="s">
        <v>48</v>
      </c>
      <c r="T34" s="215" t="s">
        <v>48</v>
      </c>
      <c r="U34" s="215" t="s">
        <v>48</v>
      </c>
      <c r="V34" s="215" t="s">
        <v>48</v>
      </c>
      <c r="W34" s="215" t="s">
        <v>49</v>
      </c>
      <c r="X34" s="215"/>
      <c r="Y34" s="217" t="s">
        <v>48</v>
      </c>
    </row>
    <row r="35" spans="1:27" s="200" customFormat="1" ht="14.45" hidden="1" customHeight="1" x14ac:dyDescent="0.2">
      <c r="A35" s="201">
        <v>33</v>
      </c>
      <c r="B35" s="201" t="s">
        <v>124</v>
      </c>
      <c r="C35" s="201"/>
      <c r="D35" s="206"/>
      <c r="E35" s="201" t="s">
        <v>28</v>
      </c>
      <c r="F35" s="201"/>
      <c r="G35" s="200" t="s">
        <v>125</v>
      </c>
      <c r="H35" s="201" t="s">
        <v>109</v>
      </c>
      <c r="I35" s="204" t="s">
        <v>101</v>
      </c>
      <c r="J35" s="205"/>
      <c r="K35" s="201" t="s">
        <v>78</v>
      </c>
      <c r="L35" s="201" t="s">
        <v>46</v>
      </c>
      <c r="M35" s="201" t="s">
        <v>35</v>
      </c>
      <c r="N35" s="201" t="s">
        <v>36</v>
      </c>
      <c r="O35" s="201">
        <v>2009</v>
      </c>
      <c r="P35" s="203"/>
      <c r="Q35" s="202">
        <v>45.389060000000001</v>
      </c>
      <c r="R35" s="202">
        <v>-73.998109999999997</v>
      </c>
      <c r="S35" s="201" t="s">
        <v>48</v>
      </c>
      <c r="T35" s="201" t="s">
        <v>48</v>
      </c>
      <c r="U35" s="201" t="s">
        <v>48</v>
      </c>
      <c r="V35" s="201" t="s">
        <v>48</v>
      </c>
      <c r="W35" s="201" t="s">
        <v>49</v>
      </c>
      <c r="X35" s="303" t="s">
        <v>71</v>
      </c>
      <c r="Y35" s="200" t="s">
        <v>48</v>
      </c>
      <c r="AA35" s="302" t="s">
        <v>88</v>
      </c>
    </row>
    <row r="36" spans="1:27" s="217" customFormat="1" ht="14.45" hidden="1" customHeight="1" x14ac:dyDescent="0.2">
      <c r="A36" s="215">
        <v>34</v>
      </c>
      <c r="B36" s="215"/>
      <c r="C36" s="215" t="s">
        <v>126</v>
      </c>
      <c r="D36" s="216"/>
      <c r="E36" s="215" t="s">
        <v>122</v>
      </c>
      <c r="F36" s="215"/>
      <c r="G36" s="217" t="s">
        <v>127</v>
      </c>
      <c r="H36" s="215" t="s">
        <v>109</v>
      </c>
      <c r="I36" s="218" t="s">
        <v>101</v>
      </c>
      <c r="J36" s="219"/>
      <c r="K36" s="215" t="s">
        <v>78</v>
      </c>
      <c r="L36" s="215" t="s">
        <v>46</v>
      </c>
      <c r="M36" s="215" t="s">
        <v>47</v>
      </c>
      <c r="N36" s="215" t="s">
        <v>36</v>
      </c>
      <c r="O36" s="220"/>
      <c r="P36" s="220"/>
      <c r="Q36" s="202">
        <v>45.406111099999997</v>
      </c>
      <c r="R36" s="202">
        <v>-73.576388899999998</v>
      </c>
      <c r="S36" s="215" t="s">
        <v>48</v>
      </c>
      <c r="T36" s="215" t="s">
        <v>48</v>
      </c>
      <c r="U36" s="215" t="s">
        <v>48</v>
      </c>
      <c r="V36" s="215" t="s">
        <v>48</v>
      </c>
      <c r="W36" s="215" t="s">
        <v>49</v>
      </c>
      <c r="X36" s="215"/>
      <c r="Y36" s="217" t="s">
        <v>48</v>
      </c>
    </row>
    <row r="37" spans="1:27" s="217" customFormat="1" ht="14.45" hidden="1" customHeight="1" x14ac:dyDescent="0.2">
      <c r="A37" s="215">
        <v>35</v>
      </c>
      <c r="B37" s="215"/>
      <c r="C37" s="215" t="s">
        <v>128</v>
      </c>
      <c r="D37" s="216"/>
      <c r="E37" s="215" t="s">
        <v>129</v>
      </c>
      <c r="F37" s="215"/>
      <c r="G37" s="217" t="s">
        <v>130</v>
      </c>
      <c r="H37" s="215" t="s">
        <v>109</v>
      </c>
      <c r="I37" s="218" t="s">
        <v>101</v>
      </c>
      <c r="J37" s="219"/>
      <c r="K37" s="215" t="s">
        <v>131</v>
      </c>
      <c r="L37" s="215" t="s">
        <v>46</v>
      </c>
      <c r="M37" s="215" t="s">
        <v>47</v>
      </c>
      <c r="N37" s="215" t="s">
        <v>36</v>
      </c>
      <c r="O37" s="220" t="s">
        <v>48</v>
      </c>
      <c r="P37" s="215" t="s">
        <v>48</v>
      </c>
      <c r="Q37" s="202">
        <v>45.006383300000003</v>
      </c>
      <c r="R37" s="202">
        <v>-74.794433330000004</v>
      </c>
      <c r="S37" s="215" t="s">
        <v>48</v>
      </c>
      <c r="T37" s="215" t="s">
        <v>48</v>
      </c>
      <c r="U37" s="215" t="s">
        <v>48</v>
      </c>
      <c r="V37" s="215" t="s">
        <v>48</v>
      </c>
      <c r="W37" s="215" t="s">
        <v>49</v>
      </c>
      <c r="X37" s="215"/>
      <c r="Y37" s="217" t="s">
        <v>48</v>
      </c>
    </row>
    <row r="38" spans="1:27" s="217" customFormat="1" ht="14.45" hidden="1" customHeight="1" x14ac:dyDescent="0.2">
      <c r="A38" s="215">
        <v>36</v>
      </c>
      <c r="B38" s="215" t="s">
        <v>132</v>
      </c>
      <c r="C38" s="215">
        <v>14602</v>
      </c>
      <c r="D38" s="216"/>
      <c r="E38" s="215" t="s">
        <v>133</v>
      </c>
      <c r="F38" s="215"/>
      <c r="G38" s="217" t="s">
        <v>134</v>
      </c>
      <c r="H38" s="215" t="s">
        <v>109</v>
      </c>
      <c r="I38" s="218" t="s">
        <v>101</v>
      </c>
      <c r="J38" s="219"/>
      <c r="K38" s="215" t="s">
        <v>131</v>
      </c>
      <c r="L38" s="215" t="s">
        <v>46</v>
      </c>
      <c r="M38" s="215" t="s">
        <v>47</v>
      </c>
      <c r="N38" s="215" t="s">
        <v>36</v>
      </c>
      <c r="O38" s="220" t="s">
        <v>48</v>
      </c>
      <c r="P38" s="215" t="s">
        <v>48</v>
      </c>
      <c r="Q38" s="202">
        <v>44.834560000000003</v>
      </c>
      <c r="R38" s="202">
        <v>-75.308689999999999</v>
      </c>
      <c r="S38" s="215" t="s">
        <v>48</v>
      </c>
      <c r="T38" s="215" t="s">
        <v>48</v>
      </c>
      <c r="U38" s="215" t="s">
        <v>48</v>
      </c>
      <c r="V38" s="215" t="s">
        <v>48</v>
      </c>
      <c r="W38" s="215" t="s">
        <v>49</v>
      </c>
      <c r="X38" s="215"/>
      <c r="Y38" s="217" t="s">
        <v>48</v>
      </c>
    </row>
    <row r="39" spans="1:27" s="217" customFormat="1" ht="14.45" hidden="1" customHeight="1" x14ac:dyDescent="0.2">
      <c r="A39" s="215">
        <v>37</v>
      </c>
      <c r="B39" s="215" t="s">
        <v>135</v>
      </c>
      <c r="C39" s="215">
        <v>14660</v>
      </c>
      <c r="D39" s="216"/>
      <c r="E39" s="215" t="s">
        <v>133</v>
      </c>
      <c r="F39" s="215"/>
      <c r="G39" s="217" t="s">
        <v>136</v>
      </c>
      <c r="H39" s="215" t="s">
        <v>109</v>
      </c>
      <c r="I39" s="218" t="s">
        <v>101</v>
      </c>
      <c r="J39" s="219"/>
      <c r="K39" s="215" t="s">
        <v>131</v>
      </c>
      <c r="L39" s="215" t="s">
        <v>46</v>
      </c>
      <c r="M39" s="215" t="s">
        <v>47</v>
      </c>
      <c r="N39" s="215" t="s">
        <v>36</v>
      </c>
      <c r="O39" s="220" t="s">
        <v>48</v>
      </c>
      <c r="P39" s="215" t="s">
        <v>48</v>
      </c>
      <c r="Q39" s="202">
        <v>44.890389999999996</v>
      </c>
      <c r="R39" s="202">
        <v>-75.190830000000005</v>
      </c>
      <c r="S39" s="215" t="s">
        <v>48</v>
      </c>
      <c r="T39" s="215" t="s">
        <v>48</v>
      </c>
      <c r="U39" s="215" t="s">
        <v>48</v>
      </c>
      <c r="V39" s="215" t="s">
        <v>48</v>
      </c>
      <c r="W39" s="215" t="s">
        <v>49</v>
      </c>
      <c r="X39" s="215"/>
      <c r="Y39" s="217" t="s">
        <v>48</v>
      </c>
    </row>
    <row r="40" spans="1:27" s="217" customFormat="1" ht="14.45" hidden="1" customHeight="1" x14ac:dyDescent="0.2">
      <c r="A40" s="215">
        <v>38</v>
      </c>
      <c r="B40" s="215"/>
      <c r="C40" s="215" t="s">
        <v>137</v>
      </c>
      <c r="D40" s="216"/>
      <c r="E40" s="215" t="s">
        <v>129</v>
      </c>
      <c r="F40" s="215"/>
      <c r="G40" s="217" t="s">
        <v>138</v>
      </c>
      <c r="H40" s="215" t="s">
        <v>109</v>
      </c>
      <c r="I40" s="218" t="s">
        <v>101</v>
      </c>
      <c r="J40" s="219"/>
      <c r="K40" s="215" t="s">
        <v>131</v>
      </c>
      <c r="L40" s="215" t="s">
        <v>46</v>
      </c>
      <c r="M40" s="215" t="s">
        <v>47</v>
      </c>
      <c r="N40" s="215" t="s">
        <v>36</v>
      </c>
      <c r="O40" s="220" t="s">
        <v>48</v>
      </c>
      <c r="P40" s="215" t="s">
        <v>48</v>
      </c>
      <c r="Q40" s="202">
        <v>45.008883300000001</v>
      </c>
      <c r="R40" s="202">
        <v>-74.790283329999994</v>
      </c>
      <c r="S40" s="215" t="s">
        <v>48</v>
      </c>
      <c r="T40" s="215" t="s">
        <v>48</v>
      </c>
      <c r="U40" s="215" t="s">
        <v>48</v>
      </c>
      <c r="V40" s="215" t="s">
        <v>48</v>
      </c>
      <c r="W40" s="215" t="s">
        <v>49</v>
      </c>
      <c r="X40" s="215"/>
      <c r="Y40" s="217" t="s">
        <v>48</v>
      </c>
    </row>
    <row r="41" spans="1:27" s="217" customFormat="1" ht="14.45" hidden="1" customHeight="1" x14ac:dyDescent="0.2">
      <c r="A41" s="215">
        <v>39</v>
      </c>
      <c r="B41" s="215"/>
      <c r="C41" s="215" t="s">
        <v>139</v>
      </c>
      <c r="D41" s="216"/>
      <c r="E41" s="215" t="s">
        <v>129</v>
      </c>
      <c r="F41" s="215"/>
      <c r="G41" s="217" t="s">
        <v>140</v>
      </c>
      <c r="H41" s="215" t="s">
        <v>109</v>
      </c>
      <c r="I41" s="218" t="s">
        <v>101</v>
      </c>
      <c r="J41" s="219"/>
      <c r="K41" s="215" t="s">
        <v>131</v>
      </c>
      <c r="L41" s="215" t="s">
        <v>46</v>
      </c>
      <c r="M41" s="215" t="s">
        <v>47</v>
      </c>
      <c r="N41" s="215" t="s">
        <v>36</v>
      </c>
      <c r="O41" s="220" t="s">
        <v>48</v>
      </c>
      <c r="P41" s="215" t="s">
        <v>48</v>
      </c>
      <c r="Q41" s="202">
        <v>45.008600000000001</v>
      </c>
      <c r="R41" s="202">
        <v>-74.790266669999994</v>
      </c>
      <c r="S41" s="215" t="s">
        <v>48</v>
      </c>
      <c r="T41" s="215" t="s">
        <v>48</v>
      </c>
      <c r="U41" s="215" t="s">
        <v>48</v>
      </c>
      <c r="V41" s="215" t="s">
        <v>48</v>
      </c>
      <c r="W41" s="215" t="s">
        <v>49</v>
      </c>
      <c r="X41" s="215"/>
      <c r="Y41" s="217" t="s">
        <v>48</v>
      </c>
    </row>
    <row r="42" spans="1:27" s="217" customFormat="1" ht="14.45" hidden="1" customHeight="1" x14ac:dyDescent="0.2">
      <c r="A42" s="215">
        <v>40</v>
      </c>
      <c r="B42" s="215"/>
      <c r="C42" s="215" t="s">
        <v>141</v>
      </c>
      <c r="D42" s="216"/>
      <c r="E42" s="215" t="s">
        <v>129</v>
      </c>
      <c r="F42" s="215"/>
      <c r="G42" s="217" t="s">
        <v>142</v>
      </c>
      <c r="H42" s="215" t="s">
        <v>109</v>
      </c>
      <c r="I42" s="218" t="s">
        <v>101</v>
      </c>
      <c r="J42" s="219"/>
      <c r="K42" s="215" t="s">
        <v>131</v>
      </c>
      <c r="L42" s="215" t="s">
        <v>46</v>
      </c>
      <c r="M42" s="215" t="s">
        <v>47</v>
      </c>
      <c r="N42" s="215" t="s">
        <v>36</v>
      </c>
      <c r="O42" s="220" t="s">
        <v>48</v>
      </c>
      <c r="P42" s="215" t="s">
        <v>48</v>
      </c>
      <c r="Q42" s="202">
        <v>44.795279999999998</v>
      </c>
      <c r="R42" s="202">
        <v>-75.37</v>
      </c>
      <c r="S42" s="215" t="s">
        <v>48</v>
      </c>
      <c r="T42" s="215" t="s">
        <v>48</v>
      </c>
      <c r="U42" s="215" t="s">
        <v>48</v>
      </c>
      <c r="V42" s="215" t="s">
        <v>48</v>
      </c>
      <c r="W42" s="215" t="s">
        <v>49</v>
      </c>
      <c r="X42" s="215"/>
      <c r="Y42" s="217" t="s">
        <v>48</v>
      </c>
    </row>
    <row r="43" spans="1:27" s="217" customFormat="1" ht="14.45" hidden="1" customHeight="1" x14ac:dyDescent="0.2">
      <c r="A43" s="215">
        <v>41</v>
      </c>
      <c r="B43" s="215"/>
      <c r="C43" s="215" t="s">
        <v>143</v>
      </c>
      <c r="D43" s="216"/>
      <c r="E43" s="215" t="s">
        <v>129</v>
      </c>
      <c r="F43" s="215"/>
      <c r="G43" s="217" t="s">
        <v>144</v>
      </c>
      <c r="H43" s="215" t="s">
        <v>109</v>
      </c>
      <c r="I43" s="218" t="s">
        <v>101</v>
      </c>
      <c r="J43" s="219"/>
      <c r="K43" s="215" t="s">
        <v>131</v>
      </c>
      <c r="L43" s="215" t="s">
        <v>46</v>
      </c>
      <c r="M43" s="215" t="s">
        <v>47</v>
      </c>
      <c r="N43" s="215" t="s">
        <v>36</v>
      </c>
      <c r="O43" s="220" t="s">
        <v>48</v>
      </c>
      <c r="P43" s="215" t="s">
        <v>48</v>
      </c>
      <c r="Q43" s="202">
        <v>44.831389999999999</v>
      </c>
      <c r="R43" s="202">
        <v>-75.310280000000006</v>
      </c>
      <c r="S43" s="215" t="s">
        <v>48</v>
      </c>
      <c r="T43" s="215" t="s">
        <v>48</v>
      </c>
      <c r="U43" s="215" t="s">
        <v>48</v>
      </c>
      <c r="V43" s="215" t="s">
        <v>48</v>
      </c>
      <c r="W43" s="215" t="s">
        <v>49</v>
      </c>
      <c r="X43" s="215"/>
      <c r="Y43" s="217" t="s">
        <v>48</v>
      </c>
    </row>
    <row r="44" spans="1:27" s="217" customFormat="1" ht="14.45" hidden="1" customHeight="1" x14ac:dyDescent="0.2">
      <c r="A44" s="215">
        <v>42</v>
      </c>
      <c r="B44" s="215"/>
      <c r="C44" s="215" t="s">
        <v>145</v>
      </c>
      <c r="D44" s="216"/>
      <c r="E44" s="215" t="s">
        <v>129</v>
      </c>
      <c r="F44" s="215"/>
      <c r="G44" s="217" t="s">
        <v>146</v>
      </c>
      <c r="H44" s="215" t="s">
        <v>109</v>
      </c>
      <c r="I44" s="218" t="s">
        <v>101</v>
      </c>
      <c r="J44" s="219"/>
      <c r="K44" s="215" t="s">
        <v>131</v>
      </c>
      <c r="L44" s="215" t="s">
        <v>46</v>
      </c>
      <c r="M44" s="215" t="s">
        <v>47</v>
      </c>
      <c r="N44" s="215" t="s">
        <v>36</v>
      </c>
      <c r="O44" s="220" t="s">
        <v>48</v>
      </c>
      <c r="P44" s="215" t="s">
        <v>48</v>
      </c>
      <c r="Q44" s="202">
        <v>45.013383300000001</v>
      </c>
      <c r="R44" s="202">
        <v>-74.791049999999998</v>
      </c>
      <c r="S44" s="215" t="s">
        <v>48</v>
      </c>
      <c r="T44" s="215" t="s">
        <v>48</v>
      </c>
      <c r="U44" s="215" t="s">
        <v>48</v>
      </c>
      <c r="V44" s="215" t="s">
        <v>48</v>
      </c>
      <c r="W44" s="215" t="s">
        <v>49</v>
      </c>
      <c r="X44" s="215"/>
      <c r="Y44" s="217" t="s">
        <v>48</v>
      </c>
    </row>
    <row r="45" spans="1:27" s="200" customFormat="1" ht="14.45" hidden="1" customHeight="1" x14ac:dyDescent="0.2">
      <c r="A45" s="201">
        <v>43</v>
      </c>
      <c r="B45" s="201" t="s">
        <v>147</v>
      </c>
      <c r="C45" s="201">
        <v>14400</v>
      </c>
      <c r="D45" s="206">
        <v>4260901</v>
      </c>
      <c r="E45" s="201" t="s">
        <v>117</v>
      </c>
      <c r="F45" s="201"/>
      <c r="G45" s="200" t="s">
        <v>148</v>
      </c>
      <c r="H45" s="201" t="s">
        <v>109</v>
      </c>
      <c r="I45" s="204" t="s">
        <v>101</v>
      </c>
      <c r="J45" s="205"/>
      <c r="K45" s="201" t="s">
        <v>131</v>
      </c>
      <c r="L45" s="201" t="s">
        <v>46</v>
      </c>
      <c r="M45" s="201" t="s">
        <v>47</v>
      </c>
      <c r="N45" s="203" t="s">
        <v>149</v>
      </c>
      <c r="O45" s="203">
        <v>1980</v>
      </c>
      <c r="P45" s="203"/>
      <c r="Q45" s="202">
        <v>44.586666999999998</v>
      </c>
      <c r="R45" s="202">
        <v>-75.681944000000001</v>
      </c>
      <c r="S45" s="201" t="s">
        <v>48</v>
      </c>
      <c r="T45" s="201" t="s">
        <v>48</v>
      </c>
      <c r="U45" s="201" t="s">
        <v>48</v>
      </c>
      <c r="V45" s="201" t="s">
        <v>48</v>
      </c>
      <c r="W45" s="201" t="s">
        <v>49</v>
      </c>
      <c r="X45" s="303" t="s">
        <v>71</v>
      </c>
      <c r="Y45" s="200" t="s">
        <v>48</v>
      </c>
      <c r="AA45" s="302" t="s">
        <v>88</v>
      </c>
    </row>
    <row r="46" spans="1:27" s="200" customFormat="1" ht="14.45" hidden="1" customHeight="1" x14ac:dyDescent="0.2">
      <c r="A46" s="201"/>
      <c r="B46" s="201"/>
      <c r="C46" s="201"/>
      <c r="D46" s="206">
        <v>421964005</v>
      </c>
      <c r="E46" s="203"/>
      <c r="F46" s="203"/>
      <c r="G46" s="200" t="s">
        <v>150</v>
      </c>
      <c r="H46" s="201" t="s">
        <v>151</v>
      </c>
      <c r="I46" s="205"/>
      <c r="J46" s="205"/>
      <c r="K46" s="203"/>
      <c r="L46" s="203"/>
      <c r="M46" s="203"/>
      <c r="N46" s="203"/>
      <c r="O46" s="203"/>
      <c r="P46" s="203"/>
      <c r="Q46" s="202">
        <v>43.261327000000001</v>
      </c>
      <c r="R46" s="202">
        <v>-79.064195999999995</v>
      </c>
      <c r="S46" s="201" t="s">
        <v>48</v>
      </c>
      <c r="T46" s="201" t="s">
        <v>48</v>
      </c>
      <c r="U46" s="201" t="s">
        <v>48</v>
      </c>
      <c r="V46" s="201" t="s">
        <v>48</v>
      </c>
      <c r="W46" s="201" t="s">
        <v>49</v>
      </c>
      <c r="X46" s="303" t="s">
        <v>71</v>
      </c>
      <c r="Y46" s="200" t="s">
        <v>48</v>
      </c>
      <c r="AA46" s="302" t="s">
        <v>88</v>
      </c>
    </row>
    <row r="47" spans="1:27" s="200" customFormat="1" ht="14.45" hidden="1" customHeight="1" x14ac:dyDescent="0.2">
      <c r="A47" s="201">
        <v>44</v>
      </c>
      <c r="B47" s="201" t="s">
        <v>152</v>
      </c>
      <c r="C47" s="201">
        <v>14600</v>
      </c>
      <c r="D47" s="206"/>
      <c r="E47" s="201" t="s">
        <v>117</v>
      </c>
      <c r="F47" s="201"/>
      <c r="G47" s="200" t="s">
        <v>153</v>
      </c>
      <c r="H47" s="201" t="s">
        <v>109</v>
      </c>
      <c r="I47" s="204" t="s">
        <v>101</v>
      </c>
      <c r="J47" s="205"/>
      <c r="K47" s="201" t="s">
        <v>131</v>
      </c>
      <c r="L47" s="201" t="s">
        <v>46</v>
      </c>
      <c r="M47" s="201" t="s">
        <v>47</v>
      </c>
      <c r="N47" s="201" t="s">
        <v>36</v>
      </c>
      <c r="O47" s="201">
        <v>1959</v>
      </c>
      <c r="P47" s="203"/>
      <c r="Q47" s="202">
        <v>44.822299999999998</v>
      </c>
      <c r="R47" s="202">
        <v>-75.320970000000003</v>
      </c>
      <c r="S47" s="201" t="s">
        <v>48</v>
      </c>
      <c r="T47" s="201" t="s">
        <v>154</v>
      </c>
      <c r="U47" s="201" t="s">
        <v>48</v>
      </c>
      <c r="V47" s="201" t="s">
        <v>154</v>
      </c>
      <c r="W47" s="201" t="s">
        <v>49</v>
      </c>
      <c r="X47" s="303" t="s">
        <v>71</v>
      </c>
      <c r="Y47" s="200" t="s">
        <v>48</v>
      </c>
      <c r="AA47" s="302" t="s">
        <v>88</v>
      </c>
    </row>
    <row r="48" spans="1:27" s="200" customFormat="1" ht="14.45" hidden="1" customHeight="1" x14ac:dyDescent="0.2">
      <c r="A48" s="201">
        <v>45</v>
      </c>
      <c r="B48" s="201" t="s">
        <v>145</v>
      </c>
      <c r="C48" s="201">
        <v>14870</v>
      </c>
      <c r="D48" s="206"/>
      <c r="E48" s="201" t="s">
        <v>117</v>
      </c>
      <c r="F48" s="201"/>
      <c r="G48" s="200" t="s">
        <v>155</v>
      </c>
      <c r="H48" s="201" t="s">
        <v>109</v>
      </c>
      <c r="I48" s="204" t="s">
        <v>101</v>
      </c>
      <c r="J48" s="205"/>
      <c r="K48" s="201" t="s">
        <v>131</v>
      </c>
      <c r="L48" s="201" t="s">
        <v>46</v>
      </c>
      <c r="M48" s="201" t="s">
        <v>47</v>
      </c>
      <c r="N48" s="201" t="s">
        <v>36</v>
      </c>
      <c r="O48" s="201">
        <v>1919</v>
      </c>
      <c r="P48" s="203"/>
      <c r="Q48" s="202">
        <v>45.015278000000002</v>
      </c>
      <c r="R48" s="202">
        <v>-74.710555999999997</v>
      </c>
      <c r="S48" s="201" t="s">
        <v>48</v>
      </c>
      <c r="T48" s="201" t="s">
        <v>154</v>
      </c>
      <c r="U48" s="201" t="s">
        <v>48</v>
      </c>
      <c r="V48" s="201" t="s">
        <v>154</v>
      </c>
      <c r="W48" s="201" t="s">
        <v>49</v>
      </c>
      <c r="X48" s="303" t="s">
        <v>71</v>
      </c>
      <c r="Y48" s="200" t="s">
        <v>48</v>
      </c>
      <c r="AA48" s="302" t="s">
        <v>88</v>
      </c>
    </row>
    <row r="49" spans="1:27" s="200" customFormat="1" ht="14.45" hidden="1" customHeight="1" x14ac:dyDescent="0.2">
      <c r="A49" s="201">
        <v>46</v>
      </c>
      <c r="B49" s="201" t="s">
        <v>156</v>
      </c>
      <c r="C49" s="201">
        <v>14940</v>
      </c>
      <c r="D49" s="206"/>
      <c r="E49" s="201" t="s">
        <v>117</v>
      </c>
      <c r="F49" s="201"/>
      <c r="G49" s="200" t="s">
        <v>157</v>
      </c>
      <c r="H49" s="201" t="s">
        <v>109</v>
      </c>
      <c r="I49" s="204" t="s">
        <v>101</v>
      </c>
      <c r="J49" s="205"/>
      <c r="K49" s="201" t="s">
        <v>131</v>
      </c>
      <c r="L49" s="201" t="s">
        <v>46</v>
      </c>
      <c r="M49" s="201" t="s">
        <v>47</v>
      </c>
      <c r="N49" s="201" t="s">
        <v>36</v>
      </c>
      <c r="O49" s="201">
        <v>1920</v>
      </c>
      <c r="P49" s="203"/>
      <c r="Q49" s="202">
        <v>45.059722000000001</v>
      </c>
      <c r="R49" s="202">
        <v>-74.553611000000004</v>
      </c>
      <c r="S49" s="201" t="s">
        <v>48</v>
      </c>
      <c r="T49" s="201" t="s">
        <v>154</v>
      </c>
      <c r="U49" s="201" t="s">
        <v>48</v>
      </c>
      <c r="V49" s="201" t="s">
        <v>154</v>
      </c>
      <c r="W49" s="201" t="s">
        <v>49</v>
      </c>
      <c r="X49" s="303" t="s">
        <v>71</v>
      </c>
      <c r="Y49" s="200" t="s">
        <v>48</v>
      </c>
      <c r="AA49" s="302" t="s">
        <v>88</v>
      </c>
    </row>
    <row r="50" spans="1:27" s="217" customFormat="1" ht="14.45" hidden="1" customHeight="1" x14ac:dyDescent="0.2">
      <c r="A50" s="215">
        <v>47</v>
      </c>
      <c r="B50" s="215"/>
      <c r="C50" s="215"/>
      <c r="D50" s="216">
        <v>8311062</v>
      </c>
      <c r="E50" s="215"/>
      <c r="F50" s="215" t="s">
        <v>158</v>
      </c>
      <c r="G50" s="217" t="s">
        <v>159</v>
      </c>
      <c r="H50" s="215" t="s">
        <v>109</v>
      </c>
      <c r="I50" s="218" t="s">
        <v>101</v>
      </c>
      <c r="J50" s="219"/>
      <c r="K50" s="215" t="s">
        <v>94</v>
      </c>
      <c r="L50" s="215" t="s">
        <v>34</v>
      </c>
      <c r="M50" s="215" t="s">
        <v>47</v>
      </c>
      <c r="N50" s="215" t="s">
        <v>36</v>
      </c>
      <c r="O50" s="215">
        <v>1983</v>
      </c>
      <c r="P50" s="220"/>
      <c r="Q50" s="202">
        <v>44.33</v>
      </c>
      <c r="R50" s="202">
        <v>-75.933333329999996</v>
      </c>
      <c r="S50" s="215" t="s">
        <v>48</v>
      </c>
      <c r="T50" s="215" t="s">
        <v>48</v>
      </c>
      <c r="U50" s="215" t="s">
        <v>48</v>
      </c>
      <c r="V50" s="215" t="s">
        <v>48</v>
      </c>
      <c r="W50" s="215" t="s">
        <v>49</v>
      </c>
      <c r="X50" s="215"/>
      <c r="Y50" s="217" t="s">
        <v>48</v>
      </c>
    </row>
    <row r="51" spans="1:27" s="217" customFormat="1" ht="14.45" hidden="1" customHeight="1" x14ac:dyDescent="0.2">
      <c r="A51" s="215">
        <v>48</v>
      </c>
      <c r="B51" s="215"/>
      <c r="C51" s="215"/>
      <c r="D51" s="216">
        <v>9052000</v>
      </c>
      <c r="E51" s="215"/>
      <c r="F51" s="215" t="s">
        <v>158</v>
      </c>
      <c r="G51" s="217" t="s">
        <v>160</v>
      </c>
      <c r="H51" s="215" t="s">
        <v>109</v>
      </c>
      <c r="I51" s="218" t="s">
        <v>101</v>
      </c>
      <c r="J51" s="219"/>
      <c r="K51" s="215" t="s">
        <v>94</v>
      </c>
      <c r="L51" s="215" t="s">
        <v>34</v>
      </c>
      <c r="M51" s="215" t="s">
        <v>47</v>
      </c>
      <c r="N51" s="215" t="s">
        <v>36</v>
      </c>
      <c r="O51" s="215">
        <v>1898</v>
      </c>
      <c r="P51" s="220"/>
      <c r="Q51" s="202">
        <v>44.13</v>
      </c>
      <c r="R51" s="202">
        <v>-76.331666670000004</v>
      </c>
      <c r="S51" s="215" t="s">
        <v>48</v>
      </c>
      <c r="T51" s="215" t="s">
        <v>48</v>
      </c>
      <c r="U51" s="215" t="s">
        <v>48</v>
      </c>
      <c r="V51" s="215" t="s">
        <v>48</v>
      </c>
      <c r="W51" s="215" t="s">
        <v>49</v>
      </c>
      <c r="X51" s="215"/>
      <c r="Y51" s="217" t="s">
        <v>48</v>
      </c>
    </row>
    <row r="52" spans="1:27" s="217" customFormat="1" ht="14.45" hidden="1" customHeight="1" x14ac:dyDescent="0.2">
      <c r="A52" s="215">
        <v>49</v>
      </c>
      <c r="B52" s="215"/>
      <c r="C52" s="215"/>
      <c r="D52" s="216">
        <v>8311030</v>
      </c>
      <c r="E52" s="215"/>
      <c r="F52" s="215" t="s">
        <v>158</v>
      </c>
      <c r="G52" s="217" t="s">
        <v>161</v>
      </c>
      <c r="H52" s="215" t="s">
        <v>109</v>
      </c>
      <c r="I52" s="218" t="s">
        <v>101</v>
      </c>
      <c r="J52" s="219"/>
      <c r="K52" s="215" t="s">
        <v>94</v>
      </c>
      <c r="L52" s="215" t="s">
        <v>34</v>
      </c>
      <c r="M52" s="215" t="s">
        <v>47</v>
      </c>
      <c r="N52" s="215" t="s">
        <v>36</v>
      </c>
      <c r="O52" s="220" t="s">
        <v>48</v>
      </c>
      <c r="P52" s="215" t="s">
        <v>48</v>
      </c>
      <c r="Q52" s="202">
        <v>44.702778000000002</v>
      </c>
      <c r="R52" s="202">
        <v>-75.494444000000001</v>
      </c>
      <c r="S52" s="215" t="s">
        <v>162</v>
      </c>
      <c r="T52" s="215" t="s">
        <v>48</v>
      </c>
      <c r="U52" s="215" t="s">
        <v>162</v>
      </c>
      <c r="V52" s="215" t="s">
        <v>48</v>
      </c>
      <c r="W52" s="215" t="s">
        <v>49</v>
      </c>
      <c r="X52" s="215"/>
      <c r="Y52" s="217" t="s">
        <v>48</v>
      </c>
    </row>
    <row r="53" spans="1:27" s="217" customFormat="1" ht="14.45" hidden="1" customHeight="1" x14ac:dyDescent="0.2">
      <c r="A53" s="215">
        <v>50</v>
      </c>
      <c r="B53" s="215"/>
      <c r="C53" s="215" t="s">
        <v>163</v>
      </c>
      <c r="D53" s="216" t="s">
        <v>164</v>
      </c>
      <c r="E53" s="215"/>
      <c r="F53" s="215" t="s">
        <v>165</v>
      </c>
      <c r="G53" s="217" t="s">
        <v>166</v>
      </c>
      <c r="H53" s="215" t="s">
        <v>109</v>
      </c>
      <c r="I53" s="218" t="s">
        <v>101</v>
      </c>
      <c r="J53" s="219"/>
      <c r="K53" s="215" t="s">
        <v>94</v>
      </c>
      <c r="L53" s="215" t="s">
        <v>34</v>
      </c>
      <c r="M53" s="215" t="s">
        <v>47</v>
      </c>
      <c r="N53" s="215" t="s">
        <v>36</v>
      </c>
      <c r="O53" s="220" t="s">
        <v>48</v>
      </c>
      <c r="P53" s="215" t="s">
        <v>48</v>
      </c>
      <c r="Q53" s="202">
        <v>44.864482000000002</v>
      </c>
      <c r="R53" s="202">
        <v>-75.208500000000001</v>
      </c>
      <c r="S53" s="215" t="s">
        <v>48</v>
      </c>
      <c r="T53" s="215" t="s">
        <v>48</v>
      </c>
      <c r="U53" s="215" t="s">
        <v>48</v>
      </c>
      <c r="V53" s="215" t="s">
        <v>48</v>
      </c>
      <c r="W53" s="215" t="s">
        <v>49</v>
      </c>
      <c r="X53" s="215"/>
      <c r="Y53" s="217" t="s">
        <v>48</v>
      </c>
    </row>
    <row r="54" spans="1:27" s="217" customFormat="1" ht="14.45" hidden="1" customHeight="1" x14ac:dyDescent="0.2">
      <c r="A54" s="215">
        <v>51</v>
      </c>
      <c r="B54" s="215"/>
      <c r="C54" s="215"/>
      <c r="D54" s="216" t="s">
        <v>167</v>
      </c>
      <c r="E54" s="215"/>
      <c r="F54" s="215" t="s">
        <v>165</v>
      </c>
      <c r="G54" s="217" t="s">
        <v>168</v>
      </c>
      <c r="H54" s="215" t="s">
        <v>109</v>
      </c>
      <c r="I54" s="218" t="s">
        <v>101</v>
      </c>
      <c r="J54" s="219"/>
      <c r="K54" s="215" t="s">
        <v>94</v>
      </c>
      <c r="L54" s="215" t="s">
        <v>34</v>
      </c>
      <c r="M54" s="215" t="s">
        <v>47</v>
      </c>
      <c r="N54" s="215" t="s">
        <v>36</v>
      </c>
      <c r="O54" s="220" t="s">
        <v>48</v>
      </c>
      <c r="P54" s="215" t="s">
        <v>48</v>
      </c>
      <c r="Q54" s="202">
        <v>44.991833300000003</v>
      </c>
      <c r="R54" s="202">
        <v>-74.857833330000005</v>
      </c>
      <c r="S54" s="215" t="s">
        <v>48</v>
      </c>
      <c r="T54" s="215" t="s">
        <v>48</v>
      </c>
      <c r="U54" s="215" t="s">
        <v>48</v>
      </c>
      <c r="V54" s="215" t="s">
        <v>48</v>
      </c>
      <c r="W54" s="215" t="s">
        <v>49</v>
      </c>
      <c r="X54" s="215"/>
      <c r="Y54" s="217" t="s">
        <v>48</v>
      </c>
    </row>
    <row r="55" spans="1:27" s="217" customFormat="1" ht="14.45" hidden="1" customHeight="1" x14ac:dyDescent="0.2">
      <c r="A55" s="215">
        <v>52</v>
      </c>
      <c r="B55" s="215"/>
      <c r="C55" s="215"/>
      <c r="D55" s="216" t="s">
        <v>169</v>
      </c>
      <c r="E55" s="215"/>
      <c r="F55" s="215" t="s">
        <v>165</v>
      </c>
      <c r="G55" s="217" t="s">
        <v>170</v>
      </c>
      <c r="H55" s="215" t="s">
        <v>109</v>
      </c>
      <c r="I55" s="218" t="s">
        <v>101</v>
      </c>
      <c r="J55" s="219"/>
      <c r="K55" s="215" t="s">
        <v>94</v>
      </c>
      <c r="L55" s="215" t="s">
        <v>34</v>
      </c>
      <c r="M55" s="215" t="s">
        <v>47</v>
      </c>
      <c r="N55" s="215" t="s">
        <v>36</v>
      </c>
      <c r="O55" s="220" t="s">
        <v>48</v>
      </c>
      <c r="P55" s="215" t="s">
        <v>48</v>
      </c>
      <c r="Q55" s="202">
        <v>44.991033299999998</v>
      </c>
      <c r="R55" s="202">
        <v>-74.865516670000005</v>
      </c>
      <c r="S55" s="215" t="s">
        <v>48</v>
      </c>
      <c r="T55" s="215" t="s">
        <v>48</v>
      </c>
      <c r="U55" s="215" t="s">
        <v>48</v>
      </c>
      <c r="V55" s="215" t="s">
        <v>48</v>
      </c>
      <c r="W55" s="215" t="s">
        <v>49</v>
      </c>
      <c r="X55" s="215"/>
      <c r="Y55" s="217" t="s">
        <v>48</v>
      </c>
    </row>
    <row r="56" spans="1:27" s="217" customFormat="1" ht="14.45" hidden="1" customHeight="1" x14ac:dyDescent="0.2">
      <c r="A56" s="215">
        <v>53</v>
      </c>
      <c r="B56" s="215"/>
      <c r="C56" s="215"/>
      <c r="D56" s="216" t="s">
        <v>171</v>
      </c>
      <c r="E56" s="215"/>
      <c r="F56" s="215" t="s">
        <v>165</v>
      </c>
      <c r="G56" s="217" t="s">
        <v>172</v>
      </c>
      <c r="H56" s="215" t="s">
        <v>109</v>
      </c>
      <c r="I56" s="218" t="s">
        <v>101</v>
      </c>
      <c r="J56" s="219"/>
      <c r="K56" s="215" t="s">
        <v>94</v>
      </c>
      <c r="L56" s="215" t="s">
        <v>34</v>
      </c>
      <c r="M56" s="215" t="s">
        <v>47</v>
      </c>
      <c r="N56" s="215" t="s">
        <v>36</v>
      </c>
      <c r="O56" s="220" t="s">
        <v>48</v>
      </c>
      <c r="P56" s="215" t="s">
        <v>48</v>
      </c>
      <c r="Q56" s="202">
        <v>45.003999999999998</v>
      </c>
      <c r="R56" s="202">
        <v>-74.799916670000002</v>
      </c>
      <c r="S56" s="215" t="s">
        <v>48</v>
      </c>
      <c r="T56" s="215" t="s">
        <v>48</v>
      </c>
      <c r="U56" s="215" t="s">
        <v>48</v>
      </c>
      <c r="V56" s="215" t="s">
        <v>48</v>
      </c>
      <c r="W56" s="215" t="s">
        <v>49</v>
      </c>
      <c r="X56" s="215"/>
      <c r="Y56" s="217" t="s">
        <v>48</v>
      </c>
    </row>
    <row r="57" spans="1:27" s="217" customFormat="1" ht="14.45" hidden="1" customHeight="1" x14ac:dyDescent="0.2">
      <c r="A57" s="215">
        <v>54</v>
      </c>
      <c r="B57" s="215"/>
      <c r="C57" s="215"/>
      <c r="D57" s="216" t="s">
        <v>173</v>
      </c>
      <c r="E57" s="215"/>
      <c r="F57" s="215" t="s">
        <v>165</v>
      </c>
      <c r="G57" s="217" t="s">
        <v>174</v>
      </c>
      <c r="H57" s="215" t="s">
        <v>109</v>
      </c>
      <c r="I57" s="218" t="s">
        <v>101</v>
      </c>
      <c r="J57" s="219"/>
      <c r="K57" s="215" t="s">
        <v>94</v>
      </c>
      <c r="L57" s="215" t="s">
        <v>34</v>
      </c>
      <c r="M57" s="215" t="s">
        <v>47</v>
      </c>
      <c r="N57" s="215" t="s">
        <v>36</v>
      </c>
      <c r="O57" s="220" t="s">
        <v>48</v>
      </c>
      <c r="P57" s="215" t="s">
        <v>48</v>
      </c>
      <c r="Q57" s="202">
        <v>45.003466699999997</v>
      </c>
      <c r="R57" s="202">
        <v>-74.799483330000001</v>
      </c>
      <c r="S57" s="215" t="s">
        <v>48</v>
      </c>
      <c r="T57" s="215" t="s">
        <v>48</v>
      </c>
      <c r="U57" s="215" t="s">
        <v>48</v>
      </c>
      <c r="V57" s="215" t="s">
        <v>48</v>
      </c>
      <c r="W57" s="215" t="s">
        <v>49</v>
      </c>
      <c r="X57" s="215"/>
      <c r="Y57" s="217" t="s">
        <v>48</v>
      </c>
    </row>
    <row r="58" spans="1:27" s="200" customFormat="1" ht="14.45" hidden="1" customHeight="1" x14ac:dyDescent="0.2">
      <c r="A58" s="201">
        <v>55</v>
      </c>
      <c r="B58" s="201" t="s">
        <v>175</v>
      </c>
      <c r="C58" s="201">
        <v>13030</v>
      </c>
      <c r="D58" s="206"/>
      <c r="E58" s="201" t="s">
        <v>117</v>
      </c>
      <c r="F58" s="201"/>
      <c r="G58" s="200" t="s">
        <v>176</v>
      </c>
      <c r="H58" s="201" t="s">
        <v>151</v>
      </c>
      <c r="I58" s="204" t="s">
        <v>101</v>
      </c>
      <c r="J58" s="205"/>
      <c r="K58" s="201" t="s">
        <v>131</v>
      </c>
      <c r="L58" s="201" t="s">
        <v>46</v>
      </c>
      <c r="M58" s="201" t="s">
        <v>47</v>
      </c>
      <c r="N58" s="201" t="s">
        <v>36</v>
      </c>
      <c r="O58" s="201">
        <v>1929</v>
      </c>
      <c r="P58" s="203"/>
      <c r="Q58" s="202">
        <v>43.236666999999997</v>
      </c>
      <c r="R58" s="202">
        <v>-79.22</v>
      </c>
      <c r="S58" s="201" t="s">
        <v>48</v>
      </c>
      <c r="T58" s="201" t="s">
        <v>154</v>
      </c>
      <c r="U58" s="201" t="s">
        <v>48</v>
      </c>
      <c r="V58" s="201" t="s">
        <v>154</v>
      </c>
      <c r="W58" s="303" t="s">
        <v>49</v>
      </c>
      <c r="X58" s="303" t="s">
        <v>71</v>
      </c>
      <c r="Y58" s="200" t="s">
        <v>48</v>
      </c>
      <c r="AA58" s="302" t="s">
        <v>177</v>
      </c>
    </row>
    <row r="59" spans="1:27" s="200" customFormat="1" ht="14.45" hidden="1" customHeight="1" x14ac:dyDescent="0.2">
      <c r="A59" s="201">
        <v>56</v>
      </c>
      <c r="B59" s="201" t="s">
        <v>178</v>
      </c>
      <c r="C59" s="201">
        <v>13320</v>
      </c>
      <c r="D59" s="206"/>
      <c r="E59" s="201" t="s">
        <v>117</v>
      </c>
      <c r="F59" s="201"/>
      <c r="G59" s="200" t="s">
        <v>179</v>
      </c>
      <c r="H59" s="201" t="s">
        <v>151</v>
      </c>
      <c r="I59" s="204" t="s">
        <v>101</v>
      </c>
      <c r="J59" s="205"/>
      <c r="K59" s="201" t="s">
        <v>131</v>
      </c>
      <c r="L59" s="201" t="s">
        <v>46</v>
      </c>
      <c r="M59" s="201" t="s">
        <v>47</v>
      </c>
      <c r="N59" s="201" t="s">
        <v>36</v>
      </c>
      <c r="O59" s="201">
        <v>1906</v>
      </c>
      <c r="P59" s="203"/>
      <c r="Q59" s="202">
        <v>43.643889000000001</v>
      </c>
      <c r="R59" s="202">
        <v>-79.380555999999999</v>
      </c>
      <c r="S59" s="201" t="s">
        <v>48</v>
      </c>
      <c r="T59" s="201" t="s">
        <v>154</v>
      </c>
      <c r="U59" s="201" t="s">
        <v>48</v>
      </c>
      <c r="V59" s="201" t="s">
        <v>154</v>
      </c>
      <c r="W59" s="303" t="s">
        <v>49</v>
      </c>
      <c r="X59" s="303" t="s">
        <v>71</v>
      </c>
      <c r="Y59" s="200" t="s">
        <v>48</v>
      </c>
      <c r="AA59" s="302" t="s">
        <v>177</v>
      </c>
    </row>
    <row r="60" spans="1:27" s="200" customFormat="1" ht="14.45" hidden="1" customHeight="1" x14ac:dyDescent="0.2">
      <c r="A60" s="201">
        <v>57</v>
      </c>
      <c r="B60" s="201" t="s">
        <v>180</v>
      </c>
      <c r="C60" s="201">
        <v>13590</v>
      </c>
      <c r="D60" s="206"/>
      <c r="E60" s="201" t="s">
        <v>117</v>
      </c>
      <c r="F60" s="201"/>
      <c r="G60" s="200" t="s">
        <v>181</v>
      </c>
      <c r="H60" s="201" t="s">
        <v>151</v>
      </c>
      <c r="I60" s="204" t="s">
        <v>101</v>
      </c>
      <c r="J60" s="205"/>
      <c r="K60" s="201" t="s">
        <v>131</v>
      </c>
      <c r="L60" s="201" t="s">
        <v>46</v>
      </c>
      <c r="M60" s="201" t="s">
        <v>47</v>
      </c>
      <c r="N60" s="201" t="s">
        <v>36</v>
      </c>
      <c r="O60" s="201">
        <v>1956</v>
      </c>
      <c r="P60" s="203"/>
      <c r="Q60" s="202">
        <v>43.957777999999998</v>
      </c>
      <c r="R60" s="202">
        <v>-78.165000000000006</v>
      </c>
      <c r="S60" s="201" t="s">
        <v>48</v>
      </c>
      <c r="T60" s="201" t="s">
        <v>154</v>
      </c>
      <c r="U60" s="201" t="s">
        <v>48</v>
      </c>
      <c r="V60" s="201" t="s">
        <v>154</v>
      </c>
      <c r="W60" s="303" t="s">
        <v>49</v>
      </c>
      <c r="X60" s="303" t="s">
        <v>71</v>
      </c>
      <c r="Y60" s="200" t="s">
        <v>48</v>
      </c>
      <c r="AA60" s="302" t="s">
        <v>177</v>
      </c>
    </row>
    <row r="61" spans="1:27" s="200" customFormat="1" ht="14.45" hidden="1" customHeight="1" x14ac:dyDescent="0.2">
      <c r="A61" s="201">
        <v>58</v>
      </c>
      <c r="B61" s="201" t="s">
        <v>182</v>
      </c>
      <c r="C61" s="201">
        <v>13988</v>
      </c>
      <c r="D61" s="206"/>
      <c r="E61" s="201" t="s">
        <v>117</v>
      </c>
      <c r="F61" s="201"/>
      <c r="G61" s="200" t="s">
        <v>183</v>
      </c>
      <c r="H61" s="201" t="s">
        <v>151</v>
      </c>
      <c r="I61" s="204" t="s">
        <v>101</v>
      </c>
      <c r="J61" s="205"/>
      <c r="K61" s="201" t="s">
        <v>131</v>
      </c>
      <c r="L61" s="201" t="s">
        <v>46</v>
      </c>
      <c r="M61" s="201" t="s">
        <v>47</v>
      </c>
      <c r="N61" s="201" t="s">
        <v>36</v>
      </c>
      <c r="O61" s="201">
        <v>1909</v>
      </c>
      <c r="P61" s="203"/>
      <c r="Q61" s="202">
        <v>44.217500000000001</v>
      </c>
      <c r="R61" s="202">
        <v>-76.517499999999998</v>
      </c>
      <c r="S61" s="201" t="s">
        <v>48</v>
      </c>
      <c r="T61" s="201" t="s">
        <v>154</v>
      </c>
      <c r="U61" s="201" t="s">
        <v>48</v>
      </c>
      <c r="V61" s="201" t="s">
        <v>154</v>
      </c>
      <c r="W61" s="303" t="s">
        <v>49</v>
      </c>
      <c r="X61" s="303" t="s">
        <v>71</v>
      </c>
      <c r="Y61" s="200" t="s">
        <v>48</v>
      </c>
      <c r="AA61" s="302" t="s">
        <v>177</v>
      </c>
    </row>
    <row r="62" spans="1:27" s="217" customFormat="1" ht="14.45" hidden="1" customHeight="1" x14ac:dyDescent="0.2">
      <c r="A62" s="215">
        <v>59</v>
      </c>
      <c r="B62" s="215"/>
      <c r="C62" s="215"/>
      <c r="D62" s="216">
        <v>9052030</v>
      </c>
      <c r="E62" s="215"/>
      <c r="F62" s="215" t="s">
        <v>158</v>
      </c>
      <c r="G62" s="217" t="s">
        <v>184</v>
      </c>
      <c r="H62" s="215" t="s">
        <v>151</v>
      </c>
      <c r="I62" s="218" t="s">
        <v>101</v>
      </c>
      <c r="J62" s="219"/>
      <c r="K62" s="215" t="s">
        <v>94</v>
      </c>
      <c r="L62" s="215" t="s">
        <v>34</v>
      </c>
      <c r="M62" s="215" t="s">
        <v>47</v>
      </c>
      <c r="N62" s="215" t="s">
        <v>36</v>
      </c>
      <c r="O62" s="220" t="s">
        <v>48</v>
      </c>
      <c r="P62" s="215" t="s">
        <v>48</v>
      </c>
      <c r="Q62" s="202">
        <v>43.464167000000003</v>
      </c>
      <c r="R62" s="202">
        <v>-76.511667000000003</v>
      </c>
      <c r="S62" s="215" t="s">
        <v>162</v>
      </c>
      <c r="T62" s="215" t="s">
        <v>48</v>
      </c>
      <c r="U62" s="215" t="s">
        <v>162</v>
      </c>
      <c r="V62" s="215" t="s">
        <v>48</v>
      </c>
      <c r="W62" s="215" t="s">
        <v>185</v>
      </c>
      <c r="X62" s="215"/>
      <c r="Y62" s="217" t="s">
        <v>48</v>
      </c>
    </row>
    <row r="63" spans="1:27" s="217" customFormat="1" ht="14.45" hidden="1" customHeight="1" x14ac:dyDescent="0.2">
      <c r="A63" s="215">
        <v>60</v>
      </c>
      <c r="B63" s="215"/>
      <c r="C63" s="215"/>
      <c r="D63" s="216">
        <v>9052058</v>
      </c>
      <c r="E63" s="215"/>
      <c r="F63" s="215" t="s">
        <v>158</v>
      </c>
      <c r="G63" s="217" t="s">
        <v>186</v>
      </c>
      <c r="H63" s="215" t="s">
        <v>151</v>
      </c>
      <c r="I63" s="218" t="s">
        <v>101</v>
      </c>
      <c r="J63" s="219"/>
      <c r="K63" s="215" t="s">
        <v>94</v>
      </c>
      <c r="L63" s="215" t="s">
        <v>34</v>
      </c>
      <c r="M63" s="215" t="s">
        <v>47</v>
      </c>
      <c r="N63" s="215" t="s">
        <v>36</v>
      </c>
      <c r="O63" s="220" t="s">
        <v>48</v>
      </c>
      <c r="P63" s="215" t="s">
        <v>48</v>
      </c>
      <c r="Q63" s="202">
        <v>43.269444</v>
      </c>
      <c r="R63" s="202">
        <v>-77.626110999999995</v>
      </c>
      <c r="S63" s="215" t="s">
        <v>162</v>
      </c>
      <c r="T63" s="215" t="s">
        <v>48</v>
      </c>
      <c r="U63" s="215" t="s">
        <v>162</v>
      </c>
      <c r="V63" s="215" t="s">
        <v>48</v>
      </c>
      <c r="W63" s="215" t="s">
        <v>185</v>
      </c>
      <c r="X63" s="215"/>
      <c r="Y63" s="217" t="s">
        <v>48</v>
      </c>
    </row>
    <row r="64" spans="1:27" s="200" customFormat="1" ht="14.45" hidden="1" customHeight="1" x14ac:dyDescent="0.2">
      <c r="A64" s="201">
        <v>61</v>
      </c>
      <c r="B64" s="201" t="s">
        <v>187</v>
      </c>
      <c r="C64" s="201"/>
      <c r="D64" s="206"/>
      <c r="E64" s="201" t="s">
        <v>28</v>
      </c>
      <c r="F64" s="201"/>
      <c r="G64" s="200" t="s">
        <v>188</v>
      </c>
      <c r="H64" s="201" t="s">
        <v>151</v>
      </c>
      <c r="I64" s="204" t="s">
        <v>101</v>
      </c>
      <c r="J64" s="204" t="s">
        <v>189</v>
      </c>
      <c r="K64" s="201" t="s">
        <v>131</v>
      </c>
      <c r="L64" s="201" t="s">
        <v>46</v>
      </c>
      <c r="M64" s="201" t="s">
        <v>35</v>
      </c>
      <c r="N64" s="201" t="s">
        <v>36</v>
      </c>
      <c r="O64" s="201">
        <v>1957</v>
      </c>
      <c r="P64" s="203"/>
      <c r="Q64" s="202">
        <v>43.133889000000003</v>
      </c>
      <c r="R64" s="202">
        <v>-79.383332999999993</v>
      </c>
      <c r="S64" s="201" t="s">
        <v>48</v>
      </c>
      <c r="T64" s="201" t="s">
        <v>48</v>
      </c>
      <c r="U64" s="201" t="s">
        <v>48</v>
      </c>
      <c r="V64" s="201" t="s">
        <v>190</v>
      </c>
      <c r="W64" s="201" t="s">
        <v>49</v>
      </c>
      <c r="X64" s="303" t="s">
        <v>71</v>
      </c>
      <c r="Y64" s="200" t="s">
        <v>48</v>
      </c>
      <c r="AA64" s="302" t="s">
        <v>88</v>
      </c>
    </row>
    <row r="65" spans="1:27" s="200" customFormat="1" ht="14.45" hidden="1" customHeight="1" x14ac:dyDescent="0.2">
      <c r="A65" s="201">
        <v>62</v>
      </c>
      <c r="B65" s="201" t="s">
        <v>191</v>
      </c>
      <c r="C65" s="201"/>
      <c r="D65" s="206"/>
      <c r="E65" s="201" t="s">
        <v>28</v>
      </c>
      <c r="F65" s="201"/>
      <c r="G65" s="200" t="s">
        <v>192</v>
      </c>
      <c r="H65" s="201" t="s">
        <v>151</v>
      </c>
      <c r="I65" s="204" t="s">
        <v>101</v>
      </c>
      <c r="J65" s="204" t="s">
        <v>189</v>
      </c>
      <c r="K65" s="201" t="s">
        <v>131</v>
      </c>
      <c r="L65" s="201" t="s">
        <v>46</v>
      </c>
      <c r="M65" s="201" t="s">
        <v>35</v>
      </c>
      <c r="N65" s="201" t="s">
        <v>36</v>
      </c>
      <c r="O65" s="201">
        <v>1977</v>
      </c>
      <c r="P65" s="203"/>
      <c r="Q65" s="202">
        <v>43.240833000000002</v>
      </c>
      <c r="R65" s="202">
        <v>-79.773888999999997</v>
      </c>
      <c r="S65" s="201" t="s">
        <v>48</v>
      </c>
      <c r="T65" s="201" t="s">
        <v>48</v>
      </c>
      <c r="U65" s="201" t="s">
        <v>48</v>
      </c>
      <c r="V65" s="201" t="s">
        <v>48</v>
      </c>
      <c r="W65" s="201" t="s">
        <v>49</v>
      </c>
      <c r="X65" s="303" t="s">
        <v>71</v>
      </c>
      <c r="Y65" s="200" t="s">
        <v>48</v>
      </c>
      <c r="AA65" s="302" t="s">
        <v>88</v>
      </c>
    </row>
    <row r="66" spans="1:27" s="200" customFormat="1" ht="14.45" hidden="1" customHeight="1" x14ac:dyDescent="0.2">
      <c r="A66" s="201">
        <v>63</v>
      </c>
      <c r="B66" s="201" t="s">
        <v>193</v>
      </c>
      <c r="C66" s="201"/>
      <c r="D66" s="206"/>
      <c r="E66" s="201" t="s">
        <v>28</v>
      </c>
      <c r="F66" s="201"/>
      <c r="G66" s="200" t="s">
        <v>194</v>
      </c>
      <c r="H66" s="201" t="s">
        <v>151</v>
      </c>
      <c r="I66" s="204" t="s">
        <v>101</v>
      </c>
      <c r="J66" s="204" t="s">
        <v>195</v>
      </c>
      <c r="K66" s="201" t="s">
        <v>131</v>
      </c>
      <c r="L66" s="201" t="s">
        <v>46</v>
      </c>
      <c r="M66" s="201" t="s">
        <v>35</v>
      </c>
      <c r="N66" s="201" t="s">
        <v>36</v>
      </c>
      <c r="O66" s="201">
        <v>1988</v>
      </c>
      <c r="P66" s="203"/>
      <c r="Q66" s="202">
        <v>42.991110999999997</v>
      </c>
      <c r="R66" s="202">
        <v>-79.678055999999998</v>
      </c>
      <c r="S66" s="201" t="s">
        <v>48</v>
      </c>
      <c r="T66" s="201" t="s">
        <v>48</v>
      </c>
      <c r="U66" s="201" t="s">
        <v>48</v>
      </c>
      <c r="V66" s="201" t="s">
        <v>48</v>
      </c>
      <c r="W66" s="201" t="s">
        <v>49</v>
      </c>
      <c r="X66" s="303" t="s">
        <v>71</v>
      </c>
      <c r="Y66" s="200" t="s">
        <v>48</v>
      </c>
      <c r="AA66" s="302" t="s">
        <v>88</v>
      </c>
    </row>
    <row r="67" spans="1:27" s="200" customFormat="1" ht="14.45" hidden="1" customHeight="1" x14ac:dyDescent="0.2">
      <c r="A67" s="201">
        <v>64</v>
      </c>
      <c r="B67" s="201" t="s">
        <v>196</v>
      </c>
      <c r="C67" s="201"/>
      <c r="D67" s="206"/>
      <c r="E67" s="201" t="s">
        <v>28</v>
      </c>
      <c r="F67" s="201"/>
      <c r="G67" s="200" t="s">
        <v>197</v>
      </c>
      <c r="H67" s="201" t="s">
        <v>151</v>
      </c>
      <c r="I67" s="204" t="s">
        <v>101</v>
      </c>
      <c r="J67" s="204" t="s">
        <v>189</v>
      </c>
      <c r="K67" s="201" t="s">
        <v>131</v>
      </c>
      <c r="L67" s="201" t="s">
        <v>46</v>
      </c>
      <c r="M67" s="201" t="s">
        <v>35</v>
      </c>
      <c r="N67" s="201" t="s">
        <v>36</v>
      </c>
      <c r="O67" s="201">
        <v>1956</v>
      </c>
      <c r="P67" s="203"/>
      <c r="Q67" s="202">
        <v>43.499167</v>
      </c>
      <c r="R67" s="202">
        <v>-79.776667000000003</v>
      </c>
      <c r="S67" s="201" t="s">
        <v>48</v>
      </c>
      <c r="T67" s="201" t="s">
        <v>48</v>
      </c>
      <c r="U67" s="201" t="s">
        <v>48</v>
      </c>
      <c r="V67" s="201" t="s">
        <v>48</v>
      </c>
      <c r="W67" s="201" t="s">
        <v>49</v>
      </c>
      <c r="X67" s="303" t="s">
        <v>71</v>
      </c>
      <c r="Y67" s="200" t="s">
        <v>48</v>
      </c>
      <c r="AA67" s="302" t="s">
        <v>88</v>
      </c>
    </row>
    <row r="68" spans="1:27" s="200" customFormat="1" ht="14.45" hidden="1" customHeight="1" x14ac:dyDescent="0.2">
      <c r="A68" s="201">
        <v>65</v>
      </c>
      <c r="B68" s="201" t="s">
        <v>198</v>
      </c>
      <c r="C68" s="201"/>
      <c r="D68" s="206"/>
      <c r="E68" s="201" t="s">
        <v>28</v>
      </c>
      <c r="F68" s="201"/>
      <c r="G68" s="200" t="s">
        <v>199</v>
      </c>
      <c r="H68" s="201" t="s">
        <v>151</v>
      </c>
      <c r="I68" s="204" t="s">
        <v>101</v>
      </c>
      <c r="J68" s="204" t="s">
        <v>189</v>
      </c>
      <c r="K68" s="201" t="s">
        <v>131</v>
      </c>
      <c r="L68" s="201" t="s">
        <v>46</v>
      </c>
      <c r="M68" s="201" t="s">
        <v>35</v>
      </c>
      <c r="N68" s="201" t="s">
        <v>36</v>
      </c>
      <c r="O68" s="201">
        <v>1957</v>
      </c>
      <c r="P68" s="203"/>
      <c r="Q68" s="202">
        <v>43.513888999999999</v>
      </c>
      <c r="R68" s="202">
        <v>-79.879722000000001</v>
      </c>
      <c r="S68" s="201" t="s">
        <v>48</v>
      </c>
      <c r="T68" s="201" t="s">
        <v>48</v>
      </c>
      <c r="U68" s="201" t="s">
        <v>48</v>
      </c>
      <c r="V68" s="201" t="s">
        <v>48</v>
      </c>
      <c r="W68" s="201" t="s">
        <v>49</v>
      </c>
      <c r="X68" s="303" t="s">
        <v>71</v>
      </c>
      <c r="Y68" s="200" t="s">
        <v>48</v>
      </c>
      <c r="AA68" s="302" t="s">
        <v>88</v>
      </c>
    </row>
    <row r="69" spans="1:27" s="200" customFormat="1" ht="14.45" hidden="1" customHeight="1" x14ac:dyDescent="0.2">
      <c r="A69" s="201">
        <v>66</v>
      </c>
      <c r="B69" s="201" t="s">
        <v>200</v>
      </c>
      <c r="C69" s="201"/>
      <c r="D69" s="206"/>
      <c r="E69" s="201" t="s">
        <v>28</v>
      </c>
      <c r="F69" s="201"/>
      <c r="G69" s="200" t="s">
        <v>201</v>
      </c>
      <c r="H69" s="201" t="s">
        <v>151</v>
      </c>
      <c r="I69" s="204" t="s">
        <v>101</v>
      </c>
      <c r="J69" s="204" t="s">
        <v>189</v>
      </c>
      <c r="K69" s="201" t="s">
        <v>131</v>
      </c>
      <c r="L69" s="201" t="s">
        <v>46</v>
      </c>
      <c r="M69" s="201" t="s">
        <v>35</v>
      </c>
      <c r="N69" s="201" t="s">
        <v>36</v>
      </c>
      <c r="O69" s="201">
        <v>1959</v>
      </c>
      <c r="P69" s="203"/>
      <c r="Q69" s="202">
        <v>43.265278000000002</v>
      </c>
      <c r="R69" s="202">
        <v>-79.963611</v>
      </c>
      <c r="S69" s="201" t="s">
        <v>48</v>
      </c>
      <c r="T69" s="201" t="s">
        <v>48</v>
      </c>
      <c r="U69" s="201" t="s">
        <v>48</v>
      </c>
      <c r="V69" s="201" t="s">
        <v>190</v>
      </c>
      <c r="W69" s="201" t="s">
        <v>49</v>
      </c>
      <c r="X69" s="303" t="s">
        <v>71</v>
      </c>
      <c r="Y69" s="200" t="s">
        <v>48</v>
      </c>
      <c r="AA69" s="302" t="s">
        <v>88</v>
      </c>
    </row>
    <row r="70" spans="1:27" s="200" customFormat="1" ht="14.45" hidden="1" customHeight="1" x14ac:dyDescent="0.2">
      <c r="A70" s="201">
        <v>67</v>
      </c>
      <c r="B70" s="201" t="s">
        <v>202</v>
      </c>
      <c r="C70" s="201">
        <v>13150</v>
      </c>
      <c r="D70" s="206"/>
      <c r="E70" s="201" t="s">
        <v>117</v>
      </c>
      <c r="F70" s="201"/>
      <c r="G70" s="200" t="s">
        <v>203</v>
      </c>
      <c r="H70" s="201" t="s">
        <v>151</v>
      </c>
      <c r="I70" s="204" t="s">
        <v>101</v>
      </c>
      <c r="J70" s="205"/>
      <c r="K70" s="201" t="s">
        <v>131</v>
      </c>
      <c r="L70" s="201" t="s">
        <v>46</v>
      </c>
      <c r="M70" s="201" t="s">
        <v>47</v>
      </c>
      <c r="N70" s="201" t="s">
        <v>36</v>
      </c>
      <c r="O70" s="201">
        <v>1970</v>
      </c>
      <c r="P70" s="203"/>
      <c r="Q70" s="202">
        <v>43.299722000000003</v>
      </c>
      <c r="R70" s="202">
        <v>-79.792777999999998</v>
      </c>
      <c r="S70" s="201" t="s">
        <v>48</v>
      </c>
      <c r="T70" s="201" t="s">
        <v>48</v>
      </c>
      <c r="U70" s="201" t="s">
        <v>48</v>
      </c>
      <c r="V70" s="201" t="s">
        <v>48</v>
      </c>
      <c r="W70" s="201" t="s">
        <v>49</v>
      </c>
      <c r="X70" s="303" t="s">
        <v>71</v>
      </c>
      <c r="Y70" s="200" t="s">
        <v>48</v>
      </c>
      <c r="AA70" s="302" t="s">
        <v>88</v>
      </c>
    </row>
    <row r="71" spans="1:27" s="200" customFormat="1" ht="14.45" hidden="1" customHeight="1" x14ac:dyDescent="0.2">
      <c r="A71" s="201">
        <v>68</v>
      </c>
      <c r="B71" s="201" t="s">
        <v>204</v>
      </c>
      <c r="C71" s="201"/>
      <c r="D71" s="206"/>
      <c r="E71" s="201" t="s">
        <v>28</v>
      </c>
      <c r="F71" s="201"/>
      <c r="G71" s="200" t="s">
        <v>205</v>
      </c>
      <c r="H71" s="201" t="s">
        <v>151</v>
      </c>
      <c r="I71" s="204" t="s">
        <v>101</v>
      </c>
      <c r="J71" s="204" t="s">
        <v>189</v>
      </c>
      <c r="K71" s="201" t="s">
        <v>131</v>
      </c>
      <c r="L71" s="201" t="s">
        <v>46</v>
      </c>
      <c r="M71" s="201" t="s">
        <v>35</v>
      </c>
      <c r="N71" s="201" t="s">
        <v>36</v>
      </c>
      <c r="O71" s="201">
        <v>1988</v>
      </c>
      <c r="P71" s="203"/>
      <c r="Q71" s="202">
        <v>43.647500000000001</v>
      </c>
      <c r="R71" s="202">
        <v>-79.855833000000004</v>
      </c>
      <c r="S71" s="201" t="s">
        <v>48</v>
      </c>
      <c r="T71" s="201" t="s">
        <v>48</v>
      </c>
      <c r="U71" s="201" t="s">
        <v>48</v>
      </c>
      <c r="V71" s="201" t="s">
        <v>48</v>
      </c>
      <c r="W71" s="201" t="s">
        <v>49</v>
      </c>
      <c r="X71" s="303" t="s">
        <v>71</v>
      </c>
      <c r="Y71" s="200" t="s">
        <v>48</v>
      </c>
      <c r="AA71" s="302" t="s">
        <v>88</v>
      </c>
    </row>
    <row r="72" spans="1:27" s="200" customFormat="1" ht="14.45" hidden="1" customHeight="1" x14ac:dyDescent="0.2">
      <c r="A72" s="201">
        <v>69</v>
      </c>
      <c r="B72" s="201" t="s">
        <v>206</v>
      </c>
      <c r="C72" s="201"/>
      <c r="D72" s="206"/>
      <c r="E72" s="201" t="s">
        <v>28</v>
      </c>
      <c r="F72" s="201"/>
      <c r="G72" s="200" t="s">
        <v>207</v>
      </c>
      <c r="H72" s="201" t="s">
        <v>151</v>
      </c>
      <c r="I72" s="204" t="s">
        <v>101</v>
      </c>
      <c r="J72" s="204" t="s">
        <v>189</v>
      </c>
      <c r="K72" s="201" t="s">
        <v>131</v>
      </c>
      <c r="L72" s="201" t="s">
        <v>46</v>
      </c>
      <c r="M72" s="201" t="s">
        <v>35</v>
      </c>
      <c r="N72" s="201" t="s">
        <v>36</v>
      </c>
      <c r="O72" s="201">
        <v>1945</v>
      </c>
      <c r="P72" s="203"/>
      <c r="Q72" s="202">
        <v>43.698332999999998</v>
      </c>
      <c r="R72" s="202">
        <v>-79.521944000000005</v>
      </c>
      <c r="S72" s="201" t="s">
        <v>48</v>
      </c>
      <c r="T72" s="201" t="s">
        <v>48</v>
      </c>
      <c r="U72" s="201" t="s">
        <v>48</v>
      </c>
      <c r="V72" s="201" t="s">
        <v>190</v>
      </c>
      <c r="W72" s="201" t="s">
        <v>49</v>
      </c>
      <c r="X72" s="303" t="s">
        <v>71</v>
      </c>
      <c r="Y72" s="200" t="s">
        <v>48</v>
      </c>
      <c r="AA72" s="302" t="s">
        <v>88</v>
      </c>
    </row>
    <row r="73" spans="1:27" s="200" customFormat="1" ht="14.45" hidden="1" customHeight="1" x14ac:dyDescent="0.2">
      <c r="A73" s="201">
        <v>70</v>
      </c>
      <c r="B73" s="201" t="s">
        <v>208</v>
      </c>
      <c r="C73" s="201"/>
      <c r="D73" s="206"/>
      <c r="E73" s="201" t="s">
        <v>28</v>
      </c>
      <c r="F73" s="201"/>
      <c r="G73" s="200" t="s">
        <v>209</v>
      </c>
      <c r="H73" s="201" t="s">
        <v>151</v>
      </c>
      <c r="I73" s="204" t="s">
        <v>101</v>
      </c>
      <c r="J73" s="205"/>
      <c r="K73" s="201" t="s">
        <v>131</v>
      </c>
      <c r="L73" s="201" t="s">
        <v>46</v>
      </c>
      <c r="M73" s="201" t="s">
        <v>35</v>
      </c>
      <c r="N73" s="201" t="s">
        <v>36</v>
      </c>
      <c r="O73" s="201">
        <v>1956</v>
      </c>
      <c r="P73" s="203"/>
      <c r="Q73" s="202">
        <v>43.778333000000003</v>
      </c>
      <c r="R73" s="202">
        <v>-79.191111000000006</v>
      </c>
      <c r="S73" s="201" t="s">
        <v>48</v>
      </c>
      <c r="T73" s="201" t="s">
        <v>48</v>
      </c>
      <c r="U73" s="201" t="s">
        <v>48</v>
      </c>
      <c r="V73" s="201" t="s">
        <v>190</v>
      </c>
      <c r="W73" s="201" t="s">
        <v>49</v>
      </c>
      <c r="X73" s="303" t="s">
        <v>71</v>
      </c>
      <c r="Y73" s="200" t="s">
        <v>48</v>
      </c>
      <c r="AA73" s="302" t="s">
        <v>88</v>
      </c>
    </row>
    <row r="74" spans="1:27" s="200" customFormat="1" ht="14.45" hidden="1" customHeight="1" x14ac:dyDescent="0.2">
      <c r="A74" s="201">
        <v>71</v>
      </c>
      <c r="B74" s="201" t="s">
        <v>210</v>
      </c>
      <c r="C74" s="201"/>
      <c r="D74" s="206"/>
      <c r="E74" s="201" t="s">
        <v>28</v>
      </c>
      <c r="F74" s="201"/>
      <c r="G74" s="200" t="s">
        <v>211</v>
      </c>
      <c r="H74" s="201" t="s">
        <v>151</v>
      </c>
      <c r="I74" s="204" t="s">
        <v>101</v>
      </c>
      <c r="J74" s="204" t="s">
        <v>189</v>
      </c>
      <c r="K74" s="201" t="s">
        <v>131</v>
      </c>
      <c r="L74" s="201" t="s">
        <v>46</v>
      </c>
      <c r="M74" s="201" t="s">
        <v>35</v>
      </c>
      <c r="N74" s="201" t="s">
        <v>36</v>
      </c>
      <c r="O74" s="201">
        <v>1961</v>
      </c>
      <c r="P74" s="203"/>
      <c r="Q74" s="202">
        <v>43.858333000000002</v>
      </c>
      <c r="R74" s="202">
        <v>-79.231943999999999</v>
      </c>
      <c r="S74" s="201" t="s">
        <v>48</v>
      </c>
      <c r="T74" s="201" t="s">
        <v>48</v>
      </c>
      <c r="U74" s="201" t="s">
        <v>48</v>
      </c>
      <c r="V74" s="201" t="s">
        <v>190</v>
      </c>
      <c r="W74" s="201" t="s">
        <v>49</v>
      </c>
      <c r="X74" s="303" t="s">
        <v>71</v>
      </c>
      <c r="Y74" s="200" t="s">
        <v>48</v>
      </c>
      <c r="AA74" s="302" t="s">
        <v>88</v>
      </c>
    </row>
    <row r="75" spans="1:27" s="200" customFormat="1" ht="14.45" hidden="1" customHeight="1" x14ac:dyDescent="0.2">
      <c r="A75" s="201">
        <v>72</v>
      </c>
      <c r="B75" s="201" t="s">
        <v>212</v>
      </c>
      <c r="C75" s="201"/>
      <c r="D75" s="206"/>
      <c r="E75" s="201" t="s">
        <v>28</v>
      </c>
      <c r="F75" s="201"/>
      <c r="G75" s="200" t="s">
        <v>213</v>
      </c>
      <c r="H75" s="201" t="s">
        <v>151</v>
      </c>
      <c r="I75" s="204" t="s">
        <v>101</v>
      </c>
      <c r="J75" s="204" t="s">
        <v>189</v>
      </c>
      <c r="K75" s="201" t="s">
        <v>131</v>
      </c>
      <c r="L75" s="201" t="s">
        <v>46</v>
      </c>
      <c r="M75" s="201" t="s">
        <v>35</v>
      </c>
      <c r="N75" s="201" t="s">
        <v>36</v>
      </c>
      <c r="O75" s="201">
        <v>1962</v>
      </c>
      <c r="P75" s="203"/>
      <c r="Q75" s="202">
        <v>43.697221999999996</v>
      </c>
      <c r="R75" s="202">
        <v>-79.354167000000004</v>
      </c>
      <c r="S75" s="201" t="s">
        <v>48</v>
      </c>
      <c r="T75" s="201" t="s">
        <v>48</v>
      </c>
      <c r="U75" s="201" t="s">
        <v>48</v>
      </c>
      <c r="V75" s="201" t="s">
        <v>190</v>
      </c>
      <c r="W75" s="201" t="s">
        <v>49</v>
      </c>
      <c r="X75" s="303" t="s">
        <v>71</v>
      </c>
      <c r="Y75" s="200" t="s">
        <v>48</v>
      </c>
      <c r="AA75" s="302" t="s">
        <v>88</v>
      </c>
    </row>
    <row r="76" spans="1:27" s="200" customFormat="1" ht="14.45" hidden="1" customHeight="1" x14ac:dyDescent="0.2">
      <c r="A76" s="201">
        <v>73</v>
      </c>
      <c r="B76" s="201" t="s">
        <v>214</v>
      </c>
      <c r="C76" s="201"/>
      <c r="D76" s="206"/>
      <c r="E76" s="201" t="s">
        <v>28</v>
      </c>
      <c r="F76" s="201"/>
      <c r="G76" s="200" t="s">
        <v>215</v>
      </c>
      <c r="H76" s="201" t="s">
        <v>151</v>
      </c>
      <c r="I76" s="204" t="s">
        <v>101</v>
      </c>
      <c r="J76" s="204" t="s">
        <v>195</v>
      </c>
      <c r="K76" s="201" t="s">
        <v>131</v>
      </c>
      <c r="L76" s="201" t="s">
        <v>46</v>
      </c>
      <c r="M76" s="201" t="s">
        <v>35</v>
      </c>
      <c r="N76" s="201" t="s">
        <v>36</v>
      </c>
      <c r="O76" s="201">
        <v>1966</v>
      </c>
      <c r="P76" s="203"/>
      <c r="Q76" s="202">
        <v>43.674166999999997</v>
      </c>
      <c r="R76" s="202">
        <v>-79.504166999999995</v>
      </c>
      <c r="S76" s="201" t="s">
        <v>48</v>
      </c>
      <c r="T76" s="201" t="s">
        <v>48</v>
      </c>
      <c r="U76" s="201" t="s">
        <v>48</v>
      </c>
      <c r="V76" s="201" t="s">
        <v>48</v>
      </c>
      <c r="W76" s="201" t="s">
        <v>49</v>
      </c>
      <c r="X76" s="303" t="s">
        <v>71</v>
      </c>
      <c r="Y76" s="200" t="s">
        <v>48</v>
      </c>
      <c r="AA76" s="302" t="s">
        <v>88</v>
      </c>
    </row>
    <row r="77" spans="1:27" s="200" customFormat="1" ht="14.45" hidden="1" customHeight="1" x14ac:dyDescent="0.2">
      <c r="A77" s="201">
        <v>74</v>
      </c>
      <c r="B77" s="201" t="s">
        <v>216</v>
      </c>
      <c r="C77" s="201"/>
      <c r="D77" s="206"/>
      <c r="E77" s="201" t="s">
        <v>28</v>
      </c>
      <c r="F77" s="201"/>
      <c r="G77" s="200" t="s">
        <v>217</v>
      </c>
      <c r="H77" s="201" t="s">
        <v>151</v>
      </c>
      <c r="I77" s="204" t="s">
        <v>101</v>
      </c>
      <c r="J77" s="204" t="s">
        <v>195</v>
      </c>
      <c r="K77" s="201" t="s">
        <v>131</v>
      </c>
      <c r="L77" s="201" t="s">
        <v>46</v>
      </c>
      <c r="M77" s="201" t="s">
        <v>35</v>
      </c>
      <c r="N77" s="201" t="s">
        <v>36</v>
      </c>
      <c r="O77" s="201">
        <v>1963</v>
      </c>
      <c r="P77" s="203"/>
      <c r="Q77" s="202">
        <v>43.907778</v>
      </c>
      <c r="R77" s="202">
        <v>-79.216110999999998</v>
      </c>
      <c r="S77" s="201" t="s">
        <v>48</v>
      </c>
      <c r="T77" s="201" t="s">
        <v>48</v>
      </c>
      <c r="U77" s="201" t="s">
        <v>48</v>
      </c>
      <c r="V77" s="201" t="s">
        <v>190</v>
      </c>
      <c r="W77" s="201" t="s">
        <v>49</v>
      </c>
      <c r="X77" s="303" t="s">
        <v>71</v>
      </c>
      <c r="Y77" s="200" t="s">
        <v>48</v>
      </c>
      <c r="AA77" s="302" t="s">
        <v>88</v>
      </c>
    </row>
    <row r="78" spans="1:27" s="200" customFormat="1" ht="14.45" hidden="1" customHeight="1" x14ac:dyDescent="0.2">
      <c r="A78" s="201">
        <v>75</v>
      </c>
      <c r="B78" s="201" t="s">
        <v>218</v>
      </c>
      <c r="C78" s="201"/>
      <c r="D78" s="206"/>
      <c r="E78" s="201" t="s">
        <v>28</v>
      </c>
      <c r="F78" s="201"/>
      <c r="G78" s="200" t="s">
        <v>219</v>
      </c>
      <c r="H78" s="201" t="s">
        <v>151</v>
      </c>
      <c r="I78" s="204" t="s">
        <v>101</v>
      </c>
      <c r="J78" s="204" t="s">
        <v>189</v>
      </c>
      <c r="K78" s="201" t="s">
        <v>131</v>
      </c>
      <c r="L78" s="201" t="s">
        <v>46</v>
      </c>
      <c r="M78" s="201" t="s">
        <v>35</v>
      </c>
      <c r="N78" s="201" t="s">
        <v>36</v>
      </c>
      <c r="O78" s="201">
        <v>1964</v>
      </c>
      <c r="P78" s="203"/>
      <c r="Q78" s="202">
        <v>43.600555999999997</v>
      </c>
      <c r="R78" s="202">
        <v>-79.556667000000004</v>
      </c>
      <c r="S78" s="201" t="s">
        <v>48</v>
      </c>
      <c r="T78" s="201" t="s">
        <v>48</v>
      </c>
      <c r="U78" s="201" t="s">
        <v>48</v>
      </c>
      <c r="V78" s="201" t="s">
        <v>190</v>
      </c>
      <c r="W78" s="201" t="s">
        <v>49</v>
      </c>
      <c r="X78" s="303" t="s">
        <v>71</v>
      </c>
      <c r="Y78" s="200" t="s">
        <v>48</v>
      </c>
      <c r="AA78" s="302" t="s">
        <v>88</v>
      </c>
    </row>
    <row r="79" spans="1:27" s="200" customFormat="1" ht="14.45" hidden="1" customHeight="1" x14ac:dyDescent="0.2">
      <c r="A79" s="201">
        <v>76</v>
      </c>
      <c r="B79" s="201" t="s">
        <v>220</v>
      </c>
      <c r="C79" s="201"/>
      <c r="D79" s="206"/>
      <c r="E79" s="201" t="s">
        <v>28</v>
      </c>
      <c r="F79" s="201"/>
      <c r="G79" s="200" t="s">
        <v>221</v>
      </c>
      <c r="H79" s="201" t="s">
        <v>151</v>
      </c>
      <c r="I79" s="204" t="s">
        <v>101</v>
      </c>
      <c r="J79" s="204" t="s">
        <v>195</v>
      </c>
      <c r="K79" s="201" t="s">
        <v>131</v>
      </c>
      <c r="L79" s="201" t="s">
        <v>46</v>
      </c>
      <c r="M79" s="201" t="s">
        <v>35</v>
      </c>
      <c r="N79" s="201" t="s">
        <v>36</v>
      </c>
      <c r="O79" s="201">
        <v>1989</v>
      </c>
      <c r="P79" s="203"/>
      <c r="Q79" s="202">
        <v>43.849167000000001</v>
      </c>
      <c r="R79" s="202">
        <v>-79.056944000000001</v>
      </c>
      <c r="S79" s="201" t="s">
        <v>48</v>
      </c>
      <c r="T79" s="201" t="s">
        <v>48</v>
      </c>
      <c r="U79" s="201" t="s">
        <v>48</v>
      </c>
      <c r="V79" s="201" t="s">
        <v>190</v>
      </c>
      <c r="W79" s="201" t="s">
        <v>49</v>
      </c>
      <c r="X79" s="303" t="s">
        <v>71</v>
      </c>
      <c r="Y79" s="200" t="s">
        <v>48</v>
      </c>
      <c r="AA79" s="302" t="s">
        <v>88</v>
      </c>
    </row>
    <row r="80" spans="1:27" s="200" customFormat="1" ht="14.45" hidden="1" customHeight="1" x14ac:dyDescent="0.2">
      <c r="A80" s="201">
        <v>77</v>
      </c>
      <c r="B80" s="201" t="s">
        <v>222</v>
      </c>
      <c r="C80" s="201"/>
      <c r="D80" s="206"/>
      <c r="E80" s="201" t="s">
        <v>28</v>
      </c>
      <c r="F80" s="201"/>
      <c r="G80" s="200" t="s">
        <v>223</v>
      </c>
      <c r="H80" s="201" t="s">
        <v>151</v>
      </c>
      <c r="I80" s="204" t="s">
        <v>101</v>
      </c>
      <c r="J80" s="204" t="s">
        <v>189</v>
      </c>
      <c r="K80" s="201" t="s">
        <v>131</v>
      </c>
      <c r="L80" s="201" t="s">
        <v>46</v>
      </c>
      <c r="M80" s="201" t="s">
        <v>35</v>
      </c>
      <c r="N80" s="201" t="s">
        <v>36</v>
      </c>
      <c r="O80" s="201">
        <v>1959</v>
      </c>
      <c r="P80" s="203"/>
      <c r="Q80" s="202">
        <v>43.930278000000001</v>
      </c>
      <c r="R80" s="202">
        <v>-78.891389000000004</v>
      </c>
      <c r="S80" s="201" t="s">
        <v>48</v>
      </c>
      <c r="T80" s="201" t="s">
        <v>48</v>
      </c>
      <c r="U80" s="201" t="s">
        <v>48</v>
      </c>
      <c r="V80" s="201" t="s">
        <v>48</v>
      </c>
      <c r="W80" s="201" t="s">
        <v>49</v>
      </c>
      <c r="X80" s="303" t="s">
        <v>71</v>
      </c>
      <c r="Y80" s="200" t="s">
        <v>48</v>
      </c>
      <c r="AA80" s="302" t="s">
        <v>88</v>
      </c>
    </row>
    <row r="81" spans="1:27" s="200" customFormat="1" ht="14.45" hidden="1" customHeight="1" x14ac:dyDescent="0.2">
      <c r="A81" s="201">
        <v>78</v>
      </c>
      <c r="B81" s="201" t="s">
        <v>224</v>
      </c>
      <c r="C81" s="201"/>
      <c r="D81" s="206"/>
      <c r="E81" s="201" t="s">
        <v>28</v>
      </c>
      <c r="F81" s="201"/>
      <c r="G81" s="200" t="s">
        <v>225</v>
      </c>
      <c r="H81" s="201" t="s">
        <v>151</v>
      </c>
      <c r="I81" s="204" t="s">
        <v>101</v>
      </c>
      <c r="J81" s="205"/>
      <c r="K81" s="201" t="s">
        <v>131</v>
      </c>
      <c r="L81" s="201" t="s">
        <v>46</v>
      </c>
      <c r="M81" s="201" t="s">
        <v>35</v>
      </c>
      <c r="N81" s="201" t="s">
        <v>36</v>
      </c>
      <c r="O81" s="201">
        <v>1965</v>
      </c>
      <c r="P81" s="203"/>
      <c r="Q81" s="202">
        <v>43.991943999999997</v>
      </c>
      <c r="R81" s="202">
        <v>-78.001943999999995</v>
      </c>
      <c r="S81" s="201" t="s">
        <v>48</v>
      </c>
      <c r="T81" s="201" t="s">
        <v>48</v>
      </c>
      <c r="U81" s="201" t="s">
        <v>48</v>
      </c>
      <c r="V81" s="201" t="s">
        <v>190</v>
      </c>
      <c r="W81" s="201" t="s">
        <v>49</v>
      </c>
      <c r="X81" s="303" t="s">
        <v>71</v>
      </c>
      <c r="Y81" s="200" t="s">
        <v>48</v>
      </c>
      <c r="AA81" s="302" t="s">
        <v>88</v>
      </c>
    </row>
    <row r="82" spans="1:27" s="200" customFormat="1" ht="14.45" hidden="1" customHeight="1" x14ac:dyDescent="0.2">
      <c r="A82" s="201">
        <v>79</v>
      </c>
      <c r="B82" s="201" t="s">
        <v>226</v>
      </c>
      <c r="C82" s="201"/>
      <c r="D82" s="206"/>
      <c r="E82" s="201" t="s">
        <v>28</v>
      </c>
      <c r="F82" s="201"/>
      <c r="G82" s="200" t="s">
        <v>227</v>
      </c>
      <c r="H82" s="201" t="s">
        <v>151</v>
      </c>
      <c r="I82" s="204" t="s">
        <v>101</v>
      </c>
      <c r="J82" s="205"/>
      <c r="K82" s="201" t="s">
        <v>131</v>
      </c>
      <c r="L82" s="201" t="s">
        <v>46</v>
      </c>
      <c r="M82" s="201" t="s">
        <v>35</v>
      </c>
      <c r="N82" s="201" t="s">
        <v>36</v>
      </c>
      <c r="O82" s="201">
        <v>1980</v>
      </c>
      <c r="P82" s="203"/>
      <c r="Q82" s="202">
        <v>43.887500000000003</v>
      </c>
      <c r="R82" s="202">
        <v>-78.825000000000003</v>
      </c>
      <c r="S82" s="201" t="s">
        <v>48</v>
      </c>
      <c r="T82" s="201" t="s">
        <v>48</v>
      </c>
      <c r="U82" s="201" t="s">
        <v>48</v>
      </c>
      <c r="V82" s="201" t="s">
        <v>190</v>
      </c>
      <c r="W82" s="201" t="s">
        <v>49</v>
      </c>
      <c r="X82" s="303" t="s">
        <v>71</v>
      </c>
      <c r="Y82" s="200" t="s">
        <v>48</v>
      </c>
      <c r="AA82" s="302" t="s">
        <v>88</v>
      </c>
    </row>
    <row r="83" spans="1:27" s="200" customFormat="1" ht="14.45" hidden="1" customHeight="1" x14ac:dyDescent="0.2">
      <c r="A83" s="201">
        <v>80</v>
      </c>
      <c r="B83" s="201" t="s">
        <v>228</v>
      </c>
      <c r="C83" s="201"/>
      <c r="D83" s="206"/>
      <c r="E83" s="201" t="s">
        <v>28</v>
      </c>
      <c r="F83" s="201"/>
      <c r="G83" s="200" t="s">
        <v>229</v>
      </c>
      <c r="H83" s="201" t="s">
        <v>151</v>
      </c>
      <c r="I83" s="204" t="s">
        <v>101</v>
      </c>
      <c r="J83" s="204" t="s">
        <v>189</v>
      </c>
      <c r="K83" s="201" t="s">
        <v>131</v>
      </c>
      <c r="L83" s="201" t="s">
        <v>46</v>
      </c>
      <c r="M83" s="201" t="s">
        <v>35</v>
      </c>
      <c r="N83" s="201" t="s">
        <v>36</v>
      </c>
      <c r="O83" s="201">
        <v>1992</v>
      </c>
      <c r="P83" s="203"/>
      <c r="Q83" s="202">
        <v>44.123610999999997</v>
      </c>
      <c r="R83" s="202">
        <v>-77.591389000000007</v>
      </c>
      <c r="S83" s="201" t="s">
        <v>48</v>
      </c>
      <c r="T83" s="201" t="s">
        <v>48</v>
      </c>
      <c r="U83" s="201" t="s">
        <v>48</v>
      </c>
      <c r="V83" s="201" t="s">
        <v>48</v>
      </c>
      <c r="W83" s="201" t="s">
        <v>49</v>
      </c>
      <c r="X83" s="303" t="s">
        <v>71</v>
      </c>
      <c r="Y83" s="200" t="s">
        <v>48</v>
      </c>
      <c r="AA83" s="302" t="s">
        <v>88</v>
      </c>
    </row>
    <row r="84" spans="1:27" s="200" customFormat="1" ht="14.45" hidden="1" customHeight="1" x14ac:dyDescent="0.2">
      <c r="A84" s="201">
        <v>81</v>
      </c>
      <c r="B84" s="201" t="s">
        <v>230</v>
      </c>
      <c r="C84" s="201"/>
      <c r="D84" s="206"/>
      <c r="E84" s="201" t="s">
        <v>28</v>
      </c>
      <c r="F84" s="201"/>
      <c r="G84" s="200" t="s">
        <v>231</v>
      </c>
      <c r="H84" s="201" t="s">
        <v>151</v>
      </c>
      <c r="I84" s="204" t="s">
        <v>101</v>
      </c>
      <c r="J84" s="204" t="s">
        <v>195</v>
      </c>
      <c r="K84" s="201" t="s">
        <v>131</v>
      </c>
      <c r="L84" s="201" t="s">
        <v>46</v>
      </c>
      <c r="M84" s="201" t="s">
        <v>35</v>
      </c>
      <c r="N84" s="201" t="s">
        <v>36</v>
      </c>
      <c r="O84" s="201">
        <v>1915</v>
      </c>
      <c r="P84" s="203"/>
      <c r="Q84" s="202">
        <v>44.253889000000001</v>
      </c>
      <c r="R84" s="202">
        <v>-77.419443999999999</v>
      </c>
      <c r="S84" s="201" t="s">
        <v>48</v>
      </c>
      <c r="T84" s="201" t="s">
        <v>48</v>
      </c>
      <c r="U84" s="201" t="s">
        <v>48</v>
      </c>
      <c r="V84" s="201" t="s">
        <v>190</v>
      </c>
      <c r="W84" s="201" t="s">
        <v>49</v>
      </c>
      <c r="X84" s="303" t="s">
        <v>71</v>
      </c>
      <c r="Y84" s="200" t="s">
        <v>48</v>
      </c>
      <c r="AA84" s="302" t="s">
        <v>88</v>
      </c>
    </row>
    <row r="85" spans="1:27" s="200" customFormat="1" ht="14.45" hidden="1" customHeight="1" x14ac:dyDescent="0.2">
      <c r="A85" s="201">
        <v>82</v>
      </c>
      <c r="B85" s="201" t="s">
        <v>232</v>
      </c>
      <c r="C85" s="201"/>
      <c r="D85" s="206"/>
      <c r="E85" s="201" t="s">
        <v>28</v>
      </c>
      <c r="F85" s="201"/>
      <c r="G85" s="200" t="s">
        <v>233</v>
      </c>
      <c r="H85" s="201" t="s">
        <v>151</v>
      </c>
      <c r="I85" s="204" t="s">
        <v>101</v>
      </c>
      <c r="J85" s="204" t="s">
        <v>189</v>
      </c>
      <c r="K85" s="201" t="s">
        <v>131</v>
      </c>
      <c r="L85" s="201" t="s">
        <v>46</v>
      </c>
      <c r="M85" s="201" t="s">
        <v>35</v>
      </c>
      <c r="N85" s="201" t="s">
        <v>36</v>
      </c>
      <c r="O85" s="201">
        <v>1958</v>
      </c>
      <c r="P85" s="203"/>
      <c r="Q85" s="202">
        <v>44.207777999999998</v>
      </c>
      <c r="R85" s="202">
        <v>-77.209721999999999</v>
      </c>
      <c r="S85" s="201" t="s">
        <v>48</v>
      </c>
      <c r="T85" s="201" t="s">
        <v>48</v>
      </c>
      <c r="U85" s="201" t="s">
        <v>48</v>
      </c>
      <c r="V85" s="201" t="s">
        <v>190</v>
      </c>
      <c r="W85" s="201" t="s">
        <v>49</v>
      </c>
      <c r="X85" s="303" t="s">
        <v>71</v>
      </c>
      <c r="Y85" s="200" t="s">
        <v>48</v>
      </c>
      <c r="AA85" s="302" t="s">
        <v>88</v>
      </c>
    </row>
    <row r="86" spans="1:27" s="200" customFormat="1" ht="14.45" hidden="1" customHeight="1" x14ac:dyDescent="0.2">
      <c r="A86" s="201">
        <v>83</v>
      </c>
      <c r="B86" s="201" t="s">
        <v>234</v>
      </c>
      <c r="C86" s="201"/>
      <c r="D86" s="206"/>
      <c r="E86" s="201" t="s">
        <v>28</v>
      </c>
      <c r="F86" s="201"/>
      <c r="G86" s="200" t="s">
        <v>235</v>
      </c>
      <c r="H86" s="201" t="s">
        <v>151</v>
      </c>
      <c r="I86" s="204" t="s">
        <v>101</v>
      </c>
      <c r="J86" s="204" t="s">
        <v>189</v>
      </c>
      <c r="K86" s="201" t="s">
        <v>131</v>
      </c>
      <c r="L86" s="201" t="s">
        <v>46</v>
      </c>
      <c r="M86" s="201" t="s">
        <v>35</v>
      </c>
      <c r="N86" s="201" t="s">
        <v>36</v>
      </c>
      <c r="O86" s="201">
        <v>1965</v>
      </c>
      <c r="P86" s="203"/>
      <c r="Q86" s="202">
        <v>44.239443999999999</v>
      </c>
      <c r="R86" s="202">
        <v>-76.848889</v>
      </c>
      <c r="S86" s="201" t="s">
        <v>48</v>
      </c>
      <c r="T86" s="201" t="s">
        <v>48</v>
      </c>
      <c r="U86" s="201" t="s">
        <v>48</v>
      </c>
      <c r="V86" s="201" t="s">
        <v>190</v>
      </c>
      <c r="W86" s="201" t="s">
        <v>49</v>
      </c>
      <c r="X86" s="303" t="s">
        <v>71</v>
      </c>
      <c r="Y86" s="200" t="s">
        <v>48</v>
      </c>
      <c r="AA86" s="302" t="s">
        <v>88</v>
      </c>
    </row>
    <row r="87" spans="1:27" s="200" customFormat="1" ht="14.45" hidden="1" customHeight="1" x14ac:dyDescent="0.2">
      <c r="A87" s="201">
        <v>84</v>
      </c>
      <c r="B87" s="201" t="s">
        <v>236</v>
      </c>
      <c r="C87" s="201"/>
      <c r="D87" s="206"/>
      <c r="E87" s="201" t="s">
        <v>28</v>
      </c>
      <c r="F87" s="201"/>
      <c r="G87" s="200" t="s">
        <v>237</v>
      </c>
      <c r="H87" s="201" t="s">
        <v>151</v>
      </c>
      <c r="I87" s="204" t="s">
        <v>101</v>
      </c>
      <c r="J87" s="204" t="s">
        <v>189</v>
      </c>
      <c r="K87" s="201" t="s">
        <v>131</v>
      </c>
      <c r="L87" s="201" t="s">
        <v>46</v>
      </c>
      <c r="M87" s="201" t="s">
        <v>35</v>
      </c>
      <c r="N87" s="201" t="s">
        <v>36</v>
      </c>
      <c r="O87" s="201">
        <v>1968</v>
      </c>
      <c r="P87" s="203"/>
      <c r="Q87" s="202">
        <v>44.226388999999998</v>
      </c>
      <c r="R87" s="202">
        <v>-76.758888999999996</v>
      </c>
      <c r="S87" s="201" t="s">
        <v>48</v>
      </c>
      <c r="T87" s="201" t="s">
        <v>48</v>
      </c>
      <c r="U87" s="201" t="s">
        <v>48</v>
      </c>
      <c r="V87" s="201" t="s">
        <v>48</v>
      </c>
      <c r="W87" s="201" t="s">
        <v>49</v>
      </c>
      <c r="X87" s="303" t="s">
        <v>71</v>
      </c>
      <c r="Y87" s="200" t="s">
        <v>48</v>
      </c>
      <c r="AA87" s="302" t="s">
        <v>88</v>
      </c>
    </row>
    <row r="88" spans="1:27" s="200" customFormat="1" ht="14.45" hidden="1" customHeight="1" x14ac:dyDescent="0.2">
      <c r="A88" s="201">
        <v>85</v>
      </c>
      <c r="B88" s="201" t="s">
        <v>238</v>
      </c>
      <c r="C88" s="201"/>
      <c r="D88" s="206"/>
      <c r="E88" s="201" t="s">
        <v>28</v>
      </c>
      <c r="F88" s="201"/>
      <c r="G88" s="200" t="s">
        <v>239</v>
      </c>
      <c r="H88" s="201" t="s">
        <v>151</v>
      </c>
      <c r="I88" s="204" t="s">
        <v>101</v>
      </c>
      <c r="J88" s="204" t="s">
        <v>189</v>
      </c>
      <c r="K88" s="201" t="s">
        <v>131</v>
      </c>
      <c r="L88" s="201" t="s">
        <v>46</v>
      </c>
      <c r="M88" s="201" t="s">
        <v>35</v>
      </c>
      <c r="N88" s="201" t="s">
        <v>36</v>
      </c>
      <c r="O88" s="201">
        <v>1974</v>
      </c>
      <c r="P88" s="203"/>
      <c r="Q88" s="202">
        <v>44.334167000000001</v>
      </c>
      <c r="R88" s="202">
        <v>-76.837500000000006</v>
      </c>
      <c r="S88" s="201" t="s">
        <v>48</v>
      </c>
      <c r="T88" s="201" t="s">
        <v>48</v>
      </c>
      <c r="U88" s="201" t="s">
        <v>48</v>
      </c>
      <c r="V88" s="201" t="s">
        <v>190</v>
      </c>
      <c r="W88" s="201" t="s">
        <v>49</v>
      </c>
      <c r="X88" s="303" t="s">
        <v>71</v>
      </c>
      <c r="Y88" s="200" t="s">
        <v>48</v>
      </c>
      <c r="AA88" s="302" t="s">
        <v>88</v>
      </c>
    </row>
    <row r="89" spans="1:27" s="217" customFormat="1" ht="14.45" hidden="1" customHeight="1" x14ac:dyDescent="0.2">
      <c r="A89" s="215">
        <v>86</v>
      </c>
      <c r="B89" s="215"/>
      <c r="C89" s="215"/>
      <c r="D89" s="216">
        <v>9052076</v>
      </c>
      <c r="E89" s="215"/>
      <c r="F89" s="215" t="s">
        <v>158</v>
      </c>
      <c r="G89" s="217" t="s">
        <v>240</v>
      </c>
      <c r="H89" s="215" t="s">
        <v>151</v>
      </c>
      <c r="I89" s="218" t="s">
        <v>101</v>
      </c>
      <c r="J89" s="219"/>
      <c r="K89" s="215" t="s">
        <v>94</v>
      </c>
      <c r="L89" s="215" t="s">
        <v>34</v>
      </c>
      <c r="M89" s="215" t="s">
        <v>47</v>
      </c>
      <c r="N89" s="215" t="s">
        <v>36</v>
      </c>
      <c r="O89" s="215">
        <v>1899</v>
      </c>
      <c r="P89" s="220"/>
      <c r="Q89" s="202">
        <v>43.338333300000002</v>
      </c>
      <c r="R89" s="202">
        <v>-78.72666667</v>
      </c>
      <c r="S89" s="215" t="s">
        <v>48</v>
      </c>
      <c r="T89" s="215" t="s">
        <v>48</v>
      </c>
      <c r="U89" s="215" t="s">
        <v>48</v>
      </c>
      <c r="V89" s="215" t="s">
        <v>48</v>
      </c>
      <c r="W89" s="215" t="s">
        <v>49</v>
      </c>
      <c r="X89" s="215"/>
      <c r="Y89" s="217" t="s">
        <v>48</v>
      </c>
    </row>
    <row r="90" spans="1:27" s="200" customFormat="1" ht="14.45" hidden="1" customHeight="1" x14ac:dyDescent="0.2">
      <c r="A90" s="201">
        <v>87</v>
      </c>
      <c r="B90" s="201"/>
      <c r="C90" s="201"/>
      <c r="D90" s="206">
        <v>4231600</v>
      </c>
      <c r="E90" s="201"/>
      <c r="F90" s="201" t="s">
        <v>29</v>
      </c>
      <c r="G90" s="200" t="s">
        <v>241</v>
      </c>
      <c r="H90" s="201" t="s">
        <v>151</v>
      </c>
      <c r="I90" s="204" t="s">
        <v>101</v>
      </c>
      <c r="J90" s="205"/>
      <c r="K90" s="201" t="s">
        <v>94</v>
      </c>
      <c r="L90" s="201" t="s">
        <v>34</v>
      </c>
      <c r="M90" s="201" t="s">
        <v>35</v>
      </c>
      <c r="N90" s="201" t="s">
        <v>36</v>
      </c>
      <c r="O90" s="203" t="s">
        <v>48</v>
      </c>
      <c r="P90" s="201" t="s">
        <v>48</v>
      </c>
      <c r="Q90" s="202">
        <v>43.269444</v>
      </c>
      <c r="R90" s="202">
        <v>-77.626110999999995</v>
      </c>
      <c r="S90" s="201" t="s">
        <v>48</v>
      </c>
      <c r="T90" s="201" t="s">
        <v>48</v>
      </c>
      <c r="U90" s="201" t="s">
        <v>48</v>
      </c>
      <c r="V90" s="201" t="s">
        <v>48</v>
      </c>
      <c r="W90" s="201" t="s">
        <v>49</v>
      </c>
      <c r="X90" s="303" t="s">
        <v>71</v>
      </c>
      <c r="Y90" s="200" t="s">
        <v>48</v>
      </c>
      <c r="AA90" s="302" t="s">
        <v>88</v>
      </c>
    </row>
    <row r="91" spans="1:27" s="200" customFormat="1" ht="14.45" hidden="1" customHeight="1" x14ac:dyDescent="0.2">
      <c r="A91" s="201">
        <v>88</v>
      </c>
      <c r="B91" s="201"/>
      <c r="C91" s="201"/>
      <c r="D91" s="206">
        <v>4218000</v>
      </c>
      <c r="E91" s="201"/>
      <c r="F91" s="201" t="s">
        <v>29</v>
      </c>
      <c r="G91" s="200" t="s">
        <v>242</v>
      </c>
      <c r="H91" s="201" t="s">
        <v>151</v>
      </c>
      <c r="I91" s="204" t="s">
        <v>101</v>
      </c>
      <c r="J91" s="205"/>
      <c r="K91" s="201" t="s">
        <v>94</v>
      </c>
      <c r="L91" s="201" t="s">
        <v>34</v>
      </c>
      <c r="M91" s="201" t="s">
        <v>35</v>
      </c>
      <c r="N91" s="201" t="s">
        <v>36</v>
      </c>
      <c r="O91" s="201">
        <v>1955</v>
      </c>
      <c r="P91" s="203"/>
      <c r="Q91" s="202">
        <v>43.093055999999997</v>
      </c>
      <c r="R91" s="202">
        <v>-78.636111</v>
      </c>
      <c r="S91" s="201" t="s">
        <v>48</v>
      </c>
      <c r="T91" s="201" t="s">
        <v>48</v>
      </c>
      <c r="U91" s="201" t="s">
        <v>48</v>
      </c>
      <c r="V91" s="201" t="s">
        <v>48</v>
      </c>
      <c r="W91" s="201" t="s">
        <v>49</v>
      </c>
      <c r="X91" s="303" t="s">
        <v>71</v>
      </c>
      <c r="Y91" s="200" t="s">
        <v>48</v>
      </c>
      <c r="AA91" s="302" t="s">
        <v>88</v>
      </c>
    </row>
    <row r="92" spans="1:27" s="200" customFormat="1" ht="14.45" hidden="1" customHeight="1" x14ac:dyDescent="0.2">
      <c r="A92" s="201">
        <v>89</v>
      </c>
      <c r="B92" s="201"/>
      <c r="C92" s="201"/>
      <c r="D92" s="206">
        <v>4218518</v>
      </c>
      <c r="E92" s="201"/>
      <c r="F92" s="201" t="s">
        <v>29</v>
      </c>
      <c r="G92" s="200" t="s">
        <v>243</v>
      </c>
      <c r="H92" s="201" t="s">
        <v>151</v>
      </c>
      <c r="I92" s="204" t="s">
        <v>101</v>
      </c>
      <c r="J92" s="205"/>
      <c r="K92" s="201" t="s">
        <v>94</v>
      </c>
      <c r="L92" s="201" t="s">
        <v>34</v>
      </c>
      <c r="M92" s="201" t="s">
        <v>35</v>
      </c>
      <c r="N92" s="201" t="s">
        <v>36</v>
      </c>
      <c r="O92" s="201">
        <v>1972</v>
      </c>
      <c r="P92" s="203"/>
      <c r="Q92" s="202">
        <v>42.977778000000001</v>
      </c>
      <c r="R92" s="202">
        <v>-78.763610999999997</v>
      </c>
      <c r="S92" s="201" t="s">
        <v>48</v>
      </c>
      <c r="T92" s="201" t="s">
        <v>48</v>
      </c>
      <c r="U92" s="201" t="s">
        <v>48</v>
      </c>
      <c r="V92" s="201" t="s">
        <v>48</v>
      </c>
      <c r="W92" s="201" t="s">
        <v>49</v>
      </c>
      <c r="X92" s="303" t="s">
        <v>71</v>
      </c>
      <c r="Y92" s="200" t="s">
        <v>48</v>
      </c>
      <c r="AA92" s="302" t="s">
        <v>88</v>
      </c>
    </row>
    <row r="93" spans="1:27" s="200" customFormat="1" ht="14.45" hidden="1" customHeight="1" x14ac:dyDescent="0.2">
      <c r="A93" s="201">
        <v>90</v>
      </c>
      <c r="B93" s="201"/>
      <c r="C93" s="201"/>
      <c r="D93" s="206">
        <v>4219768</v>
      </c>
      <c r="E93" s="201"/>
      <c r="F93" s="201" t="s">
        <v>29</v>
      </c>
      <c r="G93" s="200" t="s">
        <v>244</v>
      </c>
      <c r="H93" s="201" t="s">
        <v>151</v>
      </c>
      <c r="I93" s="204" t="s">
        <v>101</v>
      </c>
      <c r="J93" s="205"/>
      <c r="K93" s="201" t="s">
        <v>94</v>
      </c>
      <c r="L93" s="201" t="s">
        <v>34</v>
      </c>
      <c r="M93" s="201" t="s">
        <v>35</v>
      </c>
      <c r="N93" s="201" t="s">
        <v>36</v>
      </c>
      <c r="O93" s="201">
        <v>2011</v>
      </c>
      <c r="P93" s="203"/>
      <c r="Q93" s="202">
        <v>43.313806</v>
      </c>
      <c r="R93" s="202">
        <v>-78.715417000000002</v>
      </c>
      <c r="S93" s="201" t="s">
        <v>48</v>
      </c>
      <c r="T93" s="201" t="s">
        <v>48</v>
      </c>
      <c r="U93" s="201" t="s">
        <v>48</v>
      </c>
      <c r="V93" s="201" t="s">
        <v>48</v>
      </c>
      <c r="W93" s="201" t="s">
        <v>49</v>
      </c>
      <c r="X93" s="303" t="s">
        <v>71</v>
      </c>
      <c r="Y93" s="200" t="s">
        <v>48</v>
      </c>
      <c r="AA93" s="302" t="s">
        <v>88</v>
      </c>
    </row>
    <row r="94" spans="1:27" s="200" customFormat="1" ht="14.45" hidden="1" customHeight="1" x14ac:dyDescent="0.2">
      <c r="A94" s="201">
        <v>91</v>
      </c>
      <c r="B94" s="201"/>
      <c r="C94" s="201"/>
      <c r="D94" s="206">
        <v>422016550</v>
      </c>
      <c r="E94" s="201"/>
      <c r="F94" s="201" t="s">
        <v>29</v>
      </c>
      <c r="G94" s="200" t="s">
        <v>245</v>
      </c>
      <c r="H94" s="201" t="s">
        <v>151</v>
      </c>
      <c r="I94" s="204" t="s">
        <v>101</v>
      </c>
      <c r="J94" s="205"/>
      <c r="K94" s="201" t="s">
        <v>94</v>
      </c>
      <c r="L94" s="201" t="s">
        <v>34</v>
      </c>
      <c r="M94" s="201" t="s">
        <v>35</v>
      </c>
      <c r="N94" s="201" t="s">
        <v>36</v>
      </c>
      <c r="O94" s="201">
        <v>2012</v>
      </c>
      <c r="P94" s="203"/>
      <c r="Q94" s="202">
        <v>43.301110999999999</v>
      </c>
      <c r="R94" s="202">
        <v>-78.310528000000005</v>
      </c>
      <c r="S94" s="201" t="s">
        <v>48</v>
      </c>
      <c r="T94" s="201" t="s">
        <v>48</v>
      </c>
      <c r="U94" s="201" t="s">
        <v>48</v>
      </c>
      <c r="V94" s="201" t="s">
        <v>48</v>
      </c>
      <c r="W94" s="201" t="s">
        <v>49</v>
      </c>
      <c r="X94" s="303" t="s">
        <v>71</v>
      </c>
      <c r="Y94" s="200" t="s">
        <v>48</v>
      </c>
      <c r="AA94" s="302" t="s">
        <v>88</v>
      </c>
    </row>
    <row r="95" spans="1:27" s="200" customFormat="1" ht="14.45" hidden="1" customHeight="1" x14ac:dyDescent="0.2">
      <c r="A95" s="201">
        <v>92</v>
      </c>
      <c r="B95" s="201"/>
      <c r="C95" s="201"/>
      <c r="D95" s="206">
        <v>422026250</v>
      </c>
      <c r="E95" s="201"/>
      <c r="F95" s="201" t="s">
        <v>29</v>
      </c>
      <c r="G95" s="200" t="s">
        <v>246</v>
      </c>
      <c r="H95" s="201" t="s">
        <v>151</v>
      </c>
      <c r="I95" s="204" t="s">
        <v>101</v>
      </c>
      <c r="J95" s="205"/>
      <c r="K95" s="201" t="s">
        <v>94</v>
      </c>
      <c r="L95" s="201" t="s">
        <v>34</v>
      </c>
      <c r="M95" s="201" t="s">
        <v>35</v>
      </c>
      <c r="N95" s="201" t="s">
        <v>36</v>
      </c>
      <c r="O95" s="201">
        <v>1989</v>
      </c>
      <c r="P95" s="203"/>
      <c r="Q95" s="202">
        <v>43.253610999999999</v>
      </c>
      <c r="R95" s="202">
        <v>-77.742221999999998</v>
      </c>
      <c r="S95" s="201" t="s">
        <v>48</v>
      </c>
      <c r="T95" s="201" t="s">
        <v>48</v>
      </c>
      <c r="U95" s="201" t="s">
        <v>48</v>
      </c>
      <c r="V95" s="201" t="s">
        <v>48</v>
      </c>
      <c r="W95" s="201" t="s">
        <v>49</v>
      </c>
      <c r="X95" s="303" t="s">
        <v>71</v>
      </c>
      <c r="Y95" s="200" t="s">
        <v>48</v>
      </c>
      <c r="AA95" s="302" t="s">
        <v>88</v>
      </c>
    </row>
    <row r="96" spans="1:27" s="200" customFormat="1" ht="14.45" hidden="1" customHeight="1" x14ac:dyDescent="0.2">
      <c r="A96" s="201">
        <v>93</v>
      </c>
      <c r="B96" s="201"/>
      <c r="C96" s="201"/>
      <c r="D96" s="206">
        <v>423205010</v>
      </c>
      <c r="E96" s="201"/>
      <c r="F96" s="201" t="s">
        <v>29</v>
      </c>
      <c r="G96" s="200" t="s">
        <v>247</v>
      </c>
      <c r="H96" s="201" t="s">
        <v>151</v>
      </c>
      <c r="I96" s="204" t="s">
        <v>101</v>
      </c>
      <c r="J96" s="205"/>
      <c r="K96" s="201" t="s">
        <v>94</v>
      </c>
      <c r="L96" s="201" t="s">
        <v>34</v>
      </c>
      <c r="M96" s="201" t="s">
        <v>35</v>
      </c>
      <c r="N96" s="201" t="s">
        <v>36</v>
      </c>
      <c r="O96" s="201">
        <v>1980</v>
      </c>
      <c r="P96" s="203"/>
      <c r="Q96" s="202">
        <v>43.145000000000003</v>
      </c>
      <c r="R96" s="202">
        <v>-77.511944</v>
      </c>
      <c r="S96" s="201" t="s">
        <v>48</v>
      </c>
      <c r="T96" s="201" t="s">
        <v>48</v>
      </c>
      <c r="U96" s="201" t="s">
        <v>48</v>
      </c>
      <c r="V96" s="201" t="s">
        <v>48</v>
      </c>
      <c r="W96" s="201" t="s">
        <v>49</v>
      </c>
      <c r="X96" s="303" t="s">
        <v>71</v>
      </c>
      <c r="Y96" s="200" t="s">
        <v>48</v>
      </c>
      <c r="AA96" s="302" t="s">
        <v>88</v>
      </c>
    </row>
    <row r="97" spans="1:27" s="200" customFormat="1" ht="14.45" hidden="1" customHeight="1" x14ac:dyDescent="0.2">
      <c r="A97" s="201">
        <v>94</v>
      </c>
      <c r="B97" s="201"/>
      <c r="C97" s="201"/>
      <c r="D97" s="206">
        <v>4250200</v>
      </c>
      <c r="E97" s="201"/>
      <c r="F97" s="201" t="s">
        <v>29</v>
      </c>
      <c r="G97" s="200" t="s">
        <v>248</v>
      </c>
      <c r="H97" s="201" t="s">
        <v>151</v>
      </c>
      <c r="I97" s="204" t="s">
        <v>101</v>
      </c>
      <c r="J97" s="205"/>
      <c r="K97" s="201" t="s">
        <v>94</v>
      </c>
      <c r="L97" s="201" t="s">
        <v>34</v>
      </c>
      <c r="M97" s="201" t="s">
        <v>35</v>
      </c>
      <c r="N97" s="201" t="s">
        <v>36</v>
      </c>
      <c r="O97" s="201">
        <v>1992</v>
      </c>
      <c r="P97" s="203"/>
      <c r="Q97" s="202">
        <v>43.533332999999999</v>
      </c>
      <c r="R97" s="202">
        <v>-76.038611000000003</v>
      </c>
      <c r="S97" s="201" t="s">
        <v>48</v>
      </c>
      <c r="T97" s="201" t="s">
        <v>48</v>
      </c>
      <c r="U97" s="201" t="s">
        <v>48</v>
      </c>
      <c r="V97" s="201" t="s">
        <v>48</v>
      </c>
      <c r="W97" s="201" t="s">
        <v>49</v>
      </c>
      <c r="X97" s="303" t="s">
        <v>71</v>
      </c>
      <c r="Y97" s="200" t="s">
        <v>48</v>
      </c>
      <c r="AA97" s="302" t="s">
        <v>88</v>
      </c>
    </row>
    <row r="98" spans="1:27" s="200" customFormat="1" ht="14.45" hidden="1" customHeight="1" x14ac:dyDescent="0.2">
      <c r="A98" s="201">
        <v>95</v>
      </c>
      <c r="B98" s="201"/>
      <c r="C98" s="201"/>
      <c r="D98" s="206">
        <v>4250750</v>
      </c>
      <c r="E98" s="201"/>
      <c r="F98" s="201" t="s">
        <v>29</v>
      </c>
      <c r="G98" s="200" t="s">
        <v>249</v>
      </c>
      <c r="H98" s="201" t="s">
        <v>151</v>
      </c>
      <c r="I98" s="204" t="s">
        <v>101</v>
      </c>
      <c r="J98" s="205"/>
      <c r="K98" s="201" t="s">
        <v>94</v>
      </c>
      <c r="L98" s="201" t="s">
        <v>34</v>
      </c>
      <c r="M98" s="201" t="s">
        <v>35</v>
      </c>
      <c r="N98" s="201" t="s">
        <v>36</v>
      </c>
      <c r="O98" s="201">
        <v>1957</v>
      </c>
      <c r="P98" s="203"/>
      <c r="Q98" s="202">
        <v>43.813333</v>
      </c>
      <c r="R98" s="202">
        <v>-76.074721999999994</v>
      </c>
      <c r="S98" s="201" t="s">
        <v>48</v>
      </c>
      <c r="T98" s="201" t="s">
        <v>48</v>
      </c>
      <c r="U98" s="201" t="s">
        <v>48</v>
      </c>
      <c r="V98" s="201" t="s">
        <v>48</v>
      </c>
      <c r="W98" s="201" t="s">
        <v>49</v>
      </c>
      <c r="X98" s="303" t="s">
        <v>71</v>
      </c>
      <c r="Y98" s="200" t="s">
        <v>48</v>
      </c>
      <c r="AA98" s="302" t="s">
        <v>88</v>
      </c>
    </row>
    <row r="99" spans="1:27" s="200" customFormat="1" ht="14.45" hidden="1" customHeight="1" x14ac:dyDescent="0.2">
      <c r="A99" s="201">
        <v>96</v>
      </c>
      <c r="B99" s="201"/>
      <c r="C99" s="201"/>
      <c r="D99" s="206">
        <v>4260500</v>
      </c>
      <c r="E99" s="201"/>
      <c r="F99" s="201" t="s">
        <v>29</v>
      </c>
      <c r="G99" s="200" t="s">
        <v>250</v>
      </c>
      <c r="H99" s="201" t="s">
        <v>151</v>
      </c>
      <c r="I99" s="204" t="s">
        <v>101</v>
      </c>
      <c r="J99" s="205"/>
      <c r="K99" s="201" t="s">
        <v>94</v>
      </c>
      <c r="L99" s="201" t="s">
        <v>34</v>
      </c>
      <c r="M99" s="201" t="s">
        <v>35</v>
      </c>
      <c r="N99" s="201" t="s">
        <v>36</v>
      </c>
      <c r="O99" s="201">
        <v>1920</v>
      </c>
      <c r="P99" s="203"/>
      <c r="Q99" s="202">
        <v>43.985556000000003</v>
      </c>
      <c r="R99" s="202">
        <v>-75.924722000000003</v>
      </c>
      <c r="S99" s="201" t="s">
        <v>48</v>
      </c>
      <c r="T99" s="201" t="s">
        <v>48</v>
      </c>
      <c r="U99" s="201" t="s">
        <v>48</v>
      </c>
      <c r="V99" s="201" t="s">
        <v>48</v>
      </c>
      <c r="W99" s="201" t="s">
        <v>49</v>
      </c>
      <c r="X99" s="303" t="s">
        <v>71</v>
      </c>
      <c r="Y99" s="200" t="s">
        <v>48</v>
      </c>
      <c r="AA99" s="302" t="s">
        <v>88</v>
      </c>
    </row>
    <row r="100" spans="1:27" s="200" customFormat="1" ht="14.45" hidden="1" customHeight="1" x14ac:dyDescent="0.2">
      <c r="A100" s="201">
        <v>97</v>
      </c>
      <c r="B100" s="201"/>
      <c r="C100" s="201"/>
      <c r="D100" s="206">
        <v>4263000</v>
      </c>
      <c r="E100" s="201"/>
      <c r="F100" s="201" t="s">
        <v>29</v>
      </c>
      <c r="G100" s="200" t="s">
        <v>251</v>
      </c>
      <c r="H100" s="201" t="s">
        <v>151</v>
      </c>
      <c r="I100" s="204" t="s">
        <v>101</v>
      </c>
      <c r="J100" s="205"/>
      <c r="K100" s="201" t="s">
        <v>94</v>
      </c>
      <c r="L100" s="201" t="s">
        <v>34</v>
      </c>
      <c r="M100" s="201" t="s">
        <v>35</v>
      </c>
      <c r="N100" s="201" t="s">
        <v>36</v>
      </c>
      <c r="O100" s="201">
        <v>1916</v>
      </c>
      <c r="P100" s="203"/>
      <c r="Q100" s="202">
        <v>44.599443999999998</v>
      </c>
      <c r="R100" s="202">
        <v>-75.378889000000001</v>
      </c>
      <c r="S100" s="201" t="s">
        <v>48</v>
      </c>
      <c r="T100" s="201" t="s">
        <v>48</v>
      </c>
      <c r="U100" s="201" t="s">
        <v>48</v>
      </c>
      <c r="V100" s="201" t="s">
        <v>48</v>
      </c>
      <c r="W100" s="201" t="s">
        <v>49</v>
      </c>
      <c r="X100" s="303" t="s">
        <v>71</v>
      </c>
      <c r="Y100" s="200" t="s">
        <v>48</v>
      </c>
      <c r="AA100" s="302" t="s">
        <v>88</v>
      </c>
    </row>
    <row r="101" spans="1:27" s="200" customFormat="1" ht="14.45" hidden="1" customHeight="1" x14ac:dyDescent="0.2">
      <c r="A101" s="201">
        <v>98</v>
      </c>
      <c r="B101" s="201"/>
      <c r="C101" s="201"/>
      <c r="D101" s="206">
        <v>4265432</v>
      </c>
      <c r="E101" s="201"/>
      <c r="F101" s="201" t="s">
        <v>29</v>
      </c>
      <c r="G101" s="200" t="s">
        <v>252</v>
      </c>
      <c r="H101" s="201" t="s">
        <v>151</v>
      </c>
      <c r="I101" s="204" t="s">
        <v>101</v>
      </c>
      <c r="J101" s="205"/>
      <c r="K101" s="201" t="s">
        <v>94</v>
      </c>
      <c r="L101" s="201" t="s">
        <v>34</v>
      </c>
      <c r="M101" s="201" t="s">
        <v>35</v>
      </c>
      <c r="N101" s="201" t="s">
        <v>36</v>
      </c>
      <c r="O101" s="201">
        <v>2003</v>
      </c>
      <c r="P101" s="203"/>
      <c r="Q101" s="202">
        <v>44.846666999999997</v>
      </c>
      <c r="R101" s="202">
        <v>-75.078056000000004</v>
      </c>
      <c r="S101" s="201" t="s">
        <v>48</v>
      </c>
      <c r="T101" s="201" t="s">
        <v>48</v>
      </c>
      <c r="U101" s="201" t="s">
        <v>48</v>
      </c>
      <c r="V101" s="201" t="s">
        <v>48</v>
      </c>
      <c r="W101" s="201" t="s">
        <v>49</v>
      </c>
      <c r="X101" s="303" t="s">
        <v>71</v>
      </c>
      <c r="Y101" s="200" t="s">
        <v>48</v>
      </c>
      <c r="AA101" s="302" t="s">
        <v>88</v>
      </c>
    </row>
    <row r="102" spans="1:27" s="200" customFormat="1" ht="14.45" hidden="1" customHeight="1" x14ac:dyDescent="0.2">
      <c r="A102" s="201">
        <v>99</v>
      </c>
      <c r="B102" s="201"/>
      <c r="C102" s="201"/>
      <c r="D102" s="206">
        <v>4268000</v>
      </c>
      <c r="E102" s="201"/>
      <c r="F102" s="201" t="s">
        <v>29</v>
      </c>
      <c r="G102" s="200" t="s">
        <v>253</v>
      </c>
      <c r="H102" s="201" t="s">
        <v>151</v>
      </c>
      <c r="I102" s="204" t="s">
        <v>101</v>
      </c>
      <c r="J102" s="205"/>
      <c r="K102" s="201" t="s">
        <v>94</v>
      </c>
      <c r="L102" s="201" t="s">
        <v>34</v>
      </c>
      <c r="M102" s="201" t="s">
        <v>35</v>
      </c>
      <c r="N102" s="201" t="s">
        <v>36</v>
      </c>
      <c r="O102" s="201">
        <v>1943</v>
      </c>
      <c r="P102" s="203"/>
      <c r="Q102" s="202">
        <v>44.838889000000002</v>
      </c>
      <c r="R102" s="202">
        <v>-75.978888999999995</v>
      </c>
      <c r="S102" s="201" t="s">
        <v>48</v>
      </c>
      <c r="T102" s="201" t="s">
        <v>48</v>
      </c>
      <c r="U102" s="201" t="s">
        <v>48</v>
      </c>
      <c r="V102" s="201" t="s">
        <v>48</v>
      </c>
      <c r="W102" s="201" t="s">
        <v>49</v>
      </c>
      <c r="X102" s="303" t="s">
        <v>71</v>
      </c>
      <c r="Y102" s="200" t="s">
        <v>48</v>
      </c>
      <c r="AA102" s="302" t="s">
        <v>88</v>
      </c>
    </row>
    <row r="103" spans="1:27" s="200" customFormat="1" ht="14.45" hidden="1" customHeight="1" x14ac:dyDescent="0.2">
      <c r="A103" s="201">
        <v>100</v>
      </c>
      <c r="B103" s="201"/>
      <c r="C103" s="201"/>
      <c r="D103" s="206">
        <v>4270200</v>
      </c>
      <c r="E103" s="201"/>
      <c r="F103" s="201" t="s">
        <v>29</v>
      </c>
      <c r="G103" s="200" t="s">
        <v>254</v>
      </c>
      <c r="H103" s="201" t="s">
        <v>151</v>
      </c>
      <c r="I103" s="204" t="s">
        <v>101</v>
      </c>
      <c r="J103" s="205"/>
      <c r="K103" s="201" t="s">
        <v>94</v>
      </c>
      <c r="L103" s="201" t="s">
        <v>34</v>
      </c>
      <c r="M103" s="201" t="s">
        <v>35</v>
      </c>
      <c r="N103" s="201" t="s">
        <v>36</v>
      </c>
      <c r="O103" s="201">
        <v>1910</v>
      </c>
      <c r="P103" s="203"/>
      <c r="Q103" s="202">
        <v>44.863610999999999</v>
      </c>
      <c r="R103" s="202">
        <v>-74.778889000000007</v>
      </c>
      <c r="S103" s="201" t="s">
        <v>48</v>
      </c>
      <c r="T103" s="201" t="s">
        <v>48</v>
      </c>
      <c r="U103" s="201" t="s">
        <v>48</v>
      </c>
      <c r="V103" s="201" t="s">
        <v>48</v>
      </c>
      <c r="W103" s="201" t="s">
        <v>49</v>
      </c>
      <c r="X103" s="303" t="s">
        <v>71</v>
      </c>
      <c r="Y103" s="200" t="s">
        <v>48</v>
      </c>
      <c r="AA103" s="302" t="s">
        <v>88</v>
      </c>
    </row>
    <row r="104" spans="1:27" s="200" customFormat="1" ht="14.45" hidden="1" customHeight="1" x14ac:dyDescent="0.2">
      <c r="A104" s="201">
        <v>101</v>
      </c>
      <c r="B104" s="201"/>
      <c r="C104" s="201"/>
      <c r="D104" s="206">
        <v>4269000</v>
      </c>
      <c r="E104" s="201"/>
      <c r="F104" s="201" t="s">
        <v>29</v>
      </c>
      <c r="G104" s="200" t="s">
        <v>255</v>
      </c>
      <c r="H104" s="201" t="s">
        <v>151</v>
      </c>
      <c r="I104" s="204" t="s">
        <v>101</v>
      </c>
      <c r="J104" s="205"/>
      <c r="K104" s="201" t="s">
        <v>94</v>
      </c>
      <c r="L104" s="201" t="s">
        <v>34</v>
      </c>
      <c r="M104" s="201" t="s">
        <v>35</v>
      </c>
      <c r="N104" s="201" t="s">
        <v>36</v>
      </c>
      <c r="O104" s="201">
        <v>1957</v>
      </c>
      <c r="P104" s="203"/>
      <c r="Q104" s="202">
        <v>44.94</v>
      </c>
      <c r="R104" s="202">
        <v>-74.556944000000001</v>
      </c>
      <c r="S104" s="201" t="s">
        <v>48</v>
      </c>
      <c r="T104" s="201" t="s">
        <v>48</v>
      </c>
      <c r="U104" s="201" t="s">
        <v>48</v>
      </c>
      <c r="V104" s="201" t="s">
        <v>48</v>
      </c>
      <c r="W104" s="201" t="s">
        <v>49</v>
      </c>
      <c r="X104" s="303" t="s">
        <v>71</v>
      </c>
      <c r="Y104" s="200" t="s">
        <v>48</v>
      </c>
      <c r="AA104" s="302" t="s">
        <v>88</v>
      </c>
    </row>
    <row r="105" spans="1:27" s="200" customFormat="1" ht="14.45" customHeight="1" x14ac:dyDescent="0.2">
      <c r="A105" s="201">
        <v>102</v>
      </c>
      <c r="B105" s="201" t="s">
        <v>256</v>
      </c>
      <c r="C105" s="201"/>
      <c r="D105" s="206">
        <v>4216070</v>
      </c>
      <c r="E105" s="201" t="s">
        <v>28</v>
      </c>
      <c r="F105" s="201" t="s">
        <v>29</v>
      </c>
      <c r="G105" s="200" t="s">
        <v>257</v>
      </c>
      <c r="H105" s="201" t="s">
        <v>151</v>
      </c>
      <c r="I105" s="204" t="s">
        <v>258</v>
      </c>
      <c r="J105" s="205"/>
      <c r="K105" s="201" t="s">
        <v>131</v>
      </c>
      <c r="L105" s="201" t="s">
        <v>46</v>
      </c>
      <c r="M105" s="201" t="s">
        <v>35</v>
      </c>
      <c r="N105" s="201" t="s">
        <v>36</v>
      </c>
      <c r="O105" s="201">
        <v>1971</v>
      </c>
      <c r="P105" s="203"/>
      <c r="Q105" s="202">
        <v>42.930278000000001</v>
      </c>
      <c r="R105" s="202">
        <v>-78.914167000000006</v>
      </c>
      <c r="S105" s="201" t="s">
        <v>48</v>
      </c>
      <c r="T105" s="201" t="s">
        <v>48</v>
      </c>
      <c r="U105" s="201" t="s">
        <v>48</v>
      </c>
      <c r="V105" s="201" t="s">
        <v>48</v>
      </c>
      <c r="W105" s="201" t="s">
        <v>259</v>
      </c>
      <c r="X105" s="201" t="s">
        <v>71</v>
      </c>
      <c r="Y105" s="200" t="s">
        <v>95</v>
      </c>
      <c r="AA105" s="302" t="s">
        <v>260</v>
      </c>
    </row>
    <row r="106" spans="1:27" s="217" customFormat="1" ht="14.45" hidden="1" customHeight="1" x14ac:dyDescent="0.2">
      <c r="A106" s="215">
        <v>103</v>
      </c>
      <c r="B106" s="215"/>
      <c r="C106" s="215"/>
      <c r="D106" s="216">
        <v>9063009</v>
      </c>
      <c r="E106" s="215"/>
      <c r="F106" s="215" t="s">
        <v>158</v>
      </c>
      <c r="G106" s="217" t="s">
        <v>261</v>
      </c>
      <c r="H106" s="215" t="s">
        <v>151</v>
      </c>
      <c r="I106" s="218" t="s">
        <v>258</v>
      </c>
      <c r="J106" s="219"/>
      <c r="K106" s="215" t="s">
        <v>94</v>
      </c>
      <c r="L106" s="215" t="s">
        <v>34</v>
      </c>
      <c r="M106" s="215" t="s">
        <v>35</v>
      </c>
      <c r="N106" s="215" t="s">
        <v>36</v>
      </c>
      <c r="O106" s="220" t="s">
        <v>48</v>
      </c>
      <c r="P106" s="215" t="s">
        <v>48</v>
      </c>
      <c r="Q106" s="202">
        <v>43.08</v>
      </c>
      <c r="R106" s="202">
        <v>-79.061666669999994</v>
      </c>
      <c r="S106" s="215" t="s">
        <v>48</v>
      </c>
      <c r="T106" s="215" t="s">
        <v>48</v>
      </c>
      <c r="U106" s="215" t="s">
        <v>48</v>
      </c>
      <c r="V106" s="215" t="s">
        <v>48</v>
      </c>
      <c r="W106" s="215" t="s">
        <v>185</v>
      </c>
      <c r="X106" s="215"/>
      <c r="Y106" s="217" t="s">
        <v>48</v>
      </c>
    </row>
    <row r="107" spans="1:27" s="217" customFormat="1" ht="14.45" hidden="1" customHeight="1" x14ac:dyDescent="0.2">
      <c r="A107" s="215">
        <v>104</v>
      </c>
      <c r="B107" s="215"/>
      <c r="C107" s="215"/>
      <c r="D107" s="216">
        <v>9063007</v>
      </c>
      <c r="E107" s="215"/>
      <c r="F107" s="215" t="s">
        <v>158</v>
      </c>
      <c r="G107" s="217" t="s">
        <v>262</v>
      </c>
      <c r="H107" s="215" t="s">
        <v>151</v>
      </c>
      <c r="I107" s="218" t="s">
        <v>258</v>
      </c>
      <c r="J107" s="219"/>
      <c r="K107" s="215" t="s">
        <v>94</v>
      </c>
      <c r="L107" s="215" t="s">
        <v>34</v>
      </c>
      <c r="M107" s="215" t="s">
        <v>35</v>
      </c>
      <c r="N107" s="215" t="s">
        <v>36</v>
      </c>
      <c r="O107" s="220" t="s">
        <v>48</v>
      </c>
      <c r="P107" s="215" t="s">
        <v>48</v>
      </c>
      <c r="Q107" s="202">
        <v>43.1</v>
      </c>
      <c r="R107" s="202">
        <v>-79.06</v>
      </c>
      <c r="S107" s="215" t="s">
        <v>48</v>
      </c>
      <c r="T107" s="215" t="s">
        <v>48</v>
      </c>
      <c r="U107" s="215" t="s">
        <v>48</v>
      </c>
      <c r="V107" s="215" t="s">
        <v>48</v>
      </c>
      <c r="W107" s="215" t="s">
        <v>185</v>
      </c>
      <c r="X107" s="215"/>
      <c r="Y107" s="217" t="s">
        <v>48</v>
      </c>
    </row>
    <row r="108" spans="1:27" s="200" customFormat="1" ht="14.45" customHeight="1" x14ac:dyDescent="0.2">
      <c r="A108" s="201">
        <v>105</v>
      </c>
      <c r="B108" s="201" t="s">
        <v>263</v>
      </c>
      <c r="C108" s="201"/>
      <c r="D108" s="206"/>
      <c r="E108" s="201" t="s">
        <v>28</v>
      </c>
      <c r="F108" s="201"/>
      <c r="G108" s="200" t="s">
        <v>264</v>
      </c>
      <c r="H108" s="201" t="s">
        <v>151</v>
      </c>
      <c r="I108" s="204" t="s">
        <v>258</v>
      </c>
      <c r="J108" s="205"/>
      <c r="K108" s="201" t="s">
        <v>94</v>
      </c>
      <c r="L108" s="201" t="s">
        <v>34</v>
      </c>
      <c r="M108" s="201" t="s">
        <v>35</v>
      </c>
      <c r="N108" s="201" t="s">
        <v>36</v>
      </c>
      <c r="O108" s="203" t="s">
        <v>48</v>
      </c>
      <c r="P108" s="201" t="s">
        <v>48</v>
      </c>
      <c r="Q108" s="202">
        <v>43.1</v>
      </c>
      <c r="R108" s="202">
        <v>-79.06</v>
      </c>
      <c r="S108" s="201" t="s">
        <v>48</v>
      </c>
      <c r="T108" s="201" t="s">
        <v>48</v>
      </c>
      <c r="U108" s="201" t="s">
        <v>48</v>
      </c>
      <c r="V108" s="201" t="s">
        <v>48</v>
      </c>
      <c r="W108" s="201" t="s">
        <v>185</v>
      </c>
      <c r="X108" s="303" t="s">
        <v>71</v>
      </c>
      <c r="Y108" s="200" t="s">
        <v>48</v>
      </c>
      <c r="AA108" s="302" t="s">
        <v>177</v>
      </c>
    </row>
    <row r="109" spans="1:27" s="217" customFormat="1" ht="14.45" hidden="1" customHeight="1" x14ac:dyDescent="0.2">
      <c r="A109" s="215">
        <v>106</v>
      </c>
      <c r="B109" s="215"/>
      <c r="C109" s="215"/>
      <c r="D109" s="216"/>
      <c r="E109" s="215"/>
      <c r="F109" s="215" t="s">
        <v>265</v>
      </c>
      <c r="G109" s="217" t="s">
        <v>266</v>
      </c>
      <c r="H109" s="215" t="s">
        <v>151</v>
      </c>
      <c r="I109" s="218" t="s">
        <v>258</v>
      </c>
      <c r="J109" s="218" t="s">
        <v>195</v>
      </c>
      <c r="K109" s="215" t="s">
        <v>94</v>
      </c>
      <c r="L109" s="215" t="s">
        <v>34</v>
      </c>
      <c r="M109" s="215" t="s">
        <v>35</v>
      </c>
      <c r="N109" s="220" t="s">
        <v>267</v>
      </c>
      <c r="O109" s="220"/>
      <c r="P109" s="220"/>
      <c r="Q109" s="202">
        <v>43.261299999999999</v>
      </c>
      <c r="R109" s="202">
        <v>-79.064099999999996</v>
      </c>
      <c r="S109" s="215" t="s">
        <v>48</v>
      </c>
      <c r="T109" s="215" t="s">
        <v>48</v>
      </c>
      <c r="U109" s="215" t="s">
        <v>48</v>
      </c>
      <c r="V109" s="215" t="s">
        <v>48</v>
      </c>
      <c r="W109" s="215" t="s">
        <v>185</v>
      </c>
      <c r="X109" s="215"/>
      <c r="Y109" s="217" t="s">
        <v>48</v>
      </c>
    </row>
    <row r="110" spans="1:27" s="200" customFormat="1" ht="14.45" hidden="1" customHeight="1" x14ac:dyDescent="0.2">
      <c r="A110" s="201">
        <v>107</v>
      </c>
      <c r="B110" s="201" t="s">
        <v>268</v>
      </c>
      <c r="C110" s="201"/>
      <c r="D110" s="206"/>
      <c r="E110" s="201" t="s">
        <v>28</v>
      </c>
      <c r="F110" s="201"/>
      <c r="G110" s="200" t="s">
        <v>269</v>
      </c>
      <c r="H110" s="201" t="s">
        <v>151</v>
      </c>
      <c r="I110" s="204" t="s">
        <v>258</v>
      </c>
      <c r="J110" s="205"/>
      <c r="K110" s="201" t="s">
        <v>131</v>
      </c>
      <c r="L110" s="201" t="s">
        <v>46</v>
      </c>
      <c r="M110" s="201" t="s">
        <v>35</v>
      </c>
      <c r="N110" s="201" t="s">
        <v>36</v>
      </c>
      <c r="O110" s="201">
        <v>1860</v>
      </c>
      <c r="P110" s="203"/>
      <c r="Q110" s="202">
        <v>43.156944000000003</v>
      </c>
      <c r="R110" s="202">
        <v>-79.047219999999996</v>
      </c>
      <c r="S110" s="201" t="s">
        <v>48</v>
      </c>
      <c r="T110" s="201" t="s">
        <v>154</v>
      </c>
      <c r="U110" s="201" t="s">
        <v>48</v>
      </c>
      <c r="V110" s="201" t="s">
        <v>154</v>
      </c>
      <c r="W110" s="201" t="s">
        <v>49</v>
      </c>
      <c r="X110" s="303" t="s">
        <v>71</v>
      </c>
      <c r="Y110" s="200" t="s">
        <v>48</v>
      </c>
      <c r="AA110" s="302" t="s">
        <v>88</v>
      </c>
    </row>
    <row r="111" spans="1:27" s="200" customFormat="1" ht="14.45" hidden="1" customHeight="1" x14ac:dyDescent="0.2">
      <c r="A111" s="201">
        <v>108</v>
      </c>
      <c r="B111" s="201" t="s">
        <v>270</v>
      </c>
      <c r="C111" s="201"/>
      <c r="D111" s="206"/>
      <c r="E111" s="201" t="s">
        <v>28</v>
      </c>
      <c r="F111" s="201"/>
      <c r="G111" s="200" t="s">
        <v>271</v>
      </c>
      <c r="H111" s="201" t="s">
        <v>151</v>
      </c>
      <c r="I111" s="204" t="s">
        <v>258</v>
      </c>
      <c r="J111" s="204" t="s">
        <v>189</v>
      </c>
      <c r="K111" s="201" t="s">
        <v>131</v>
      </c>
      <c r="L111" s="201" t="s">
        <v>46</v>
      </c>
      <c r="M111" s="201" t="s">
        <v>35</v>
      </c>
      <c r="N111" s="201" t="s">
        <v>36</v>
      </c>
      <c r="O111" s="201">
        <v>1957</v>
      </c>
      <c r="P111" s="203"/>
      <c r="Q111" s="202">
        <v>43.024999999999999</v>
      </c>
      <c r="R111" s="202">
        <v>-79.616667000000007</v>
      </c>
      <c r="S111" s="201" t="s">
        <v>48</v>
      </c>
      <c r="T111" s="201" t="s">
        <v>48</v>
      </c>
      <c r="U111" s="201" t="s">
        <v>48</v>
      </c>
      <c r="V111" s="201" t="s">
        <v>190</v>
      </c>
      <c r="W111" s="201" t="s">
        <v>49</v>
      </c>
      <c r="X111" s="303" t="s">
        <v>71</v>
      </c>
      <c r="Y111" s="200" t="s">
        <v>48</v>
      </c>
      <c r="AA111" s="302" t="s">
        <v>88</v>
      </c>
    </row>
    <row r="112" spans="1:27" s="217" customFormat="1" ht="14.45" hidden="1" customHeight="1" x14ac:dyDescent="0.2">
      <c r="A112" s="215">
        <v>109</v>
      </c>
      <c r="B112" s="215"/>
      <c r="C112" s="215" t="s">
        <v>272</v>
      </c>
      <c r="D112" s="216"/>
      <c r="E112" s="215" t="s">
        <v>129</v>
      </c>
      <c r="F112" s="215"/>
      <c r="G112" s="217" t="s">
        <v>273</v>
      </c>
      <c r="H112" s="215" t="s">
        <v>151</v>
      </c>
      <c r="I112" s="218" t="s">
        <v>258</v>
      </c>
      <c r="J112" s="219"/>
      <c r="K112" s="215" t="s">
        <v>131</v>
      </c>
      <c r="L112" s="215" t="s">
        <v>46</v>
      </c>
      <c r="M112" s="215" t="s">
        <v>47</v>
      </c>
      <c r="N112" s="215" t="s">
        <v>36</v>
      </c>
      <c r="O112" s="220" t="s">
        <v>48</v>
      </c>
      <c r="P112" s="215" t="s">
        <v>48</v>
      </c>
      <c r="Q112" s="202">
        <v>43.061999999999998</v>
      </c>
      <c r="R112" s="202">
        <v>-79.043000000000006</v>
      </c>
      <c r="S112" s="215" t="s">
        <v>48</v>
      </c>
      <c r="T112" s="215" t="s">
        <v>48</v>
      </c>
      <c r="U112" s="215" t="s">
        <v>48</v>
      </c>
      <c r="V112" s="215" t="s">
        <v>48</v>
      </c>
      <c r="W112" s="215" t="s">
        <v>49</v>
      </c>
      <c r="X112" s="215"/>
      <c r="Y112" s="217" t="s">
        <v>48</v>
      </c>
    </row>
    <row r="113" spans="1:27" s="217" customFormat="1" ht="14.45" hidden="1" customHeight="1" x14ac:dyDescent="0.2">
      <c r="A113" s="215">
        <v>110</v>
      </c>
      <c r="B113" s="215"/>
      <c r="C113" s="215" t="s">
        <v>274</v>
      </c>
      <c r="D113" s="216"/>
      <c r="E113" s="215" t="s">
        <v>129</v>
      </c>
      <c r="F113" s="215"/>
      <c r="G113" s="217" t="s">
        <v>275</v>
      </c>
      <c r="H113" s="215" t="s">
        <v>151</v>
      </c>
      <c r="I113" s="218" t="s">
        <v>258</v>
      </c>
      <c r="J113" s="219"/>
      <c r="K113" s="215" t="s">
        <v>131</v>
      </c>
      <c r="L113" s="215" t="s">
        <v>46</v>
      </c>
      <c r="M113" s="215" t="s">
        <v>47</v>
      </c>
      <c r="N113" s="215" t="s">
        <v>36</v>
      </c>
      <c r="O113" s="220" t="s">
        <v>48</v>
      </c>
      <c r="P113" s="215" t="s">
        <v>48</v>
      </c>
      <c r="Q113" s="202">
        <v>43.05639</v>
      </c>
      <c r="R113" s="202">
        <v>-79.026939999999996</v>
      </c>
      <c r="S113" s="215" t="s">
        <v>48</v>
      </c>
      <c r="T113" s="215" t="s">
        <v>48</v>
      </c>
      <c r="U113" s="215" t="s">
        <v>48</v>
      </c>
      <c r="V113" s="215" t="s">
        <v>48</v>
      </c>
      <c r="W113" s="215" t="s">
        <v>49</v>
      </c>
      <c r="X113" s="215"/>
      <c r="Y113" s="217" t="s">
        <v>48</v>
      </c>
    </row>
    <row r="114" spans="1:27" s="200" customFormat="1" ht="14.45" hidden="1" customHeight="1" x14ac:dyDescent="0.2">
      <c r="A114" s="201">
        <v>111</v>
      </c>
      <c r="B114" s="201" t="s">
        <v>276</v>
      </c>
      <c r="C114" s="201">
        <v>12400</v>
      </c>
      <c r="D114" s="206"/>
      <c r="E114" s="201" t="s">
        <v>117</v>
      </c>
      <c r="F114" s="201"/>
      <c r="G114" s="200" t="s">
        <v>277</v>
      </c>
      <c r="H114" s="201" t="s">
        <v>278</v>
      </c>
      <c r="I114" s="204" t="s">
        <v>258</v>
      </c>
      <c r="J114" s="205"/>
      <c r="K114" s="201" t="s">
        <v>131</v>
      </c>
      <c r="L114" s="201" t="s">
        <v>46</v>
      </c>
      <c r="M114" s="201" t="s">
        <v>47</v>
      </c>
      <c r="N114" s="201" t="s">
        <v>36</v>
      </c>
      <c r="O114" s="201">
        <v>1908</v>
      </c>
      <c r="P114" s="203"/>
      <c r="Q114" s="202">
        <v>42.658889000000002</v>
      </c>
      <c r="R114" s="202">
        <v>-81.213333000000006</v>
      </c>
      <c r="S114" s="201" t="s">
        <v>48</v>
      </c>
      <c r="T114" s="201" t="s">
        <v>154</v>
      </c>
      <c r="U114" s="201" t="s">
        <v>48</v>
      </c>
      <c r="V114" s="201" t="s">
        <v>154</v>
      </c>
      <c r="W114" s="303" t="s">
        <v>49</v>
      </c>
      <c r="X114" s="303" t="s">
        <v>71</v>
      </c>
      <c r="Y114" s="200" t="s">
        <v>48</v>
      </c>
      <c r="AA114" s="302" t="s">
        <v>177</v>
      </c>
    </row>
    <row r="115" spans="1:27" s="200" customFormat="1" ht="14.45" hidden="1" customHeight="1" x14ac:dyDescent="0.2">
      <c r="A115" s="201">
        <v>112</v>
      </c>
      <c r="B115" s="201" t="s">
        <v>279</v>
      </c>
      <c r="C115" s="201">
        <v>12865</v>
      </c>
      <c r="D115" s="206"/>
      <c r="E115" s="201" t="s">
        <v>117</v>
      </c>
      <c r="F115" s="201"/>
      <c r="G115" s="200" t="s">
        <v>280</v>
      </c>
      <c r="H115" s="201" t="s">
        <v>278</v>
      </c>
      <c r="I115" s="204" t="s">
        <v>258</v>
      </c>
      <c r="J115" s="205"/>
      <c r="K115" s="201" t="s">
        <v>131</v>
      </c>
      <c r="L115" s="201" t="s">
        <v>46</v>
      </c>
      <c r="M115" s="201" t="s">
        <v>47</v>
      </c>
      <c r="N115" s="201" t="s">
        <v>36</v>
      </c>
      <c r="O115" s="201">
        <v>1911</v>
      </c>
      <c r="P115" s="203"/>
      <c r="Q115" s="202">
        <v>42.873888999999998</v>
      </c>
      <c r="R115" s="202">
        <v>-79.253332999999998</v>
      </c>
      <c r="S115" s="201" t="s">
        <v>48</v>
      </c>
      <c r="T115" s="201" t="s">
        <v>154</v>
      </c>
      <c r="U115" s="201" t="s">
        <v>48</v>
      </c>
      <c r="V115" s="201" t="s">
        <v>154</v>
      </c>
      <c r="W115" s="303" t="s">
        <v>49</v>
      </c>
      <c r="X115" s="303" t="s">
        <v>71</v>
      </c>
      <c r="Y115" s="200" t="s">
        <v>48</v>
      </c>
      <c r="AA115" s="302" t="s">
        <v>177</v>
      </c>
    </row>
    <row r="116" spans="1:27" s="200" customFormat="1" ht="14.45" hidden="1" customHeight="1" x14ac:dyDescent="0.2">
      <c r="A116" s="201">
        <v>113</v>
      </c>
      <c r="B116" s="201"/>
      <c r="C116" s="201"/>
      <c r="D116" s="206"/>
      <c r="E116" s="201" t="s">
        <v>28</v>
      </c>
      <c r="F116" s="201"/>
      <c r="G116" s="200" t="s">
        <v>281</v>
      </c>
      <c r="H116" s="201" t="s">
        <v>278</v>
      </c>
      <c r="I116" s="204" t="s">
        <v>258</v>
      </c>
      <c r="J116" s="205"/>
      <c r="K116" s="201" t="s">
        <v>131</v>
      </c>
      <c r="L116" s="201" t="s">
        <v>46</v>
      </c>
      <c r="M116" s="201" t="s">
        <v>35</v>
      </c>
      <c r="N116" s="201" t="s">
        <v>36</v>
      </c>
      <c r="O116" s="203" t="s">
        <v>48</v>
      </c>
      <c r="P116" s="201" t="s">
        <v>48</v>
      </c>
      <c r="Q116" s="202">
        <v>42.899469000000003</v>
      </c>
      <c r="R116" s="202">
        <v>-79.250506999999999</v>
      </c>
      <c r="S116" s="201" t="s">
        <v>48</v>
      </c>
      <c r="T116" s="201" t="s">
        <v>48</v>
      </c>
      <c r="U116" s="201" t="s">
        <v>48</v>
      </c>
      <c r="V116" s="201" t="s">
        <v>48</v>
      </c>
      <c r="W116" s="303" t="s">
        <v>49</v>
      </c>
      <c r="X116" s="303" t="s">
        <v>71</v>
      </c>
      <c r="Y116" s="200" t="s">
        <v>48</v>
      </c>
      <c r="AA116" s="302" t="s">
        <v>177</v>
      </c>
    </row>
    <row r="117" spans="1:27" s="200" customFormat="1" ht="14.45" hidden="1" customHeight="1" x14ac:dyDescent="0.2">
      <c r="A117" s="201">
        <v>114</v>
      </c>
      <c r="B117" s="201"/>
      <c r="C117" s="201"/>
      <c r="D117" s="206"/>
      <c r="E117" s="201" t="s">
        <v>28</v>
      </c>
      <c r="F117" s="201"/>
      <c r="G117" s="200" t="s">
        <v>282</v>
      </c>
      <c r="H117" s="201" t="s">
        <v>278</v>
      </c>
      <c r="I117" s="204" t="s">
        <v>258</v>
      </c>
      <c r="J117" s="205"/>
      <c r="K117" s="201" t="s">
        <v>131</v>
      </c>
      <c r="L117" s="201" t="s">
        <v>46</v>
      </c>
      <c r="M117" s="201" t="s">
        <v>35</v>
      </c>
      <c r="N117" s="201" t="s">
        <v>36</v>
      </c>
      <c r="O117" s="203" t="s">
        <v>48</v>
      </c>
      <c r="P117" s="201" t="s">
        <v>48</v>
      </c>
      <c r="Q117" s="202">
        <v>42.891117000000001</v>
      </c>
      <c r="R117" s="202">
        <v>-79.249645999999998</v>
      </c>
      <c r="S117" s="201" t="s">
        <v>48</v>
      </c>
      <c r="T117" s="201" t="s">
        <v>48</v>
      </c>
      <c r="U117" s="201" t="s">
        <v>48</v>
      </c>
      <c r="V117" s="201" t="s">
        <v>48</v>
      </c>
      <c r="W117" s="303" t="s">
        <v>49</v>
      </c>
      <c r="X117" s="303" t="s">
        <v>71</v>
      </c>
      <c r="Y117" s="200" t="s">
        <v>48</v>
      </c>
      <c r="AA117" s="302" t="s">
        <v>177</v>
      </c>
    </row>
    <row r="118" spans="1:27" s="217" customFormat="1" ht="14.45" hidden="1" customHeight="1" x14ac:dyDescent="0.2">
      <c r="A118" s="215">
        <v>115</v>
      </c>
      <c r="B118" s="215"/>
      <c r="C118" s="215"/>
      <c r="D118" s="216">
        <v>9063063</v>
      </c>
      <c r="E118" s="215"/>
      <c r="F118" s="215" t="s">
        <v>158</v>
      </c>
      <c r="G118" s="217" t="s">
        <v>283</v>
      </c>
      <c r="H118" s="215" t="s">
        <v>278</v>
      </c>
      <c r="I118" s="218" t="s">
        <v>258</v>
      </c>
      <c r="J118" s="219"/>
      <c r="K118" s="215" t="s">
        <v>284</v>
      </c>
      <c r="L118" s="215" t="s">
        <v>34</v>
      </c>
      <c r="M118" s="215" t="s">
        <v>47</v>
      </c>
      <c r="N118" s="215" t="s">
        <v>36</v>
      </c>
      <c r="O118" s="220" t="s">
        <v>48</v>
      </c>
      <c r="P118" s="215" t="s">
        <v>48</v>
      </c>
      <c r="Q118" s="221">
        <v>41.540832999999999</v>
      </c>
      <c r="R118" s="221">
        <v>-81.635555999999994</v>
      </c>
      <c r="S118" s="215" t="s">
        <v>162</v>
      </c>
      <c r="T118" s="215" t="s">
        <v>48</v>
      </c>
      <c r="U118" s="215" t="s">
        <v>162</v>
      </c>
      <c r="V118" s="215" t="s">
        <v>48</v>
      </c>
      <c r="W118" s="215" t="s">
        <v>185</v>
      </c>
      <c r="X118" s="215"/>
      <c r="Y118" s="217" t="s">
        <v>48</v>
      </c>
    </row>
    <row r="119" spans="1:27" s="217" customFormat="1" ht="14.45" hidden="1" customHeight="1" x14ac:dyDescent="0.2">
      <c r="A119" s="215">
        <v>116</v>
      </c>
      <c r="B119" s="215"/>
      <c r="C119" s="215"/>
      <c r="D119" s="216">
        <v>9063085</v>
      </c>
      <c r="E119" s="215"/>
      <c r="F119" s="215" t="s">
        <v>158</v>
      </c>
      <c r="G119" s="217" t="s">
        <v>285</v>
      </c>
      <c r="H119" s="215" t="s">
        <v>278</v>
      </c>
      <c r="I119" s="218" t="s">
        <v>258</v>
      </c>
      <c r="J119" s="219"/>
      <c r="K119" s="215" t="s">
        <v>284</v>
      </c>
      <c r="L119" s="215" t="s">
        <v>34</v>
      </c>
      <c r="M119" s="215" t="s">
        <v>47</v>
      </c>
      <c r="N119" s="215" t="s">
        <v>36</v>
      </c>
      <c r="O119" s="220" t="s">
        <v>48</v>
      </c>
      <c r="P119" s="215" t="s">
        <v>48</v>
      </c>
      <c r="Q119" s="202">
        <v>41.693333000000003</v>
      </c>
      <c r="R119" s="202">
        <v>-83.472222000000002</v>
      </c>
      <c r="S119" s="215" t="s">
        <v>162</v>
      </c>
      <c r="T119" s="215" t="s">
        <v>48</v>
      </c>
      <c r="U119" s="215" t="s">
        <v>162</v>
      </c>
      <c r="V119" s="215" t="s">
        <v>48</v>
      </c>
      <c r="W119" s="215" t="s">
        <v>185</v>
      </c>
      <c r="X119" s="215"/>
      <c r="Y119" s="217" t="s">
        <v>48</v>
      </c>
    </row>
    <row r="120" spans="1:27" s="200" customFormat="1" ht="14.45" hidden="1" customHeight="1" x14ac:dyDescent="0.2">
      <c r="A120" s="201">
        <v>117</v>
      </c>
      <c r="B120" s="201" t="s">
        <v>286</v>
      </c>
      <c r="C120" s="201"/>
      <c r="D120" s="206"/>
      <c r="E120" s="201" t="s">
        <v>28</v>
      </c>
      <c r="F120" s="201"/>
      <c r="G120" s="200" t="s">
        <v>287</v>
      </c>
      <c r="H120" s="201" t="s">
        <v>278</v>
      </c>
      <c r="I120" s="204" t="s">
        <v>258</v>
      </c>
      <c r="J120" s="204" t="s">
        <v>189</v>
      </c>
      <c r="K120" s="201" t="s">
        <v>131</v>
      </c>
      <c r="L120" s="201" t="s">
        <v>46</v>
      </c>
      <c r="M120" s="201" t="s">
        <v>35</v>
      </c>
      <c r="N120" s="201" t="s">
        <v>36</v>
      </c>
      <c r="O120" s="201">
        <v>1912</v>
      </c>
      <c r="P120" s="203"/>
      <c r="Q120" s="202">
        <v>43.132221999999999</v>
      </c>
      <c r="R120" s="202">
        <v>-80.266943999999995</v>
      </c>
      <c r="S120" s="201" t="s">
        <v>48</v>
      </c>
      <c r="T120" s="201" t="s">
        <v>48</v>
      </c>
      <c r="U120" s="201" t="s">
        <v>48</v>
      </c>
      <c r="V120" s="201" t="s">
        <v>190</v>
      </c>
      <c r="W120" s="201" t="s">
        <v>49</v>
      </c>
      <c r="X120" s="303" t="s">
        <v>71</v>
      </c>
      <c r="Y120" s="200" t="s">
        <v>48</v>
      </c>
      <c r="AA120" s="302" t="s">
        <v>88</v>
      </c>
    </row>
    <row r="121" spans="1:27" s="200" customFormat="1" ht="14.45" hidden="1" customHeight="1" x14ac:dyDescent="0.2">
      <c r="A121" s="201">
        <v>118</v>
      </c>
      <c r="B121" s="201" t="s">
        <v>288</v>
      </c>
      <c r="C121" s="201"/>
      <c r="D121" s="206"/>
      <c r="E121" s="201" t="s">
        <v>28</v>
      </c>
      <c r="F121" s="201"/>
      <c r="G121" s="200" t="s">
        <v>289</v>
      </c>
      <c r="H121" s="201" t="s">
        <v>278</v>
      </c>
      <c r="I121" s="204" t="s">
        <v>258</v>
      </c>
      <c r="J121" s="204" t="s">
        <v>189</v>
      </c>
      <c r="K121" s="201" t="s">
        <v>131</v>
      </c>
      <c r="L121" s="201" t="s">
        <v>46</v>
      </c>
      <c r="M121" s="201" t="s">
        <v>35</v>
      </c>
      <c r="N121" s="201" t="s">
        <v>36</v>
      </c>
      <c r="O121" s="201">
        <v>1964</v>
      </c>
      <c r="P121" s="203"/>
      <c r="Q121" s="202">
        <v>43.147221999999999</v>
      </c>
      <c r="R121" s="202">
        <v>-80.154443999999998</v>
      </c>
      <c r="S121" s="201" t="s">
        <v>48</v>
      </c>
      <c r="T121" s="201" t="s">
        <v>48</v>
      </c>
      <c r="U121" s="201" t="s">
        <v>48</v>
      </c>
      <c r="V121" s="201" t="s">
        <v>48</v>
      </c>
      <c r="W121" s="201" t="s">
        <v>49</v>
      </c>
      <c r="X121" s="303" t="s">
        <v>71</v>
      </c>
      <c r="Y121" s="200" t="s">
        <v>48</v>
      </c>
      <c r="AA121" s="302" t="s">
        <v>88</v>
      </c>
    </row>
    <row r="122" spans="1:27" s="200" customFormat="1" ht="14.45" hidden="1" customHeight="1" x14ac:dyDescent="0.2">
      <c r="A122" s="201">
        <v>119</v>
      </c>
      <c r="B122" s="201" t="s">
        <v>290</v>
      </c>
      <c r="C122" s="201"/>
      <c r="D122" s="206"/>
      <c r="E122" s="201" t="s">
        <v>28</v>
      </c>
      <c r="F122" s="201"/>
      <c r="G122" s="200" t="s">
        <v>291</v>
      </c>
      <c r="H122" s="201" t="s">
        <v>278</v>
      </c>
      <c r="I122" s="204" t="s">
        <v>258</v>
      </c>
      <c r="J122" s="204" t="s">
        <v>189</v>
      </c>
      <c r="K122" s="201" t="s">
        <v>131</v>
      </c>
      <c r="L122" s="201" t="s">
        <v>46</v>
      </c>
      <c r="M122" s="201" t="s">
        <v>35</v>
      </c>
      <c r="N122" s="201" t="s">
        <v>36</v>
      </c>
      <c r="O122" s="201">
        <v>1961</v>
      </c>
      <c r="P122" s="203"/>
      <c r="Q122" s="202">
        <v>43.034166999999997</v>
      </c>
      <c r="R122" s="202">
        <v>-79.95</v>
      </c>
      <c r="S122" s="201" t="s">
        <v>48</v>
      </c>
      <c r="T122" s="201" t="s">
        <v>48</v>
      </c>
      <c r="U122" s="201" t="s">
        <v>48</v>
      </c>
      <c r="V122" s="201" t="s">
        <v>190</v>
      </c>
      <c r="W122" s="201" t="s">
        <v>49</v>
      </c>
      <c r="X122" s="303" t="s">
        <v>71</v>
      </c>
      <c r="Y122" s="200" t="s">
        <v>48</v>
      </c>
      <c r="AA122" s="302" t="s">
        <v>88</v>
      </c>
    </row>
    <row r="123" spans="1:27" s="200" customFormat="1" ht="14.45" hidden="1" customHeight="1" x14ac:dyDescent="0.2">
      <c r="A123" s="201">
        <v>120</v>
      </c>
      <c r="B123" s="201" t="s">
        <v>292</v>
      </c>
      <c r="C123" s="201"/>
      <c r="D123" s="206"/>
      <c r="E123" s="201" t="s">
        <v>28</v>
      </c>
      <c r="F123" s="201"/>
      <c r="G123" s="200" t="s">
        <v>293</v>
      </c>
      <c r="H123" s="201" t="s">
        <v>278</v>
      </c>
      <c r="I123" s="204" t="s">
        <v>258</v>
      </c>
      <c r="J123" s="204" t="s">
        <v>195</v>
      </c>
      <c r="K123" s="201" t="s">
        <v>131</v>
      </c>
      <c r="L123" s="201" t="s">
        <v>46</v>
      </c>
      <c r="M123" s="201" t="s">
        <v>35</v>
      </c>
      <c r="N123" s="201" t="s">
        <v>36</v>
      </c>
      <c r="O123" s="201">
        <v>1945</v>
      </c>
      <c r="P123" s="203"/>
      <c r="Q123" s="202">
        <v>42.777777999999998</v>
      </c>
      <c r="R123" s="202">
        <v>-81.214444</v>
      </c>
      <c r="S123" s="201" t="s">
        <v>48</v>
      </c>
      <c r="T123" s="201" t="s">
        <v>48</v>
      </c>
      <c r="U123" s="201" t="s">
        <v>48</v>
      </c>
      <c r="V123" s="201" t="s">
        <v>190</v>
      </c>
      <c r="W123" s="201" t="s">
        <v>49</v>
      </c>
      <c r="X123" s="303" t="s">
        <v>71</v>
      </c>
      <c r="Y123" s="200" t="s">
        <v>48</v>
      </c>
      <c r="AA123" s="302" t="s">
        <v>88</v>
      </c>
    </row>
    <row r="124" spans="1:27" s="200" customFormat="1" ht="14.45" hidden="1" customHeight="1" x14ac:dyDescent="0.2">
      <c r="A124" s="201">
        <v>121</v>
      </c>
      <c r="B124" s="201" t="s">
        <v>294</v>
      </c>
      <c r="C124" s="201"/>
      <c r="D124" s="206"/>
      <c r="E124" s="201" t="s">
        <v>28</v>
      </c>
      <c r="F124" s="201"/>
      <c r="G124" s="200" t="s">
        <v>295</v>
      </c>
      <c r="H124" s="201" t="s">
        <v>278</v>
      </c>
      <c r="I124" s="204" t="s">
        <v>258</v>
      </c>
      <c r="J124" s="204" t="s">
        <v>189</v>
      </c>
      <c r="K124" s="201" t="s">
        <v>131</v>
      </c>
      <c r="L124" s="201" t="s">
        <v>46</v>
      </c>
      <c r="M124" s="201" t="s">
        <v>35</v>
      </c>
      <c r="N124" s="201" t="s">
        <v>36</v>
      </c>
      <c r="O124" s="201">
        <v>1955</v>
      </c>
      <c r="P124" s="203"/>
      <c r="Q124" s="202">
        <v>42.684722000000001</v>
      </c>
      <c r="R124" s="202">
        <v>-80.537499999999994</v>
      </c>
      <c r="S124" s="201" t="s">
        <v>48</v>
      </c>
      <c r="T124" s="201" t="s">
        <v>48</v>
      </c>
      <c r="U124" s="201" t="s">
        <v>48</v>
      </c>
      <c r="V124" s="201" t="s">
        <v>190</v>
      </c>
      <c r="W124" s="201" t="s">
        <v>49</v>
      </c>
      <c r="X124" s="303" t="s">
        <v>71</v>
      </c>
      <c r="Y124" s="200" t="s">
        <v>48</v>
      </c>
      <c r="AA124" s="302" t="s">
        <v>88</v>
      </c>
    </row>
    <row r="125" spans="1:27" s="200" customFormat="1" ht="14.45" hidden="1" customHeight="1" x14ac:dyDescent="0.2">
      <c r="A125" s="201">
        <v>122</v>
      </c>
      <c r="B125" s="201" t="s">
        <v>296</v>
      </c>
      <c r="C125" s="201"/>
      <c r="D125" s="206"/>
      <c r="E125" s="201" t="s">
        <v>28</v>
      </c>
      <c r="F125" s="201"/>
      <c r="G125" s="200" t="s">
        <v>297</v>
      </c>
      <c r="H125" s="201" t="s">
        <v>278</v>
      </c>
      <c r="I125" s="204" t="s">
        <v>258</v>
      </c>
      <c r="J125" s="204" t="s">
        <v>189</v>
      </c>
      <c r="K125" s="201" t="s">
        <v>131</v>
      </c>
      <c r="L125" s="201" t="s">
        <v>46</v>
      </c>
      <c r="M125" s="201" t="s">
        <v>35</v>
      </c>
      <c r="N125" s="201" t="s">
        <v>36</v>
      </c>
      <c r="O125" s="201">
        <v>1957</v>
      </c>
      <c r="P125" s="203"/>
      <c r="Q125" s="202">
        <v>42.823332999999998</v>
      </c>
      <c r="R125" s="202">
        <v>-80.289444000000003</v>
      </c>
      <c r="S125" s="201" t="s">
        <v>48</v>
      </c>
      <c r="T125" s="201" t="s">
        <v>48</v>
      </c>
      <c r="U125" s="201" t="s">
        <v>48</v>
      </c>
      <c r="V125" s="201" t="s">
        <v>48</v>
      </c>
      <c r="W125" s="201" t="s">
        <v>49</v>
      </c>
      <c r="X125" s="303" t="s">
        <v>71</v>
      </c>
      <c r="Y125" s="200" t="s">
        <v>48</v>
      </c>
      <c r="AA125" s="302" t="s">
        <v>88</v>
      </c>
    </row>
    <row r="126" spans="1:27" s="200" customFormat="1" ht="14.45" hidden="1" customHeight="1" x14ac:dyDescent="0.2">
      <c r="A126" s="201">
        <v>123</v>
      </c>
      <c r="B126" s="201" t="s">
        <v>298</v>
      </c>
      <c r="C126" s="201"/>
      <c r="D126" s="206"/>
      <c r="E126" s="201" t="s">
        <v>28</v>
      </c>
      <c r="F126" s="201"/>
      <c r="G126" s="200" t="s">
        <v>299</v>
      </c>
      <c r="H126" s="201" t="s">
        <v>278</v>
      </c>
      <c r="I126" s="204" t="s">
        <v>258</v>
      </c>
      <c r="J126" s="204" t="s">
        <v>195</v>
      </c>
      <c r="K126" s="201" t="s">
        <v>131</v>
      </c>
      <c r="L126" s="201" t="s">
        <v>46</v>
      </c>
      <c r="M126" s="201" t="s">
        <v>35</v>
      </c>
      <c r="N126" s="201" t="s">
        <v>36</v>
      </c>
      <c r="O126" s="201">
        <v>1964</v>
      </c>
      <c r="P126" s="203"/>
      <c r="Q126" s="202">
        <v>42.745832999999998</v>
      </c>
      <c r="R126" s="202">
        <v>-81.056944000000001</v>
      </c>
      <c r="S126" s="201" t="s">
        <v>48</v>
      </c>
      <c r="T126" s="201" t="s">
        <v>48</v>
      </c>
      <c r="U126" s="201" t="s">
        <v>48</v>
      </c>
      <c r="V126" s="201" t="s">
        <v>48</v>
      </c>
      <c r="W126" s="201" t="s">
        <v>49</v>
      </c>
      <c r="X126" s="303" t="s">
        <v>71</v>
      </c>
      <c r="Y126" s="200" t="s">
        <v>48</v>
      </c>
      <c r="AA126" s="302" t="s">
        <v>88</v>
      </c>
    </row>
    <row r="127" spans="1:27" s="200" customFormat="1" ht="14.45" hidden="1" customHeight="1" x14ac:dyDescent="0.2">
      <c r="A127" s="201">
        <v>124</v>
      </c>
      <c r="B127" s="201" t="s">
        <v>300</v>
      </c>
      <c r="C127" s="201"/>
      <c r="D127" s="206"/>
      <c r="E127" s="201" t="s">
        <v>28</v>
      </c>
      <c r="F127" s="201"/>
      <c r="G127" s="200" t="s">
        <v>301</v>
      </c>
      <c r="H127" s="201" t="s">
        <v>278</v>
      </c>
      <c r="I127" s="204" t="s">
        <v>258</v>
      </c>
      <c r="J127" s="204" t="s">
        <v>189</v>
      </c>
      <c r="K127" s="201" t="s">
        <v>131</v>
      </c>
      <c r="L127" s="201" t="s">
        <v>46</v>
      </c>
      <c r="M127" s="201" t="s">
        <v>35</v>
      </c>
      <c r="N127" s="201" t="s">
        <v>36</v>
      </c>
      <c r="O127" s="201">
        <v>1969</v>
      </c>
      <c r="P127" s="203"/>
      <c r="Q127" s="202">
        <v>42.809443999999999</v>
      </c>
      <c r="R127" s="202">
        <v>-80.076667</v>
      </c>
      <c r="S127" s="201" t="s">
        <v>48</v>
      </c>
      <c r="T127" s="201" t="s">
        <v>48</v>
      </c>
      <c r="U127" s="201" t="s">
        <v>48</v>
      </c>
      <c r="V127" s="201" t="s">
        <v>190</v>
      </c>
      <c r="W127" s="201" t="s">
        <v>49</v>
      </c>
      <c r="X127" s="303" t="s">
        <v>71</v>
      </c>
      <c r="Y127" s="200" t="s">
        <v>48</v>
      </c>
      <c r="AA127" s="302" t="s">
        <v>88</v>
      </c>
    </row>
    <row r="128" spans="1:27" s="200" customFormat="1" ht="14.45" hidden="1" customHeight="1" x14ac:dyDescent="0.2">
      <c r="A128" s="201">
        <v>125</v>
      </c>
      <c r="B128" s="201" t="s">
        <v>302</v>
      </c>
      <c r="C128" s="201"/>
      <c r="D128" s="206"/>
      <c r="E128" s="201" t="s">
        <v>28</v>
      </c>
      <c r="F128" s="201"/>
      <c r="G128" s="200" t="s">
        <v>303</v>
      </c>
      <c r="H128" s="201" t="s">
        <v>278</v>
      </c>
      <c r="I128" s="204" t="s">
        <v>258</v>
      </c>
      <c r="J128" s="204" t="s">
        <v>189</v>
      </c>
      <c r="K128" s="201" t="s">
        <v>131</v>
      </c>
      <c r="L128" s="201" t="s">
        <v>46</v>
      </c>
      <c r="M128" s="201" t="s">
        <v>35</v>
      </c>
      <c r="N128" s="201" t="s">
        <v>36</v>
      </c>
      <c r="O128" s="201">
        <v>1975</v>
      </c>
      <c r="P128" s="203"/>
      <c r="Q128" s="202">
        <v>42.708333000000003</v>
      </c>
      <c r="R128" s="202">
        <v>-80.838888999999995</v>
      </c>
      <c r="S128" s="201" t="s">
        <v>48</v>
      </c>
      <c r="T128" s="201" t="s">
        <v>48</v>
      </c>
      <c r="U128" s="201" t="s">
        <v>48</v>
      </c>
      <c r="V128" s="201" t="s">
        <v>190</v>
      </c>
      <c r="W128" s="201" t="s">
        <v>49</v>
      </c>
      <c r="X128" s="303" t="s">
        <v>71</v>
      </c>
      <c r="Y128" s="200" t="s">
        <v>48</v>
      </c>
      <c r="AA128" s="302" t="s">
        <v>88</v>
      </c>
    </row>
    <row r="129" spans="1:27" s="200" customFormat="1" ht="14.45" hidden="1" customHeight="1" x14ac:dyDescent="0.2">
      <c r="A129" s="201">
        <v>126</v>
      </c>
      <c r="B129" s="201" t="s">
        <v>304</v>
      </c>
      <c r="C129" s="201">
        <v>12710</v>
      </c>
      <c r="D129" s="206"/>
      <c r="E129" s="201" t="s">
        <v>117</v>
      </c>
      <c r="F129" s="201"/>
      <c r="G129" s="200" t="s">
        <v>305</v>
      </c>
      <c r="H129" s="201" t="s">
        <v>278</v>
      </c>
      <c r="I129" s="204" t="s">
        <v>258</v>
      </c>
      <c r="J129" s="205"/>
      <c r="K129" s="201" t="s">
        <v>131</v>
      </c>
      <c r="L129" s="201" t="s">
        <v>46</v>
      </c>
      <c r="M129" s="201" t="s">
        <v>47</v>
      </c>
      <c r="N129" s="201" t="s">
        <v>36</v>
      </c>
      <c r="O129" s="201">
        <v>1958</v>
      </c>
      <c r="P129" s="203"/>
      <c r="Q129" s="202">
        <v>42.781388999999997</v>
      </c>
      <c r="R129" s="202">
        <v>-80.201389000000006</v>
      </c>
      <c r="S129" s="201" t="s">
        <v>48</v>
      </c>
      <c r="T129" s="201" t="s">
        <v>48</v>
      </c>
      <c r="U129" s="201" t="s">
        <v>48</v>
      </c>
      <c r="V129" s="201" t="s">
        <v>48</v>
      </c>
      <c r="W129" s="201" t="s">
        <v>49</v>
      </c>
      <c r="X129" s="303" t="s">
        <v>71</v>
      </c>
      <c r="Y129" s="200" t="s">
        <v>48</v>
      </c>
      <c r="AA129" s="302" t="s">
        <v>88</v>
      </c>
    </row>
    <row r="130" spans="1:27" s="200" customFormat="1" ht="14.45" hidden="1" customHeight="1" x14ac:dyDescent="0.2">
      <c r="A130" s="201">
        <v>127</v>
      </c>
      <c r="B130" s="201" t="s">
        <v>306</v>
      </c>
      <c r="C130" s="201"/>
      <c r="D130" s="206"/>
      <c r="E130" s="201" t="s">
        <v>28</v>
      </c>
      <c r="F130" s="201"/>
      <c r="G130" s="200" t="s">
        <v>307</v>
      </c>
      <c r="H130" s="201" t="s">
        <v>278</v>
      </c>
      <c r="I130" s="204" t="s">
        <v>258</v>
      </c>
      <c r="J130" s="204" t="s">
        <v>189</v>
      </c>
      <c r="K130" s="201" t="s">
        <v>131</v>
      </c>
      <c r="L130" s="201" t="s">
        <v>46</v>
      </c>
      <c r="M130" s="201" t="s">
        <v>35</v>
      </c>
      <c r="N130" s="201" t="s">
        <v>36</v>
      </c>
      <c r="O130" s="201">
        <v>1938</v>
      </c>
      <c r="P130" s="203"/>
      <c r="Q130" s="202">
        <v>42.545000000000002</v>
      </c>
      <c r="R130" s="202">
        <v>-81.967777999999996</v>
      </c>
      <c r="S130" s="201" t="s">
        <v>48</v>
      </c>
      <c r="T130" s="201" t="s">
        <v>48</v>
      </c>
      <c r="U130" s="201" t="s">
        <v>48</v>
      </c>
      <c r="V130" s="201" t="s">
        <v>190</v>
      </c>
      <c r="W130" s="201" t="s">
        <v>49</v>
      </c>
      <c r="X130" s="303" t="s">
        <v>71</v>
      </c>
      <c r="Y130" s="200" t="s">
        <v>48</v>
      </c>
      <c r="AA130" s="302" t="s">
        <v>88</v>
      </c>
    </row>
    <row r="131" spans="1:27" s="200" customFormat="1" ht="14.45" hidden="1" customHeight="1" x14ac:dyDescent="0.2">
      <c r="A131" s="201">
        <v>128</v>
      </c>
      <c r="B131" s="201" t="s">
        <v>308</v>
      </c>
      <c r="C131" s="201">
        <v>12250</v>
      </c>
      <c r="D131" s="206"/>
      <c r="E131" s="201" t="s">
        <v>117</v>
      </c>
      <c r="F131" s="201"/>
      <c r="G131" s="200" t="s">
        <v>309</v>
      </c>
      <c r="H131" s="201" t="s">
        <v>278</v>
      </c>
      <c r="I131" s="204" t="s">
        <v>258</v>
      </c>
      <c r="J131" s="205"/>
      <c r="K131" s="201" t="s">
        <v>131</v>
      </c>
      <c r="L131" s="201" t="s">
        <v>46</v>
      </c>
      <c r="M131" s="201" t="s">
        <v>47</v>
      </c>
      <c r="N131" s="201" t="s">
        <v>36</v>
      </c>
      <c r="O131" s="201">
        <v>1957</v>
      </c>
      <c r="P131" s="203"/>
      <c r="Q131" s="202">
        <v>42.26</v>
      </c>
      <c r="R131" s="202">
        <v>-81.914444000000003</v>
      </c>
      <c r="S131" s="201" t="s">
        <v>48</v>
      </c>
      <c r="T131" s="201" t="s">
        <v>48</v>
      </c>
      <c r="U131" s="201" t="s">
        <v>48</v>
      </c>
      <c r="V131" s="201" t="s">
        <v>48</v>
      </c>
      <c r="W131" s="201" t="s">
        <v>49</v>
      </c>
      <c r="X131" s="303" t="s">
        <v>71</v>
      </c>
      <c r="Y131" s="200" t="s">
        <v>48</v>
      </c>
      <c r="AA131" s="302" t="s">
        <v>88</v>
      </c>
    </row>
    <row r="132" spans="1:27" s="200" customFormat="1" ht="14.45" hidden="1" customHeight="1" x14ac:dyDescent="0.2">
      <c r="A132" s="201">
        <v>129</v>
      </c>
      <c r="B132" s="201" t="s">
        <v>310</v>
      </c>
      <c r="C132" s="201">
        <v>12005</v>
      </c>
      <c r="D132" s="206"/>
      <c r="E132" s="201" t="s">
        <v>117</v>
      </c>
      <c r="F132" s="201"/>
      <c r="G132" s="200" t="s">
        <v>311</v>
      </c>
      <c r="H132" s="201" t="s">
        <v>278</v>
      </c>
      <c r="I132" s="204" t="s">
        <v>258</v>
      </c>
      <c r="J132" s="205"/>
      <c r="K132" s="201" t="s">
        <v>131</v>
      </c>
      <c r="L132" s="201" t="s">
        <v>46</v>
      </c>
      <c r="M132" s="201" t="s">
        <v>47</v>
      </c>
      <c r="N132" s="201" t="s">
        <v>36</v>
      </c>
      <c r="O132" s="201">
        <v>1966</v>
      </c>
      <c r="P132" s="203"/>
      <c r="Q132" s="202">
        <v>42.061667</v>
      </c>
      <c r="R132" s="202">
        <v>-83.114722</v>
      </c>
      <c r="S132" s="201" t="s">
        <v>48</v>
      </c>
      <c r="T132" s="201" t="s">
        <v>48</v>
      </c>
      <c r="U132" s="201" t="s">
        <v>48</v>
      </c>
      <c r="V132" s="201" t="s">
        <v>48</v>
      </c>
      <c r="W132" s="201" t="s">
        <v>49</v>
      </c>
      <c r="X132" s="303" t="s">
        <v>71</v>
      </c>
      <c r="Y132" s="200" t="s">
        <v>48</v>
      </c>
      <c r="AA132" s="302" t="s">
        <v>88</v>
      </c>
    </row>
    <row r="133" spans="1:27" s="200" customFormat="1" ht="14.45" hidden="1" customHeight="1" x14ac:dyDescent="0.2">
      <c r="A133" s="201">
        <v>130</v>
      </c>
      <c r="B133" s="201" t="s">
        <v>312</v>
      </c>
      <c r="C133" s="201">
        <v>12065</v>
      </c>
      <c r="D133" s="206"/>
      <c r="E133" s="201" t="s">
        <v>117</v>
      </c>
      <c r="F133" s="201"/>
      <c r="G133" s="200" t="s">
        <v>313</v>
      </c>
      <c r="H133" s="201" t="s">
        <v>278</v>
      </c>
      <c r="I133" s="204" t="s">
        <v>258</v>
      </c>
      <c r="J133" s="205"/>
      <c r="K133" s="201" t="s">
        <v>131</v>
      </c>
      <c r="L133" s="201" t="s">
        <v>46</v>
      </c>
      <c r="M133" s="201" t="s">
        <v>47</v>
      </c>
      <c r="N133" s="201" t="s">
        <v>36</v>
      </c>
      <c r="O133" s="201">
        <v>1962</v>
      </c>
      <c r="P133" s="203"/>
      <c r="Q133" s="202">
        <v>42.026667000000003</v>
      </c>
      <c r="R133" s="202">
        <v>-82.734722000000005</v>
      </c>
      <c r="S133" s="201" t="s">
        <v>48</v>
      </c>
      <c r="T133" s="201" t="s">
        <v>48</v>
      </c>
      <c r="U133" s="201" t="s">
        <v>48</v>
      </c>
      <c r="V133" s="201" t="s">
        <v>48</v>
      </c>
      <c r="W133" s="201" t="s">
        <v>49</v>
      </c>
      <c r="X133" s="303" t="s">
        <v>71</v>
      </c>
      <c r="Y133" s="200" t="s">
        <v>48</v>
      </c>
      <c r="AA133" s="302" t="s">
        <v>88</v>
      </c>
    </row>
    <row r="134" spans="1:27" s="200" customFormat="1" ht="14.45" hidden="1" customHeight="1" x14ac:dyDescent="0.2">
      <c r="A134" s="201">
        <v>131</v>
      </c>
      <c r="B134" s="201" t="s">
        <v>314</v>
      </c>
      <c r="C134" s="201"/>
      <c r="D134" s="206"/>
      <c r="E134" s="201" t="s">
        <v>28</v>
      </c>
      <c r="F134" s="201"/>
      <c r="G134" s="200" t="s">
        <v>315</v>
      </c>
      <c r="H134" s="201" t="s">
        <v>278</v>
      </c>
      <c r="I134" s="204" t="s">
        <v>258</v>
      </c>
      <c r="J134" s="205"/>
      <c r="K134" s="201" t="s">
        <v>131</v>
      </c>
      <c r="L134" s="201" t="s">
        <v>46</v>
      </c>
      <c r="M134" s="201" t="s">
        <v>35</v>
      </c>
      <c r="N134" s="201" t="s">
        <v>36</v>
      </c>
      <c r="O134" s="201">
        <v>1982</v>
      </c>
      <c r="P134" s="203"/>
      <c r="Q134" s="202">
        <v>42.309443999999999</v>
      </c>
      <c r="R134" s="202">
        <v>-82.928888999999998</v>
      </c>
      <c r="S134" s="201" t="s">
        <v>48</v>
      </c>
      <c r="T134" s="201" t="s">
        <v>48</v>
      </c>
      <c r="U134" s="201" t="s">
        <v>48</v>
      </c>
      <c r="V134" s="201" t="s">
        <v>190</v>
      </c>
      <c r="W134" s="201" t="s">
        <v>49</v>
      </c>
      <c r="X134" s="303" t="s">
        <v>71</v>
      </c>
      <c r="Y134" s="200" t="s">
        <v>48</v>
      </c>
      <c r="AA134" s="302" t="s">
        <v>88</v>
      </c>
    </row>
    <row r="135" spans="1:27" s="200" customFormat="1" ht="14.45" hidden="1" customHeight="1" x14ac:dyDescent="0.2">
      <c r="A135" s="201">
        <v>132</v>
      </c>
      <c r="B135" s="201" t="s">
        <v>316</v>
      </c>
      <c r="C135" s="201"/>
      <c r="D135" s="206"/>
      <c r="E135" s="201" t="s">
        <v>28</v>
      </c>
      <c r="F135" s="201"/>
      <c r="G135" s="200" t="s">
        <v>317</v>
      </c>
      <c r="H135" s="201" t="s">
        <v>278</v>
      </c>
      <c r="I135" s="204" t="s">
        <v>258</v>
      </c>
      <c r="J135" s="205"/>
      <c r="K135" s="201" t="s">
        <v>131</v>
      </c>
      <c r="L135" s="201" t="s">
        <v>46</v>
      </c>
      <c r="M135" s="201" t="s">
        <v>35</v>
      </c>
      <c r="N135" s="201" t="s">
        <v>36</v>
      </c>
      <c r="O135" s="201">
        <v>1860</v>
      </c>
      <c r="P135" s="203"/>
      <c r="Q135" s="202">
        <v>42.899414</v>
      </c>
      <c r="R135" s="202">
        <v>-79.250444000000002</v>
      </c>
      <c r="S135" s="201" t="s">
        <v>48</v>
      </c>
      <c r="T135" s="201" t="s">
        <v>48</v>
      </c>
      <c r="U135" s="201" t="s">
        <v>48</v>
      </c>
      <c r="V135" s="201" t="s">
        <v>48</v>
      </c>
      <c r="W135" s="201" t="s">
        <v>49</v>
      </c>
      <c r="X135" s="303" t="s">
        <v>71</v>
      </c>
      <c r="Y135" s="200" t="s">
        <v>48</v>
      </c>
      <c r="AA135" s="302" t="s">
        <v>88</v>
      </c>
    </row>
    <row r="136" spans="1:27" s="217" customFormat="1" ht="14.45" hidden="1" customHeight="1" x14ac:dyDescent="0.2">
      <c r="A136" s="215">
        <v>133</v>
      </c>
      <c r="B136" s="215"/>
      <c r="C136" s="215" t="s">
        <v>318</v>
      </c>
      <c r="D136" s="216">
        <v>4216070</v>
      </c>
      <c r="E136" s="215" t="s">
        <v>129</v>
      </c>
      <c r="F136" s="215"/>
      <c r="G136" s="217" t="s">
        <v>319</v>
      </c>
      <c r="H136" s="215" t="s">
        <v>278</v>
      </c>
      <c r="I136" s="218" t="s">
        <v>258</v>
      </c>
      <c r="J136" s="219"/>
      <c r="K136" s="215" t="s">
        <v>131</v>
      </c>
      <c r="L136" s="215" t="s">
        <v>46</v>
      </c>
      <c r="M136" s="215" t="s">
        <v>47</v>
      </c>
      <c r="N136" s="220" t="s">
        <v>102</v>
      </c>
      <c r="O136" s="220" t="s">
        <v>48</v>
      </c>
      <c r="P136" s="220" t="s">
        <v>48</v>
      </c>
      <c r="Q136" s="202">
        <v>42.89</v>
      </c>
      <c r="R136" s="202">
        <v>-78.924000000000007</v>
      </c>
      <c r="S136" s="215" t="s">
        <v>48</v>
      </c>
      <c r="T136" s="215" t="s">
        <v>48</v>
      </c>
      <c r="U136" s="215" t="s">
        <v>48</v>
      </c>
      <c r="V136" s="215" t="s">
        <v>48</v>
      </c>
      <c r="W136" s="215" t="s">
        <v>49</v>
      </c>
      <c r="X136" s="215"/>
      <c r="Y136" s="217" t="s">
        <v>95</v>
      </c>
    </row>
    <row r="137" spans="1:27" s="200" customFormat="1" ht="14.45" hidden="1" customHeight="1" x14ac:dyDescent="0.2">
      <c r="A137" s="201">
        <v>134</v>
      </c>
      <c r="B137" s="201"/>
      <c r="C137" s="201"/>
      <c r="D137" s="206">
        <v>4213500</v>
      </c>
      <c r="E137" s="201"/>
      <c r="F137" s="201" t="s">
        <v>29</v>
      </c>
      <c r="G137" s="200" t="s">
        <v>320</v>
      </c>
      <c r="H137" s="201" t="s">
        <v>278</v>
      </c>
      <c r="I137" s="204" t="s">
        <v>258</v>
      </c>
      <c r="J137" s="205"/>
      <c r="K137" s="201" t="s">
        <v>94</v>
      </c>
      <c r="L137" s="201" t="s">
        <v>34</v>
      </c>
      <c r="M137" s="201" t="s">
        <v>35</v>
      </c>
      <c r="N137" s="201" t="s">
        <v>36</v>
      </c>
      <c r="O137" s="201">
        <v>1939</v>
      </c>
      <c r="P137" s="203"/>
      <c r="Q137" s="202">
        <v>42.463332999999999</v>
      </c>
      <c r="R137" s="202">
        <v>-78.934167000000002</v>
      </c>
      <c r="S137" s="201" t="s">
        <v>48</v>
      </c>
      <c r="T137" s="201" t="s">
        <v>48</v>
      </c>
      <c r="U137" s="201" t="s">
        <v>48</v>
      </c>
      <c r="V137" s="201" t="s">
        <v>48</v>
      </c>
      <c r="W137" s="201" t="s">
        <v>49</v>
      </c>
      <c r="X137" s="303" t="s">
        <v>71</v>
      </c>
      <c r="Y137" s="200" t="s">
        <v>48</v>
      </c>
      <c r="AA137" s="302" t="s">
        <v>88</v>
      </c>
    </row>
    <row r="138" spans="1:27" s="200" customFormat="1" ht="14.45" hidden="1" customHeight="1" x14ac:dyDescent="0.2">
      <c r="A138" s="201">
        <v>135</v>
      </c>
      <c r="B138" s="201"/>
      <c r="C138" s="201"/>
      <c r="D138" s="206">
        <v>4214500</v>
      </c>
      <c r="E138" s="201"/>
      <c r="F138" s="201" t="s">
        <v>29</v>
      </c>
      <c r="G138" s="200" t="s">
        <v>321</v>
      </c>
      <c r="H138" s="201" t="s">
        <v>278</v>
      </c>
      <c r="I138" s="204" t="s">
        <v>258</v>
      </c>
      <c r="J138" s="205"/>
      <c r="K138" s="201" t="s">
        <v>94</v>
      </c>
      <c r="L138" s="201" t="s">
        <v>34</v>
      </c>
      <c r="M138" s="201" t="s">
        <v>35</v>
      </c>
      <c r="N138" s="201" t="s">
        <v>36</v>
      </c>
      <c r="O138" s="201">
        <v>1938</v>
      </c>
      <c r="P138" s="203"/>
      <c r="Q138" s="202">
        <v>42.854722000000002</v>
      </c>
      <c r="R138" s="202">
        <v>-78.754999999999995</v>
      </c>
      <c r="S138" s="201" t="s">
        <v>48</v>
      </c>
      <c r="T138" s="201" t="s">
        <v>48</v>
      </c>
      <c r="U138" s="201" t="s">
        <v>48</v>
      </c>
      <c r="V138" s="201" t="s">
        <v>48</v>
      </c>
      <c r="W138" s="201" t="s">
        <v>49</v>
      </c>
      <c r="X138" s="303" t="s">
        <v>71</v>
      </c>
      <c r="Y138" s="200" t="s">
        <v>48</v>
      </c>
      <c r="AA138" s="302" t="s">
        <v>88</v>
      </c>
    </row>
    <row r="139" spans="1:27" s="200" customFormat="1" ht="14.45" hidden="1" customHeight="1" x14ac:dyDescent="0.2">
      <c r="A139" s="201">
        <v>136</v>
      </c>
      <c r="B139" s="201"/>
      <c r="C139" s="201"/>
      <c r="D139" s="206">
        <v>4215000</v>
      </c>
      <c r="E139" s="201"/>
      <c r="F139" s="201" t="s">
        <v>29</v>
      </c>
      <c r="G139" s="200" t="s">
        <v>322</v>
      </c>
      <c r="H139" s="201" t="s">
        <v>278</v>
      </c>
      <c r="I139" s="204" t="s">
        <v>258</v>
      </c>
      <c r="J139" s="205"/>
      <c r="K139" s="201" t="s">
        <v>94</v>
      </c>
      <c r="L139" s="201" t="s">
        <v>34</v>
      </c>
      <c r="M139" s="201" t="s">
        <v>35</v>
      </c>
      <c r="N139" s="201" t="s">
        <v>36</v>
      </c>
      <c r="O139" s="201">
        <v>1938</v>
      </c>
      <c r="P139" s="203"/>
      <c r="Q139" s="202">
        <v>42.89</v>
      </c>
      <c r="R139" s="202">
        <v>-78.644999999999996</v>
      </c>
      <c r="S139" s="201" t="s">
        <v>48</v>
      </c>
      <c r="T139" s="201" t="s">
        <v>48</v>
      </c>
      <c r="U139" s="201" t="s">
        <v>48</v>
      </c>
      <c r="V139" s="201" t="s">
        <v>48</v>
      </c>
      <c r="W139" s="201" t="s">
        <v>49</v>
      </c>
      <c r="X139" s="303" t="s">
        <v>71</v>
      </c>
      <c r="Y139" s="200" t="s">
        <v>48</v>
      </c>
      <c r="AA139" s="302" t="s">
        <v>88</v>
      </c>
    </row>
    <row r="140" spans="1:27" s="200" customFormat="1" ht="14.45" hidden="1" customHeight="1" x14ac:dyDescent="0.2">
      <c r="A140" s="201">
        <v>137</v>
      </c>
      <c r="B140" s="201"/>
      <c r="C140" s="201"/>
      <c r="D140" s="206">
        <v>4215500</v>
      </c>
      <c r="E140" s="201"/>
      <c r="F140" s="201" t="s">
        <v>29</v>
      </c>
      <c r="G140" s="200" t="s">
        <v>323</v>
      </c>
      <c r="H140" s="201" t="s">
        <v>278</v>
      </c>
      <c r="I140" s="204" t="s">
        <v>258</v>
      </c>
      <c r="J140" s="205"/>
      <c r="K140" s="201" t="s">
        <v>94</v>
      </c>
      <c r="L140" s="201" t="s">
        <v>34</v>
      </c>
      <c r="M140" s="201" t="s">
        <v>35</v>
      </c>
      <c r="N140" s="201" t="s">
        <v>36</v>
      </c>
      <c r="O140" s="201">
        <v>1940</v>
      </c>
      <c r="P140" s="203"/>
      <c r="Q140" s="202">
        <v>42.829721999999997</v>
      </c>
      <c r="R140" s="202">
        <v>-78.775000000000006</v>
      </c>
      <c r="S140" s="201" t="s">
        <v>48</v>
      </c>
      <c r="T140" s="201" t="s">
        <v>48</v>
      </c>
      <c r="U140" s="201" t="s">
        <v>48</v>
      </c>
      <c r="V140" s="201" t="s">
        <v>48</v>
      </c>
      <c r="W140" s="201" t="s">
        <v>49</v>
      </c>
      <c r="X140" s="303" t="s">
        <v>71</v>
      </c>
      <c r="Y140" s="200" t="s">
        <v>48</v>
      </c>
      <c r="AA140" s="302" t="s">
        <v>88</v>
      </c>
    </row>
    <row r="141" spans="1:27" s="217" customFormat="1" ht="14.45" hidden="1" customHeight="1" x14ac:dyDescent="0.2">
      <c r="A141" s="215">
        <v>138</v>
      </c>
      <c r="B141" s="215"/>
      <c r="C141" s="215"/>
      <c r="D141" s="216">
        <v>9063028</v>
      </c>
      <c r="E141" s="215"/>
      <c r="F141" s="215" t="s">
        <v>158</v>
      </c>
      <c r="G141" s="217" t="s">
        <v>324</v>
      </c>
      <c r="H141" s="215" t="s">
        <v>278</v>
      </c>
      <c r="I141" s="218" t="s">
        <v>258</v>
      </c>
      <c r="J141" s="219"/>
      <c r="K141" s="215" t="s">
        <v>94</v>
      </c>
      <c r="L141" s="215" t="s">
        <v>34</v>
      </c>
      <c r="M141" s="215" t="s">
        <v>47</v>
      </c>
      <c r="N141" s="215" t="s">
        <v>36</v>
      </c>
      <c r="O141" s="215">
        <v>1969</v>
      </c>
      <c r="P141" s="220"/>
      <c r="Q141" s="202">
        <v>42.691666699999999</v>
      </c>
      <c r="R141" s="202">
        <v>-79.046666669999993</v>
      </c>
      <c r="S141" s="215" t="s">
        <v>48</v>
      </c>
      <c r="T141" s="215" t="s">
        <v>48</v>
      </c>
      <c r="U141" s="215" t="s">
        <v>48</v>
      </c>
      <c r="V141" s="215" t="s">
        <v>48</v>
      </c>
      <c r="W141" s="215" t="s">
        <v>49</v>
      </c>
      <c r="X141" s="215"/>
      <c r="Y141" s="217" t="s">
        <v>48</v>
      </c>
    </row>
    <row r="142" spans="1:27" s="217" customFormat="1" ht="14.45" hidden="1" customHeight="1" x14ac:dyDescent="0.2">
      <c r="A142" s="215">
        <v>139</v>
      </c>
      <c r="B142" s="215"/>
      <c r="C142" s="215"/>
      <c r="D142" s="216">
        <v>9063020</v>
      </c>
      <c r="E142" s="215"/>
      <c r="F142" s="215" t="s">
        <v>158</v>
      </c>
      <c r="G142" s="217" t="s">
        <v>325</v>
      </c>
      <c r="H142" s="215" t="s">
        <v>278</v>
      </c>
      <c r="I142" s="218" t="s">
        <v>258</v>
      </c>
      <c r="J142" s="219"/>
      <c r="K142" s="215" t="s">
        <v>94</v>
      </c>
      <c r="L142" s="215" t="s">
        <v>34</v>
      </c>
      <c r="M142" s="215" t="s">
        <v>47</v>
      </c>
      <c r="N142" s="215" t="s">
        <v>36</v>
      </c>
      <c r="O142" s="215">
        <v>1860</v>
      </c>
      <c r="P142" s="220"/>
      <c r="Q142" s="202">
        <v>42.876666700000001</v>
      </c>
      <c r="R142" s="202">
        <v>-78.89</v>
      </c>
      <c r="S142" s="215" t="s">
        <v>48</v>
      </c>
      <c r="T142" s="215" t="s">
        <v>48</v>
      </c>
      <c r="U142" s="215" t="s">
        <v>48</v>
      </c>
      <c r="V142" s="215" t="s">
        <v>48</v>
      </c>
      <c r="W142" s="215" t="s">
        <v>49</v>
      </c>
      <c r="X142" s="215"/>
      <c r="Y142" s="217" t="s">
        <v>48</v>
      </c>
    </row>
    <row r="143" spans="1:27" s="217" customFormat="1" ht="14.45" hidden="1" customHeight="1" x14ac:dyDescent="0.2">
      <c r="A143" s="215">
        <v>140</v>
      </c>
      <c r="B143" s="215"/>
      <c r="C143" s="215"/>
      <c r="D143" s="216">
        <v>9063079</v>
      </c>
      <c r="E143" s="215"/>
      <c r="F143" s="215" t="s">
        <v>158</v>
      </c>
      <c r="G143" s="217" t="s">
        <v>326</v>
      </c>
      <c r="H143" s="215" t="s">
        <v>278</v>
      </c>
      <c r="I143" s="218" t="s">
        <v>258</v>
      </c>
      <c r="J143" s="219"/>
      <c r="K143" s="215" t="s">
        <v>284</v>
      </c>
      <c r="L143" s="215" t="s">
        <v>34</v>
      </c>
      <c r="M143" s="215" t="s">
        <v>47</v>
      </c>
      <c r="N143" s="215" t="s">
        <v>36</v>
      </c>
      <c r="O143" s="215">
        <v>1959</v>
      </c>
      <c r="P143" s="220"/>
      <c r="Q143" s="202">
        <v>41.5433333</v>
      </c>
      <c r="R143" s="202">
        <v>-82.731666669999996</v>
      </c>
      <c r="S143" s="215" t="s">
        <v>48</v>
      </c>
      <c r="T143" s="215" t="s">
        <v>48</v>
      </c>
      <c r="U143" s="215" t="s">
        <v>48</v>
      </c>
      <c r="V143" s="215" t="s">
        <v>48</v>
      </c>
      <c r="W143" s="215" t="s">
        <v>49</v>
      </c>
      <c r="X143" s="215"/>
      <c r="Y143" s="217" t="s">
        <v>48</v>
      </c>
    </row>
    <row r="144" spans="1:27" s="217" customFormat="1" ht="14.45" hidden="1" customHeight="1" x14ac:dyDescent="0.2">
      <c r="A144" s="215">
        <v>141</v>
      </c>
      <c r="B144" s="215"/>
      <c r="C144" s="215"/>
      <c r="D144" s="216">
        <v>9063053</v>
      </c>
      <c r="E144" s="215"/>
      <c r="F144" s="215" t="s">
        <v>158</v>
      </c>
      <c r="G144" s="217" t="s">
        <v>327</v>
      </c>
      <c r="H144" s="215" t="s">
        <v>278</v>
      </c>
      <c r="I144" s="218" t="s">
        <v>258</v>
      </c>
      <c r="J144" s="219"/>
      <c r="K144" s="215" t="s">
        <v>284</v>
      </c>
      <c r="L144" s="215" t="s">
        <v>34</v>
      </c>
      <c r="M144" s="215" t="s">
        <v>47</v>
      </c>
      <c r="N144" s="215" t="s">
        <v>36</v>
      </c>
      <c r="O144" s="220" t="s">
        <v>48</v>
      </c>
      <c r="P144" s="215" t="s">
        <v>48</v>
      </c>
      <c r="Q144" s="202">
        <v>41.76</v>
      </c>
      <c r="R144" s="202">
        <v>-81.28</v>
      </c>
      <c r="S144" s="215" t="s">
        <v>48</v>
      </c>
      <c r="T144" s="215" t="s">
        <v>48</v>
      </c>
      <c r="U144" s="215" t="s">
        <v>48</v>
      </c>
      <c r="V144" s="215" t="s">
        <v>48</v>
      </c>
      <c r="W144" s="215" t="s">
        <v>49</v>
      </c>
      <c r="X144" s="215"/>
      <c r="Y144" s="217" t="s">
        <v>48</v>
      </c>
    </row>
    <row r="145" spans="1:27" s="217" customFormat="1" ht="14.45" hidden="1" customHeight="1" x14ac:dyDescent="0.2">
      <c r="A145" s="215">
        <v>142</v>
      </c>
      <c r="B145" s="215"/>
      <c r="C145" s="215"/>
      <c r="D145" s="216">
        <v>9063038</v>
      </c>
      <c r="E145" s="215"/>
      <c r="F145" s="215" t="s">
        <v>158</v>
      </c>
      <c r="G145" s="217" t="s">
        <v>328</v>
      </c>
      <c r="H145" s="215" t="s">
        <v>278</v>
      </c>
      <c r="I145" s="218" t="s">
        <v>258</v>
      </c>
      <c r="J145" s="219"/>
      <c r="K145" s="215" t="s">
        <v>329</v>
      </c>
      <c r="L145" s="215" t="s">
        <v>34</v>
      </c>
      <c r="M145" s="215" t="s">
        <v>47</v>
      </c>
      <c r="N145" s="215" t="s">
        <v>36</v>
      </c>
      <c r="O145" s="215">
        <v>1860</v>
      </c>
      <c r="P145" s="220"/>
      <c r="Q145" s="202">
        <v>42.1533333</v>
      </c>
      <c r="R145" s="202">
        <v>-80.093333329999993</v>
      </c>
      <c r="S145" s="215" t="s">
        <v>48</v>
      </c>
      <c r="T145" s="215" t="s">
        <v>48</v>
      </c>
      <c r="U145" s="215" t="s">
        <v>48</v>
      </c>
      <c r="V145" s="215" t="s">
        <v>48</v>
      </c>
      <c r="W145" s="215" t="s">
        <v>49</v>
      </c>
      <c r="X145" s="215"/>
      <c r="Y145" s="217" t="s">
        <v>48</v>
      </c>
    </row>
    <row r="146" spans="1:27" s="217" customFormat="1" ht="14.45" hidden="1" customHeight="1" x14ac:dyDescent="0.2">
      <c r="A146" s="215">
        <v>143</v>
      </c>
      <c r="B146" s="215"/>
      <c r="C146" s="215"/>
      <c r="D146" s="216">
        <v>9063090</v>
      </c>
      <c r="E146" s="215"/>
      <c r="F146" s="215" t="s">
        <v>158</v>
      </c>
      <c r="G146" s="217" t="s">
        <v>330</v>
      </c>
      <c r="H146" s="215" t="s">
        <v>278</v>
      </c>
      <c r="I146" s="218" t="s">
        <v>258</v>
      </c>
      <c r="J146" s="219"/>
      <c r="K146" s="215" t="s">
        <v>331</v>
      </c>
      <c r="L146" s="215" t="s">
        <v>34</v>
      </c>
      <c r="M146" s="215" t="s">
        <v>47</v>
      </c>
      <c r="N146" s="215" t="s">
        <v>36</v>
      </c>
      <c r="O146" s="215">
        <v>1962</v>
      </c>
      <c r="P146" s="220"/>
      <c r="Q146" s="202">
        <v>41.96</v>
      </c>
      <c r="R146" s="202">
        <v>-83.256666670000001</v>
      </c>
      <c r="S146" s="215" t="s">
        <v>48</v>
      </c>
      <c r="T146" s="215" t="s">
        <v>48</v>
      </c>
      <c r="U146" s="215" t="s">
        <v>48</v>
      </c>
      <c r="V146" s="215" t="s">
        <v>48</v>
      </c>
      <c r="W146" s="215" t="s">
        <v>49</v>
      </c>
      <c r="X146" s="215"/>
      <c r="Y146" s="217" t="s">
        <v>48</v>
      </c>
    </row>
    <row r="147" spans="1:27" s="200" customFormat="1" ht="14.45" customHeight="1" x14ac:dyDescent="0.2">
      <c r="A147" s="201">
        <v>144</v>
      </c>
      <c r="B147" s="201" t="s">
        <v>332</v>
      </c>
      <c r="C147" s="201"/>
      <c r="D147" s="206">
        <v>4165710</v>
      </c>
      <c r="E147" s="201" t="s">
        <v>28</v>
      </c>
      <c r="F147" s="201" t="s">
        <v>29</v>
      </c>
      <c r="G147" s="200" t="s">
        <v>333</v>
      </c>
      <c r="H147" s="201" t="s">
        <v>278</v>
      </c>
      <c r="I147" s="204" t="s">
        <v>334</v>
      </c>
      <c r="J147" s="205"/>
      <c r="K147" s="201" t="s">
        <v>331</v>
      </c>
      <c r="L147" s="201" t="s">
        <v>34</v>
      </c>
      <c r="M147" s="201" t="s">
        <v>35</v>
      </c>
      <c r="N147" s="201" t="s">
        <v>36</v>
      </c>
      <c r="O147" s="203" t="s">
        <v>48</v>
      </c>
      <c r="P147" s="201" t="s">
        <v>48</v>
      </c>
      <c r="Q147" s="202">
        <v>42.298056000000003</v>
      </c>
      <c r="R147" s="202">
        <v>-83.092777999999996</v>
      </c>
      <c r="S147" s="201" t="s">
        <v>48</v>
      </c>
      <c r="T147" s="201" t="s">
        <v>48</v>
      </c>
      <c r="U147" s="201" t="s">
        <v>48</v>
      </c>
      <c r="V147" s="201" t="s">
        <v>48</v>
      </c>
      <c r="W147" s="201" t="s">
        <v>259</v>
      </c>
      <c r="X147" s="201" t="s">
        <v>71</v>
      </c>
      <c r="Y147" s="200" t="s">
        <v>335</v>
      </c>
      <c r="AA147" s="302" t="s">
        <v>260</v>
      </c>
    </row>
    <row r="148" spans="1:27" s="200" customFormat="1" ht="14.45" hidden="1" customHeight="1" x14ac:dyDescent="0.2">
      <c r="A148" s="201">
        <v>145</v>
      </c>
      <c r="B148" s="201" t="s">
        <v>336</v>
      </c>
      <c r="C148" s="201">
        <v>11965</v>
      </c>
      <c r="D148" s="206"/>
      <c r="E148" s="201" t="s">
        <v>117</v>
      </c>
      <c r="F148" s="201"/>
      <c r="G148" s="200" t="s">
        <v>337</v>
      </c>
      <c r="H148" s="201" t="s">
        <v>278</v>
      </c>
      <c r="I148" s="204" t="s">
        <v>334</v>
      </c>
      <c r="J148" s="205"/>
      <c r="K148" s="201" t="s">
        <v>131</v>
      </c>
      <c r="L148" s="201" t="s">
        <v>46</v>
      </c>
      <c r="M148" s="201" t="s">
        <v>47</v>
      </c>
      <c r="N148" s="201" t="s">
        <v>36</v>
      </c>
      <c r="O148" s="201">
        <v>1961</v>
      </c>
      <c r="P148" s="203"/>
      <c r="Q148" s="202">
        <v>42.296944000000003</v>
      </c>
      <c r="R148" s="202">
        <v>-82.710278000000002</v>
      </c>
      <c r="S148" s="201" t="s">
        <v>48</v>
      </c>
      <c r="T148" s="201" t="s">
        <v>154</v>
      </c>
      <c r="U148" s="201" t="s">
        <v>48</v>
      </c>
      <c r="V148" s="201" t="s">
        <v>154</v>
      </c>
      <c r="W148" s="303" t="s">
        <v>49</v>
      </c>
      <c r="X148" s="303" t="s">
        <v>71</v>
      </c>
      <c r="Y148" s="200" t="s">
        <v>48</v>
      </c>
      <c r="AA148" s="302" t="s">
        <v>177</v>
      </c>
    </row>
    <row r="149" spans="1:27" s="217" customFormat="1" ht="14.45" hidden="1" customHeight="1" x14ac:dyDescent="0.2">
      <c r="A149" s="215">
        <v>146</v>
      </c>
      <c r="B149" s="215"/>
      <c r="C149" s="215"/>
      <c r="D149" s="216">
        <v>9044036</v>
      </c>
      <c r="E149" s="215"/>
      <c r="F149" s="215" t="s">
        <v>158</v>
      </c>
      <c r="G149" s="217" t="s">
        <v>338</v>
      </c>
      <c r="H149" s="215" t="s">
        <v>278</v>
      </c>
      <c r="I149" s="218" t="s">
        <v>334</v>
      </c>
      <c r="J149" s="219"/>
      <c r="K149" s="215" t="s">
        <v>331</v>
      </c>
      <c r="L149" s="215" t="s">
        <v>34</v>
      </c>
      <c r="M149" s="215" t="s">
        <v>47</v>
      </c>
      <c r="N149" s="215" t="s">
        <v>36</v>
      </c>
      <c r="O149" s="220" t="s">
        <v>48</v>
      </c>
      <c r="P149" s="215" t="s">
        <v>48</v>
      </c>
      <c r="Q149" s="202">
        <v>42.298056000000003</v>
      </c>
      <c r="R149" s="202">
        <v>-83.092777999999996</v>
      </c>
      <c r="S149" s="215" t="s">
        <v>162</v>
      </c>
      <c r="T149" s="215" t="s">
        <v>48</v>
      </c>
      <c r="U149" s="215" t="s">
        <v>162</v>
      </c>
      <c r="V149" s="215" t="s">
        <v>48</v>
      </c>
      <c r="W149" s="215" t="s">
        <v>185</v>
      </c>
      <c r="X149" s="215"/>
      <c r="Y149" s="217" t="s">
        <v>48</v>
      </c>
    </row>
    <row r="150" spans="1:27" s="217" customFormat="1" ht="14.45" hidden="1" customHeight="1" x14ac:dyDescent="0.2">
      <c r="A150" s="215">
        <v>147</v>
      </c>
      <c r="B150" s="215"/>
      <c r="C150" s="215"/>
      <c r="D150" s="216">
        <v>9034052</v>
      </c>
      <c r="E150" s="215"/>
      <c r="F150" s="215" t="s">
        <v>158</v>
      </c>
      <c r="G150" s="217" t="s">
        <v>339</v>
      </c>
      <c r="H150" s="215" t="s">
        <v>278</v>
      </c>
      <c r="I150" s="218" t="s">
        <v>334</v>
      </c>
      <c r="J150" s="219"/>
      <c r="K150" s="215" t="s">
        <v>331</v>
      </c>
      <c r="L150" s="215" t="s">
        <v>34</v>
      </c>
      <c r="M150" s="215" t="s">
        <v>47</v>
      </c>
      <c r="N150" s="215" t="s">
        <v>36</v>
      </c>
      <c r="O150" s="220" t="s">
        <v>48</v>
      </c>
      <c r="P150" s="215" t="s">
        <v>48</v>
      </c>
      <c r="Q150" s="202">
        <v>42.473332999999997</v>
      </c>
      <c r="R150" s="202">
        <v>-82.879166999999995</v>
      </c>
      <c r="S150" s="215" t="s">
        <v>162</v>
      </c>
      <c r="T150" s="215" t="s">
        <v>48</v>
      </c>
      <c r="U150" s="215" t="s">
        <v>162</v>
      </c>
      <c r="V150" s="215" t="s">
        <v>48</v>
      </c>
      <c r="W150" s="215" t="s">
        <v>185</v>
      </c>
      <c r="X150" s="215"/>
      <c r="Y150" s="217" t="s">
        <v>48</v>
      </c>
    </row>
    <row r="151" spans="1:27" s="217" customFormat="1" ht="14.45" hidden="1" customHeight="1" x14ac:dyDescent="0.2">
      <c r="A151" s="215">
        <v>148</v>
      </c>
      <c r="B151" s="215"/>
      <c r="C151" s="215"/>
      <c r="D151" s="216">
        <v>9014070</v>
      </c>
      <c r="E151" s="215"/>
      <c r="F151" s="215" t="s">
        <v>158</v>
      </c>
      <c r="G151" s="217" t="s">
        <v>340</v>
      </c>
      <c r="H151" s="215" t="s">
        <v>278</v>
      </c>
      <c r="I151" s="218" t="s">
        <v>334</v>
      </c>
      <c r="J151" s="219"/>
      <c r="K151" s="215" t="s">
        <v>331</v>
      </c>
      <c r="L151" s="215" t="s">
        <v>34</v>
      </c>
      <c r="M151" s="215" t="s">
        <v>47</v>
      </c>
      <c r="N151" s="215" t="s">
        <v>36</v>
      </c>
      <c r="O151" s="220" t="s">
        <v>48</v>
      </c>
      <c r="P151" s="215" t="s">
        <v>48</v>
      </c>
      <c r="Q151" s="202">
        <v>42.620832999999998</v>
      </c>
      <c r="R151" s="202">
        <v>-82.526944</v>
      </c>
      <c r="S151" s="215" t="s">
        <v>162</v>
      </c>
      <c r="T151" s="215" t="s">
        <v>48</v>
      </c>
      <c r="U151" s="215" t="s">
        <v>162</v>
      </c>
      <c r="V151" s="215" t="s">
        <v>48</v>
      </c>
      <c r="W151" s="215" t="s">
        <v>49</v>
      </c>
      <c r="X151" s="215"/>
      <c r="Y151" s="217" t="s">
        <v>48</v>
      </c>
    </row>
    <row r="152" spans="1:27" s="217" customFormat="1" ht="14.45" hidden="1" customHeight="1" x14ac:dyDescent="0.2">
      <c r="A152" s="215">
        <v>149</v>
      </c>
      <c r="B152" s="215"/>
      <c r="C152" s="215"/>
      <c r="D152" s="216">
        <v>9014087</v>
      </c>
      <c r="E152" s="215"/>
      <c r="F152" s="215" t="s">
        <v>158</v>
      </c>
      <c r="G152" s="217" t="s">
        <v>341</v>
      </c>
      <c r="H152" s="215" t="s">
        <v>278</v>
      </c>
      <c r="I152" s="218" t="s">
        <v>334</v>
      </c>
      <c r="J152" s="219"/>
      <c r="K152" s="215" t="s">
        <v>331</v>
      </c>
      <c r="L152" s="215" t="s">
        <v>34</v>
      </c>
      <c r="M152" s="215" t="s">
        <v>47</v>
      </c>
      <c r="N152" s="215" t="s">
        <v>36</v>
      </c>
      <c r="O152" s="220" t="s">
        <v>48</v>
      </c>
      <c r="P152" s="215" t="s">
        <v>48</v>
      </c>
      <c r="Q152" s="202">
        <v>42.945278000000002</v>
      </c>
      <c r="R152" s="202">
        <v>-82.443611000000004</v>
      </c>
      <c r="S152" s="215" t="s">
        <v>162</v>
      </c>
      <c r="T152" s="215" t="s">
        <v>48</v>
      </c>
      <c r="U152" s="215" t="s">
        <v>162</v>
      </c>
      <c r="V152" s="215" t="s">
        <v>48</v>
      </c>
      <c r="W152" s="215" t="s">
        <v>49</v>
      </c>
      <c r="X152" s="215"/>
      <c r="Y152" s="217" t="s">
        <v>48</v>
      </c>
    </row>
    <row r="153" spans="1:27" s="217" customFormat="1" ht="14.45" hidden="1" customHeight="1" x14ac:dyDescent="0.2">
      <c r="A153" s="215">
        <v>150</v>
      </c>
      <c r="B153" s="215"/>
      <c r="C153" s="215"/>
      <c r="D153" s="216">
        <v>9044020</v>
      </c>
      <c r="E153" s="215"/>
      <c r="F153" s="215" t="s">
        <v>158</v>
      </c>
      <c r="G153" s="217" t="s">
        <v>342</v>
      </c>
      <c r="H153" s="215" t="s">
        <v>278</v>
      </c>
      <c r="I153" s="218" t="s">
        <v>334</v>
      </c>
      <c r="J153" s="219"/>
      <c r="K153" s="215" t="s">
        <v>331</v>
      </c>
      <c r="L153" s="215" t="s">
        <v>34</v>
      </c>
      <c r="M153" s="215" t="s">
        <v>47</v>
      </c>
      <c r="N153" s="215" t="s">
        <v>36</v>
      </c>
      <c r="O153" s="220" t="s">
        <v>48</v>
      </c>
      <c r="P153" s="215" t="s">
        <v>48</v>
      </c>
      <c r="Q153" s="202">
        <v>42.091667000000001</v>
      </c>
      <c r="R153" s="202">
        <v>-83.186110999999997</v>
      </c>
      <c r="S153" s="215" t="s">
        <v>162</v>
      </c>
      <c r="T153" s="215" t="s">
        <v>48</v>
      </c>
      <c r="U153" s="215" t="s">
        <v>162</v>
      </c>
      <c r="V153" s="215" t="s">
        <v>48</v>
      </c>
      <c r="W153" s="215" t="s">
        <v>49</v>
      </c>
      <c r="X153" s="215"/>
      <c r="Y153" s="217" t="s">
        <v>48</v>
      </c>
    </row>
    <row r="154" spans="1:27" s="217" customFormat="1" ht="14.45" hidden="1" customHeight="1" x14ac:dyDescent="0.2">
      <c r="A154" s="215">
        <v>151</v>
      </c>
      <c r="B154" s="215"/>
      <c r="C154" s="215"/>
      <c r="D154" s="216">
        <v>9014080</v>
      </c>
      <c r="E154" s="215"/>
      <c r="F154" s="215" t="s">
        <v>158</v>
      </c>
      <c r="G154" s="217" t="s">
        <v>343</v>
      </c>
      <c r="H154" s="215" t="s">
        <v>278</v>
      </c>
      <c r="I154" s="218" t="s">
        <v>334</v>
      </c>
      <c r="J154" s="219"/>
      <c r="K154" s="215" t="s">
        <v>331</v>
      </c>
      <c r="L154" s="215" t="s">
        <v>34</v>
      </c>
      <c r="M154" s="215" t="s">
        <v>47</v>
      </c>
      <c r="N154" s="215" t="s">
        <v>36</v>
      </c>
      <c r="O154" s="220" t="s">
        <v>48</v>
      </c>
      <c r="P154" s="215" t="s">
        <v>48</v>
      </c>
      <c r="Q154" s="202">
        <v>42.8125</v>
      </c>
      <c r="R154" s="202">
        <v>-82.469166999999999</v>
      </c>
      <c r="S154" s="215" t="s">
        <v>162</v>
      </c>
      <c r="T154" s="215" t="s">
        <v>48</v>
      </c>
      <c r="U154" s="215" t="s">
        <v>162</v>
      </c>
      <c r="V154" s="215" t="s">
        <v>48</v>
      </c>
      <c r="W154" s="215" t="s">
        <v>49</v>
      </c>
      <c r="X154" s="215"/>
      <c r="Y154" s="217" t="s">
        <v>48</v>
      </c>
    </row>
    <row r="155" spans="1:27" s="217" customFormat="1" ht="14.45" hidden="1" customHeight="1" x14ac:dyDescent="0.2">
      <c r="A155" s="215">
        <v>152</v>
      </c>
      <c r="B155" s="215"/>
      <c r="C155" s="215"/>
      <c r="D155" s="216">
        <v>9044049</v>
      </c>
      <c r="E155" s="215"/>
      <c r="F155" s="215" t="s">
        <v>158</v>
      </c>
      <c r="G155" s="217" t="s">
        <v>344</v>
      </c>
      <c r="H155" s="215" t="s">
        <v>278</v>
      </c>
      <c r="I155" s="218" t="s">
        <v>334</v>
      </c>
      <c r="J155" s="219"/>
      <c r="K155" s="215" t="s">
        <v>331</v>
      </c>
      <c r="L155" s="215" t="s">
        <v>34</v>
      </c>
      <c r="M155" s="215" t="s">
        <v>47</v>
      </c>
      <c r="N155" s="215" t="s">
        <v>36</v>
      </c>
      <c r="O155" s="220" t="s">
        <v>48</v>
      </c>
      <c r="P155" s="215" t="s">
        <v>48</v>
      </c>
      <c r="Q155" s="202">
        <v>42.357222</v>
      </c>
      <c r="R155" s="202">
        <v>-82.929167000000007</v>
      </c>
      <c r="S155" s="215" t="s">
        <v>162</v>
      </c>
      <c r="T155" s="215" t="s">
        <v>48</v>
      </c>
      <c r="U155" s="215" t="s">
        <v>162</v>
      </c>
      <c r="V155" s="215" t="s">
        <v>48</v>
      </c>
      <c r="W155" s="215" t="s">
        <v>49</v>
      </c>
      <c r="X155" s="215"/>
      <c r="Y155" s="217" t="s">
        <v>48</v>
      </c>
    </row>
    <row r="156" spans="1:27" s="217" customFormat="1" ht="14.45" hidden="1" customHeight="1" x14ac:dyDescent="0.2">
      <c r="A156" s="215">
        <v>153</v>
      </c>
      <c r="B156" s="215"/>
      <c r="C156" s="215"/>
      <c r="D156" s="216">
        <v>9044030</v>
      </c>
      <c r="E156" s="215"/>
      <c r="F156" s="215" t="s">
        <v>158</v>
      </c>
      <c r="G156" s="217" t="s">
        <v>345</v>
      </c>
      <c r="H156" s="215" t="s">
        <v>278</v>
      </c>
      <c r="I156" s="218" t="s">
        <v>334</v>
      </c>
      <c r="J156" s="219"/>
      <c r="K156" s="215" t="s">
        <v>331</v>
      </c>
      <c r="L156" s="215" t="s">
        <v>34</v>
      </c>
      <c r="M156" s="215" t="s">
        <v>47</v>
      </c>
      <c r="N156" s="215" t="s">
        <v>36</v>
      </c>
      <c r="O156" s="220" t="s">
        <v>48</v>
      </c>
      <c r="P156" s="215" t="s">
        <v>48</v>
      </c>
      <c r="Q156" s="202">
        <v>42.203333000000001</v>
      </c>
      <c r="R156" s="202">
        <v>-83.147221999999999</v>
      </c>
      <c r="S156" s="215" t="s">
        <v>162</v>
      </c>
      <c r="T156" s="215" t="s">
        <v>48</v>
      </c>
      <c r="U156" s="215" t="s">
        <v>162</v>
      </c>
      <c r="V156" s="215" t="s">
        <v>48</v>
      </c>
      <c r="W156" s="215" t="s">
        <v>49</v>
      </c>
      <c r="X156" s="215"/>
      <c r="Y156" s="217" t="s">
        <v>48</v>
      </c>
    </row>
    <row r="157" spans="1:27" s="200" customFormat="1" ht="14.45" hidden="1" customHeight="1" x14ac:dyDescent="0.2">
      <c r="A157" s="201">
        <v>154</v>
      </c>
      <c r="B157" s="201" t="s">
        <v>346</v>
      </c>
      <c r="C157" s="201"/>
      <c r="D157" s="206"/>
      <c r="E157" s="201" t="s">
        <v>28</v>
      </c>
      <c r="F157" s="201"/>
      <c r="G157" s="200" t="s">
        <v>347</v>
      </c>
      <c r="H157" s="201" t="s">
        <v>278</v>
      </c>
      <c r="I157" s="204" t="s">
        <v>334</v>
      </c>
      <c r="J157" s="204" t="s">
        <v>189</v>
      </c>
      <c r="K157" s="201" t="s">
        <v>131</v>
      </c>
      <c r="L157" s="201" t="s">
        <v>46</v>
      </c>
      <c r="M157" s="201" t="s">
        <v>35</v>
      </c>
      <c r="N157" s="201" t="s">
        <v>36</v>
      </c>
      <c r="O157" s="201">
        <v>1983</v>
      </c>
      <c r="P157" s="203"/>
      <c r="Q157" s="202">
        <v>42.650556000000002</v>
      </c>
      <c r="R157" s="202">
        <v>-82.008332999999993</v>
      </c>
      <c r="S157" s="201" t="s">
        <v>48</v>
      </c>
      <c r="T157" s="201" t="s">
        <v>48</v>
      </c>
      <c r="U157" s="201" t="s">
        <v>48</v>
      </c>
      <c r="V157" s="201" t="s">
        <v>48</v>
      </c>
      <c r="W157" s="201" t="s">
        <v>49</v>
      </c>
      <c r="X157" s="303" t="s">
        <v>71</v>
      </c>
      <c r="Y157" s="200" t="s">
        <v>48</v>
      </c>
      <c r="AA157" s="302" t="s">
        <v>88</v>
      </c>
    </row>
    <row r="158" spans="1:27" s="200" customFormat="1" ht="14.45" hidden="1" customHeight="1" x14ac:dyDescent="0.2">
      <c r="A158" s="201">
        <v>155</v>
      </c>
      <c r="B158" s="201" t="s">
        <v>348</v>
      </c>
      <c r="C158" s="201"/>
      <c r="D158" s="206"/>
      <c r="E158" s="201" t="s">
        <v>28</v>
      </c>
      <c r="F158" s="201"/>
      <c r="G158" s="200" t="s">
        <v>349</v>
      </c>
      <c r="H158" s="201" t="s">
        <v>278</v>
      </c>
      <c r="I158" s="204" t="s">
        <v>334</v>
      </c>
      <c r="J158" s="204" t="s">
        <v>195</v>
      </c>
      <c r="K158" s="201" t="s">
        <v>131</v>
      </c>
      <c r="L158" s="201" t="s">
        <v>46</v>
      </c>
      <c r="M158" s="201" t="s">
        <v>35</v>
      </c>
      <c r="N158" s="201" t="s">
        <v>36</v>
      </c>
      <c r="O158" s="201">
        <v>1981</v>
      </c>
      <c r="P158" s="203"/>
      <c r="Q158" s="202">
        <v>42.811667</v>
      </c>
      <c r="R158" s="202">
        <v>-82.298333</v>
      </c>
      <c r="S158" s="201" t="s">
        <v>48</v>
      </c>
      <c r="T158" s="201" t="s">
        <v>48</v>
      </c>
      <c r="U158" s="201" t="s">
        <v>48</v>
      </c>
      <c r="V158" s="201" t="s">
        <v>190</v>
      </c>
      <c r="W158" s="201" t="s">
        <v>49</v>
      </c>
      <c r="X158" s="303" t="s">
        <v>71</v>
      </c>
      <c r="Y158" s="200" t="s">
        <v>48</v>
      </c>
      <c r="AA158" s="302" t="s">
        <v>88</v>
      </c>
    </row>
    <row r="159" spans="1:27" s="200" customFormat="1" ht="14.45" hidden="1" customHeight="1" x14ac:dyDescent="0.2">
      <c r="A159" s="201">
        <v>156</v>
      </c>
      <c r="B159" s="201" t="s">
        <v>350</v>
      </c>
      <c r="C159" s="201">
        <v>11950</v>
      </c>
      <c r="D159" s="206"/>
      <c r="E159" s="201" t="s">
        <v>117</v>
      </c>
      <c r="F159" s="201"/>
      <c r="G159" s="200" t="s">
        <v>351</v>
      </c>
      <c r="H159" s="201" t="s">
        <v>278</v>
      </c>
      <c r="I159" s="204" t="s">
        <v>334</v>
      </c>
      <c r="J159" s="205"/>
      <c r="K159" s="201" t="s">
        <v>131</v>
      </c>
      <c r="L159" s="201" t="s">
        <v>46</v>
      </c>
      <c r="M159" s="201" t="s">
        <v>47</v>
      </c>
      <c r="N159" s="201" t="s">
        <v>36</v>
      </c>
      <c r="O159" s="201">
        <v>1927</v>
      </c>
      <c r="P159" s="203"/>
      <c r="Q159" s="202">
        <v>42.659166999999997</v>
      </c>
      <c r="R159" s="202">
        <v>-82.506944000000004</v>
      </c>
      <c r="S159" s="201" t="s">
        <v>48</v>
      </c>
      <c r="T159" s="201" t="s">
        <v>154</v>
      </c>
      <c r="U159" s="201" t="s">
        <v>48</v>
      </c>
      <c r="V159" s="201" t="s">
        <v>154</v>
      </c>
      <c r="W159" s="201" t="s">
        <v>49</v>
      </c>
      <c r="X159" s="303" t="s">
        <v>71</v>
      </c>
      <c r="Y159" s="200" t="s">
        <v>48</v>
      </c>
      <c r="AA159" s="302" t="s">
        <v>88</v>
      </c>
    </row>
    <row r="160" spans="1:27" s="200" customFormat="1" ht="14.45" hidden="1" customHeight="1" x14ac:dyDescent="0.2">
      <c r="A160" s="201">
        <v>157</v>
      </c>
      <c r="B160" s="201" t="s">
        <v>352</v>
      </c>
      <c r="C160" s="201"/>
      <c r="D160" s="206"/>
      <c r="E160" s="201" t="s">
        <v>28</v>
      </c>
      <c r="F160" s="201"/>
      <c r="G160" s="200" t="s">
        <v>353</v>
      </c>
      <c r="H160" s="201" t="s">
        <v>278</v>
      </c>
      <c r="I160" s="204" t="s">
        <v>334</v>
      </c>
      <c r="J160" s="204" t="s">
        <v>189</v>
      </c>
      <c r="K160" s="201" t="s">
        <v>131</v>
      </c>
      <c r="L160" s="201" t="s">
        <v>46</v>
      </c>
      <c r="M160" s="201" t="s">
        <v>35</v>
      </c>
      <c r="N160" s="201" t="s">
        <v>36</v>
      </c>
      <c r="O160" s="201">
        <v>1971</v>
      </c>
      <c r="P160" s="203"/>
      <c r="Q160" s="202">
        <v>42.211388999999997</v>
      </c>
      <c r="R160" s="202">
        <v>-82.628889000000001</v>
      </c>
      <c r="S160" s="201" t="s">
        <v>48</v>
      </c>
      <c r="T160" s="201" t="s">
        <v>48</v>
      </c>
      <c r="U160" s="201" t="s">
        <v>48</v>
      </c>
      <c r="V160" s="201" t="s">
        <v>48</v>
      </c>
      <c r="W160" s="201" t="s">
        <v>49</v>
      </c>
      <c r="X160" s="303" t="s">
        <v>71</v>
      </c>
      <c r="Y160" s="200" t="s">
        <v>48</v>
      </c>
      <c r="AA160" s="302" t="s">
        <v>88</v>
      </c>
    </row>
    <row r="161" spans="1:27" s="200" customFormat="1" ht="14.45" hidden="1" customHeight="1" x14ac:dyDescent="0.2">
      <c r="A161" s="201">
        <v>158</v>
      </c>
      <c r="B161" s="201" t="s">
        <v>354</v>
      </c>
      <c r="C161" s="201"/>
      <c r="D161" s="206"/>
      <c r="E161" s="201" t="s">
        <v>28</v>
      </c>
      <c r="F161" s="201"/>
      <c r="G161" s="200" t="s">
        <v>355</v>
      </c>
      <c r="H161" s="201" t="s">
        <v>278</v>
      </c>
      <c r="I161" s="204" t="s">
        <v>334</v>
      </c>
      <c r="J161" s="204" t="s">
        <v>356</v>
      </c>
      <c r="K161" s="201" t="s">
        <v>131</v>
      </c>
      <c r="L161" s="201" t="s">
        <v>46</v>
      </c>
      <c r="M161" s="201" t="s">
        <v>35</v>
      </c>
      <c r="N161" s="201" t="s">
        <v>36</v>
      </c>
      <c r="O161" s="201">
        <v>1976</v>
      </c>
      <c r="P161" s="203"/>
      <c r="Q161" s="202">
        <v>42.158889000000002</v>
      </c>
      <c r="R161" s="202">
        <v>-83.018889000000001</v>
      </c>
      <c r="S161" s="201" t="s">
        <v>48</v>
      </c>
      <c r="T161" s="201" t="s">
        <v>48</v>
      </c>
      <c r="U161" s="201" t="s">
        <v>48</v>
      </c>
      <c r="V161" s="201" t="s">
        <v>48</v>
      </c>
      <c r="W161" s="201" t="s">
        <v>49</v>
      </c>
      <c r="X161" s="303" t="s">
        <v>71</v>
      </c>
      <c r="Y161" s="200" t="s">
        <v>48</v>
      </c>
      <c r="AA161" s="302" t="s">
        <v>88</v>
      </c>
    </row>
    <row r="162" spans="1:27" s="200" customFormat="1" ht="14.45" hidden="1" customHeight="1" x14ac:dyDescent="0.2">
      <c r="A162" s="201">
        <v>159</v>
      </c>
      <c r="B162" s="201" t="s">
        <v>357</v>
      </c>
      <c r="C162" s="201">
        <v>11995</v>
      </c>
      <c r="D162" s="206"/>
      <c r="E162" s="201" t="s">
        <v>117</v>
      </c>
      <c r="F162" s="201"/>
      <c r="G162" s="200" t="s">
        <v>358</v>
      </c>
      <c r="H162" s="201" t="s">
        <v>278</v>
      </c>
      <c r="I162" s="204" t="s">
        <v>334</v>
      </c>
      <c r="J162" s="205"/>
      <c r="K162" s="201" t="s">
        <v>131</v>
      </c>
      <c r="L162" s="201" t="s">
        <v>46</v>
      </c>
      <c r="M162" s="201" t="s">
        <v>47</v>
      </c>
      <c r="N162" s="201" t="s">
        <v>36</v>
      </c>
      <c r="O162" s="201">
        <v>1960</v>
      </c>
      <c r="P162" s="203"/>
      <c r="Q162" s="202">
        <v>42.144167000000003</v>
      </c>
      <c r="R162" s="202">
        <v>-83.113611000000006</v>
      </c>
      <c r="S162" s="201" t="s">
        <v>48</v>
      </c>
      <c r="T162" s="201" t="s">
        <v>48</v>
      </c>
      <c r="U162" s="201" t="s">
        <v>48</v>
      </c>
      <c r="V162" s="201" t="s">
        <v>48</v>
      </c>
      <c r="W162" s="201" t="s">
        <v>49</v>
      </c>
      <c r="X162" s="303" t="s">
        <v>71</v>
      </c>
      <c r="Y162" s="200" t="s">
        <v>48</v>
      </c>
      <c r="AA162" s="302" t="s">
        <v>88</v>
      </c>
    </row>
    <row r="163" spans="1:27" s="200" customFormat="1" ht="14.45" customHeight="1" x14ac:dyDescent="0.2">
      <c r="A163" s="201">
        <v>160</v>
      </c>
      <c r="B163" s="201" t="s">
        <v>359</v>
      </c>
      <c r="C163" s="201"/>
      <c r="D163" s="206">
        <v>4127885</v>
      </c>
      <c r="E163" s="201" t="s">
        <v>28</v>
      </c>
      <c r="F163" s="201" t="s">
        <v>29</v>
      </c>
      <c r="G163" s="200" t="s">
        <v>360</v>
      </c>
      <c r="H163" s="201" t="s">
        <v>361</v>
      </c>
      <c r="I163" s="204" t="s">
        <v>334</v>
      </c>
      <c r="J163" s="205"/>
      <c r="K163" s="201" t="s">
        <v>131</v>
      </c>
      <c r="L163" s="201" t="s">
        <v>46</v>
      </c>
      <c r="M163" s="201" t="s">
        <v>35</v>
      </c>
      <c r="N163" s="201" t="s">
        <v>36</v>
      </c>
      <c r="O163" s="201">
        <v>2008</v>
      </c>
      <c r="P163" s="203"/>
      <c r="Q163" s="202">
        <v>46.498333000000002</v>
      </c>
      <c r="R163" s="202">
        <v>-84.315278000000006</v>
      </c>
      <c r="S163" s="201" t="s">
        <v>48</v>
      </c>
      <c r="T163" s="201" t="s">
        <v>48</v>
      </c>
      <c r="U163" s="201" t="s">
        <v>48</v>
      </c>
      <c r="V163" s="201" t="s">
        <v>48</v>
      </c>
      <c r="W163" s="201" t="s">
        <v>259</v>
      </c>
      <c r="X163" s="201" t="s">
        <v>71</v>
      </c>
      <c r="Y163" s="200" t="s">
        <v>335</v>
      </c>
      <c r="AA163" s="302" t="s">
        <v>260</v>
      </c>
    </row>
    <row r="164" spans="1:27" s="200" customFormat="1" ht="14.45" customHeight="1" x14ac:dyDescent="0.2">
      <c r="A164" s="201">
        <v>161</v>
      </c>
      <c r="B164" s="201" t="s">
        <v>362</v>
      </c>
      <c r="C164" s="201"/>
      <c r="D164" s="206">
        <v>4159130</v>
      </c>
      <c r="E164" s="201" t="s">
        <v>28</v>
      </c>
      <c r="F164" s="201" t="s">
        <v>29</v>
      </c>
      <c r="G164" s="200" t="s">
        <v>363</v>
      </c>
      <c r="H164" s="201" t="s">
        <v>361</v>
      </c>
      <c r="I164" s="204" t="s">
        <v>334</v>
      </c>
      <c r="J164" s="205"/>
      <c r="K164" s="201" t="s">
        <v>331</v>
      </c>
      <c r="L164" s="201" t="s">
        <v>34</v>
      </c>
      <c r="M164" s="201" t="s">
        <v>35</v>
      </c>
      <c r="N164" s="201" t="s">
        <v>36</v>
      </c>
      <c r="O164" s="203" t="s">
        <v>48</v>
      </c>
      <c r="P164" s="201" t="s">
        <v>48</v>
      </c>
      <c r="Q164" s="202">
        <v>42.986944000000001</v>
      </c>
      <c r="R164" s="202">
        <v>-82.424722000000003</v>
      </c>
      <c r="S164" s="201" t="s">
        <v>48</v>
      </c>
      <c r="T164" s="201" t="s">
        <v>48</v>
      </c>
      <c r="U164" s="201" t="s">
        <v>48</v>
      </c>
      <c r="V164" s="201" t="s">
        <v>48</v>
      </c>
      <c r="W164" s="201" t="s">
        <v>259</v>
      </c>
      <c r="X164" s="201" t="s">
        <v>71</v>
      </c>
      <c r="Y164" s="200" t="s">
        <v>335</v>
      </c>
      <c r="AA164" s="302" t="s">
        <v>260</v>
      </c>
    </row>
    <row r="165" spans="1:27" s="200" customFormat="1" ht="14.45" hidden="1" customHeight="1" x14ac:dyDescent="0.2">
      <c r="A165" s="201">
        <v>162</v>
      </c>
      <c r="B165" s="201" t="s">
        <v>364</v>
      </c>
      <c r="C165" s="201">
        <v>11070</v>
      </c>
      <c r="D165" s="206"/>
      <c r="E165" s="201" t="s">
        <v>117</v>
      </c>
      <c r="F165" s="201"/>
      <c r="G165" s="200" t="s">
        <v>365</v>
      </c>
      <c r="H165" s="201" t="s">
        <v>361</v>
      </c>
      <c r="I165" s="204" t="s">
        <v>334</v>
      </c>
      <c r="J165" s="205"/>
      <c r="K165" s="201" t="s">
        <v>131</v>
      </c>
      <c r="L165" s="201" t="s">
        <v>46</v>
      </c>
      <c r="M165" s="201" t="s">
        <v>47</v>
      </c>
      <c r="N165" s="201" t="s">
        <v>36</v>
      </c>
      <c r="O165" s="201">
        <v>1926</v>
      </c>
      <c r="P165" s="203"/>
      <c r="Q165" s="202">
        <v>46.253056000000001</v>
      </c>
      <c r="R165" s="202">
        <v>-83.551944000000006</v>
      </c>
      <c r="S165" s="201" t="s">
        <v>48</v>
      </c>
      <c r="T165" s="201" t="s">
        <v>154</v>
      </c>
      <c r="U165" s="201" t="s">
        <v>48</v>
      </c>
      <c r="V165" s="201" t="s">
        <v>154</v>
      </c>
      <c r="W165" s="303" t="s">
        <v>49</v>
      </c>
      <c r="X165" s="303" t="s">
        <v>71</v>
      </c>
      <c r="Y165" s="200" t="s">
        <v>48</v>
      </c>
      <c r="AA165" s="302" t="s">
        <v>177</v>
      </c>
    </row>
    <row r="166" spans="1:27" s="200" customFormat="1" ht="14.45" hidden="1" customHeight="1" x14ac:dyDescent="0.2">
      <c r="A166" s="201">
        <v>163</v>
      </c>
      <c r="B166" s="201" t="s">
        <v>366</v>
      </c>
      <c r="C166" s="201">
        <v>11690</v>
      </c>
      <c r="D166" s="206"/>
      <c r="E166" s="201" t="s">
        <v>117</v>
      </c>
      <c r="F166" s="201"/>
      <c r="G166" s="200" t="s">
        <v>367</v>
      </c>
      <c r="H166" s="201" t="s">
        <v>361</v>
      </c>
      <c r="I166" s="204" t="s">
        <v>334</v>
      </c>
      <c r="J166" s="205"/>
      <c r="K166" s="201" t="s">
        <v>131</v>
      </c>
      <c r="L166" s="201" t="s">
        <v>46</v>
      </c>
      <c r="M166" s="201" t="s">
        <v>47</v>
      </c>
      <c r="N166" s="201" t="s">
        <v>36</v>
      </c>
      <c r="O166" s="201">
        <v>1962</v>
      </c>
      <c r="P166" s="203"/>
      <c r="Q166" s="202">
        <v>45.256667</v>
      </c>
      <c r="R166" s="202">
        <v>-81.662778000000003</v>
      </c>
      <c r="S166" s="201" t="s">
        <v>48</v>
      </c>
      <c r="T166" s="201" t="s">
        <v>48</v>
      </c>
      <c r="U166" s="201" t="s">
        <v>48</v>
      </c>
      <c r="V166" s="201" t="s">
        <v>48</v>
      </c>
      <c r="W166" s="303" t="s">
        <v>49</v>
      </c>
      <c r="X166" s="303" t="s">
        <v>71</v>
      </c>
      <c r="Y166" s="200" t="s">
        <v>48</v>
      </c>
      <c r="AA166" s="302" t="s">
        <v>177</v>
      </c>
    </row>
    <row r="167" spans="1:27" s="200" customFormat="1" ht="14.45" hidden="1" customHeight="1" x14ac:dyDescent="0.2">
      <c r="A167" s="201">
        <v>164</v>
      </c>
      <c r="B167" s="201" t="s">
        <v>368</v>
      </c>
      <c r="C167" s="201">
        <v>11940</v>
      </c>
      <c r="D167" s="206"/>
      <c r="E167" s="201" t="s">
        <v>117</v>
      </c>
      <c r="F167" s="201"/>
      <c r="G167" s="200" t="s">
        <v>369</v>
      </c>
      <c r="H167" s="201" t="s">
        <v>361</v>
      </c>
      <c r="I167" s="204" t="s">
        <v>334</v>
      </c>
      <c r="J167" s="205"/>
      <c r="K167" s="201" t="s">
        <v>131</v>
      </c>
      <c r="L167" s="201" t="s">
        <v>46</v>
      </c>
      <c r="M167" s="201" t="s">
        <v>47</v>
      </c>
      <c r="N167" s="201" t="s">
        <v>36</v>
      </c>
      <c r="O167" s="201">
        <v>1927</v>
      </c>
      <c r="P167" s="203"/>
      <c r="Q167" s="202">
        <v>42.990833000000002</v>
      </c>
      <c r="R167" s="202">
        <v>-82.421389000000005</v>
      </c>
      <c r="S167" s="201" t="s">
        <v>48</v>
      </c>
      <c r="T167" s="201" t="s">
        <v>154</v>
      </c>
      <c r="U167" s="201" t="s">
        <v>48</v>
      </c>
      <c r="V167" s="201" t="s">
        <v>154</v>
      </c>
      <c r="W167" s="303" t="s">
        <v>49</v>
      </c>
      <c r="X167" s="303" t="s">
        <v>71</v>
      </c>
      <c r="Y167" s="200" t="s">
        <v>48</v>
      </c>
      <c r="AA167" s="302" t="s">
        <v>177</v>
      </c>
    </row>
    <row r="168" spans="1:27" s="217" customFormat="1" ht="14.45" hidden="1" customHeight="1" x14ac:dyDescent="0.2">
      <c r="A168" s="215">
        <v>165</v>
      </c>
      <c r="B168" s="215"/>
      <c r="C168" s="215"/>
      <c r="D168" s="216">
        <v>9075014</v>
      </c>
      <c r="E168" s="215"/>
      <c r="F168" s="215" t="s">
        <v>158</v>
      </c>
      <c r="G168" s="217" t="s">
        <v>370</v>
      </c>
      <c r="H168" s="215" t="s">
        <v>361</v>
      </c>
      <c r="I168" s="218" t="s">
        <v>334</v>
      </c>
      <c r="J168" s="219"/>
      <c r="K168" s="215" t="s">
        <v>331</v>
      </c>
      <c r="L168" s="215" t="s">
        <v>34</v>
      </c>
      <c r="M168" s="215" t="s">
        <v>47</v>
      </c>
      <c r="N168" s="215" t="s">
        <v>36</v>
      </c>
      <c r="O168" s="220" t="s">
        <v>48</v>
      </c>
      <c r="P168" s="215" t="s">
        <v>48</v>
      </c>
      <c r="Q168" s="202">
        <v>43.845832999999999</v>
      </c>
      <c r="R168" s="202">
        <v>-82.643889000000001</v>
      </c>
      <c r="S168" s="215" t="s">
        <v>162</v>
      </c>
      <c r="T168" s="215" t="s">
        <v>48</v>
      </c>
      <c r="U168" s="215" t="s">
        <v>162</v>
      </c>
      <c r="V168" s="215" t="s">
        <v>48</v>
      </c>
      <c r="W168" s="215" t="s">
        <v>185</v>
      </c>
      <c r="X168" s="215"/>
      <c r="Y168" s="217" t="s">
        <v>48</v>
      </c>
    </row>
    <row r="169" spans="1:27" s="217" customFormat="1" ht="14.45" hidden="1" customHeight="1" x14ac:dyDescent="0.2">
      <c r="A169" s="215">
        <v>166</v>
      </c>
      <c r="B169" s="215"/>
      <c r="C169" s="215"/>
      <c r="D169" s="216">
        <v>9076033</v>
      </c>
      <c r="E169" s="215"/>
      <c r="F169" s="215" t="s">
        <v>158</v>
      </c>
      <c r="G169" s="217" t="s">
        <v>371</v>
      </c>
      <c r="H169" s="215" t="s">
        <v>361</v>
      </c>
      <c r="I169" s="218" t="s">
        <v>334</v>
      </c>
      <c r="J169" s="219"/>
      <c r="K169" s="215" t="s">
        <v>331</v>
      </c>
      <c r="L169" s="215" t="s">
        <v>34</v>
      </c>
      <c r="M169" s="215" t="s">
        <v>47</v>
      </c>
      <c r="N169" s="215" t="s">
        <v>36</v>
      </c>
      <c r="O169" s="220" t="s">
        <v>48</v>
      </c>
      <c r="P169" s="215" t="s">
        <v>48</v>
      </c>
      <c r="Q169" s="202">
        <v>46.484999999999999</v>
      </c>
      <c r="R169" s="202">
        <v>-84.301666670000003</v>
      </c>
      <c r="S169" s="215" t="s">
        <v>48</v>
      </c>
      <c r="T169" s="215" t="s">
        <v>48</v>
      </c>
      <c r="U169" s="215" t="s">
        <v>48</v>
      </c>
      <c r="V169" s="215" t="s">
        <v>48</v>
      </c>
      <c r="W169" s="215" t="s">
        <v>185</v>
      </c>
      <c r="X169" s="215"/>
      <c r="Y169" s="217" t="s">
        <v>48</v>
      </c>
    </row>
    <row r="170" spans="1:27" s="217" customFormat="1" ht="14.45" hidden="1" customHeight="1" x14ac:dyDescent="0.2">
      <c r="A170" s="215">
        <v>167</v>
      </c>
      <c r="B170" s="215"/>
      <c r="C170" s="215"/>
      <c r="D170" s="216">
        <v>9075080</v>
      </c>
      <c r="E170" s="215"/>
      <c r="F170" s="215" t="s">
        <v>158</v>
      </c>
      <c r="G170" s="217" t="s">
        <v>372</v>
      </c>
      <c r="H170" s="215" t="s">
        <v>361</v>
      </c>
      <c r="I170" s="218" t="s">
        <v>334</v>
      </c>
      <c r="J170" s="219"/>
      <c r="K170" s="215" t="s">
        <v>331</v>
      </c>
      <c r="L170" s="215" t="s">
        <v>34</v>
      </c>
      <c r="M170" s="215" t="s">
        <v>47</v>
      </c>
      <c r="N170" s="215" t="s">
        <v>36</v>
      </c>
      <c r="O170" s="220" t="s">
        <v>48</v>
      </c>
      <c r="P170" s="215" t="s">
        <v>48</v>
      </c>
      <c r="Q170" s="202">
        <v>45.777777999999998</v>
      </c>
      <c r="R170" s="202">
        <v>-84.719443999999996</v>
      </c>
      <c r="S170" s="215" t="s">
        <v>162</v>
      </c>
      <c r="T170" s="215" t="s">
        <v>48</v>
      </c>
      <c r="U170" s="215" t="s">
        <v>162</v>
      </c>
      <c r="V170" s="215" t="s">
        <v>48</v>
      </c>
      <c r="W170" s="215" t="s">
        <v>185</v>
      </c>
      <c r="X170" s="215"/>
      <c r="Y170" s="217" t="s">
        <v>48</v>
      </c>
    </row>
    <row r="171" spans="1:27" s="217" customFormat="1" ht="14.45" hidden="1" customHeight="1" x14ac:dyDescent="0.2">
      <c r="A171" s="215">
        <v>168</v>
      </c>
      <c r="B171" s="215"/>
      <c r="C171" s="215"/>
      <c r="D171" s="216">
        <v>9076070</v>
      </c>
      <c r="E171" s="215"/>
      <c r="F171" s="215" t="s">
        <v>158</v>
      </c>
      <c r="G171" s="217" t="s">
        <v>373</v>
      </c>
      <c r="H171" s="215" t="s">
        <v>361</v>
      </c>
      <c r="I171" s="218" t="s">
        <v>334</v>
      </c>
      <c r="J171" s="219"/>
      <c r="K171" s="215" t="s">
        <v>331</v>
      </c>
      <c r="L171" s="215" t="s">
        <v>34</v>
      </c>
      <c r="M171" s="215" t="s">
        <v>47</v>
      </c>
      <c r="N171" s="215" t="s">
        <v>36</v>
      </c>
      <c r="O171" s="220" t="s">
        <v>48</v>
      </c>
      <c r="P171" s="215" t="s">
        <v>48</v>
      </c>
      <c r="Q171" s="202">
        <v>46.501666700000001</v>
      </c>
      <c r="R171" s="202">
        <v>-84.371666669999996</v>
      </c>
      <c r="S171" s="215" t="s">
        <v>48</v>
      </c>
      <c r="T171" s="215" t="s">
        <v>48</v>
      </c>
      <c r="U171" s="215" t="s">
        <v>48</v>
      </c>
      <c r="V171" s="215" t="s">
        <v>48</v>
      </c>
      <c r="W171" s="215" t="s">
        <v>185</v>
      </c>
      <c r="X171" s="215"/>
      <c r="Y171" s="217" t="s">
        <v>48</v>
      </c>
    </row>
    <row r="172" spans="1:27" s="217" customFormat="1" ht="14.45" hidden="1" customHeight="1" x14ac:dyDescent="0.2">
      <c r="A172" s="215">
        <v>169</v>
      </c>
      <c r="B172" s="215"/>
      <c r="C172" s="215"/>
      <c r="D172" s="216">
        <v>9076060</v>
      </c>
      <c r="E172" s="215"/>
      <c r="F172" s="215" t="s">
        <v>158</v>
      </c>
      <c r="G172" s="217" t="s">
        <v>374</v>
      </c>
      <c r="H172" s="215" t="s">
        <v>361</v>
      </c>
      <c r="I172" s="218" t="s">
        <v>334</v>
      </c>
      <c r="J172" s="219"/>
      <c r="K172" s="215" t="s">
        <v>331</v>
      </c>
      <c r="L172" s="215" t="s">
        <v>34</v>
      </c>
      <c r="M172" s="215" t="s">
        <v>47</v>
      </c>
      <c r="N172" s="215" t="s">
        <v>36</v>
      </c>
      <c r="O172" s="220" t="s">
        <v>48</v>
      </c>
      <c r="P172" s="215" t="s">
        <v>48</v>
      </c>
      <c r="Q172" s="202">
        <v>46.5</v>
      </c>
      <c r="R172" s="202">
        <v>-84.34</v>
      </c>
      <c r="S172" s="215" t="s">
        <v>48</v>
      </c>
      <c r="T172" s="215" t="s">
        <v>48</v>
      </c>
      <c r="U172" s="215" t="s">
        <v>48</v>
      </c>
      <c r="V172" s="215" t="s">
        <v>48</v>
      </c>
      <c r="W172" s="215" t="s">
        <v>185</v>
      </c>
      <c r="X172" s="215"/>
      <c r="Y172" s="217" t="s">
        <v>48</v>
      </c>
    </row>
    <row r="173" spans="1:27" s="200" customFormat="1" ht="14.45" hidden="1" customHeight="1" x14ac:dyDescent="0.2">
      <c r="A173" s="201">
        <v>170</v>
      </c>
      <c r="B173" s="201" t="s">
        <v>375</v>
      </c>
      <c r="C173" s="201">
        <v>10980</v>
      </c>
      <c r="D173" s="206"/>
      <c r="E173" s="201" t="s">
        <v>117</v>
      </c>
      <c r="F173" s="201"/>
      <c r="G173" s="200" t="s">
        <v>376</v>
      </c>
      <c r="H173" s="201" t="s">
        <v>361</v>
      </c>
      <c r="I173" s="204" t="s">
        <v>334</v>
      </c>
      <c r="J173" s="205"/>
      <c r="K173" s="201" t="s">
        <v>131</v>
      </c>
      <c r="L173" s="201" t="s">
        <v>46</v>
      </c>
      <c r="M173" s="201" t="s">
        <v>47</v>
      </c>
      <c r="N173" s="201" t="s">
        <v>36</v>
      </c>
      <c r="O173" s="201">
        <v>1908</v>
      </c>
      <c r="P173" s="203"/>
      <c r="Q173" s="202">
        <v>46.513610999999997</v>
      </c>
      <c r="R173" s="202">
        <v>-84.372221999999994</v>
      </c>
      <c r="S173" s="201" t="s">
        <v>48</v>
      </c>
      <c r="T173" s="201" t="s">
        <v>154</v>
      </c>
      <c r="U173" s="201" t="s">
        <v>48</v>
      </c>
      <c r="V173" s="201" t="s">
        <v>154</v>
      </c>
      <c r="W173" s="201" t="s">
        <v>49</v>
      </c>
      <c r="X173" s="303" t="s">
        <v>71</v>
      </c>
      <c r="Y173" s="200" t="s">
        <v>48</v>
      </c>
      <c r="AA173" s="302" t="s">
        <v>88</v>
      </c>
    </row>
    <row r="174" spans="1:27" s="200" customFormat="1" ht="14.45" hidden="1" customHeight="1" x14ac:dyDescent="0.2">
      <c r="A174" s="201">
        <v>171</v>
      </c>
      <c r="B174" s="201" t="s">
        <v>377</v>
      </c>
      <c r="C174" s="201"/>
      <c r="D174" s="206"/>
      <c r="E174" s="201" t="s">
        <v>28</v>
      </c>
      <c r="F174" s="201"/>
      <c r="G174" s="200" t="s">
        <v>378</v>
      </c>
      <c r="H174" s="201" t="s">
        <v>361</v>
      </c>
      <c r="I174" s="204" t="s">
        <v>334</v>
      </c>
      <c r="J174" s="204" t="s">
        <v>189</v>
      </c>
      <c r="K174" s="201" t="s">
        <v>131</v>
      </c>
      <c r="L174" s="201" t="s">
        <v>46</v>
      </c>
      <c r="M174" s="201" t="s">
        <v>35</v>
      </c>
      <c r="N174" s="201" t="s">
        <v>36</v>
      </c>
      <c r="O174" s="201">
        <v>1971</v>
      </c>
      <c r="P174" s="203"/>
      <c r="Q174" s="202">
        <v>46.562778000000002</v>
      </c>
      <c r="R174" s="202">
        <v>-84.281666999999999</v>
      </c>
      <c r="S174" s="201" t="s">
        <v>48</v>
      </c>
      <c r="T174" s="201" t="s">
        <v>48</v>
      </c>
      <c r="U174" s="201" t="s">
        <v>48</v>
      </c>
      <c r="V174" s="201" t="s">
        <v>48</v>
      </c>
      <c r="W174" s="201" t="s">
        <v>49</v>
      </c>
      <c r="X174" s="303" t="s">
        <v>71</v>
      </c>
      <c r="Y174" s="200" t="s">
        <v>48</v>
      </c>
      <c r="AA174" s="302" t="s">
        <v>88</v>
      </c>
    </row>
    <row r="175" spans="1:27" s="200" customFormat="1" ht="14.45" hidden="1" customHeight="1" x14ac:dyDescent="0.2">
      <c r="A175" s="201">
        <v>172</v>
      </c>
      <c r="B175" s="201" t="s">
        <v>379</v>
      </c>
      <c r="C175" s="201"/>
      <c r="D175" s="206"/>
      <c r="E175" s="201" t="s">
        <v>28</v>
      </c>
      <c r="F175" s="201"/>
      <c r="G175" s="200" t="s">
        <v>380</v>
      </c>
      <c r="H175" s="201" t="s">
        <v>361</v>
      </c>
      <c r="I175" s="204" t="s">
        <v>334</v>
      </c>
      <c r="J175" s="204" t="s">
        <v>195</v>
      </c>
      <c r="K175" s="201" t="s">
        <v>131</v>
      </c>
      <c r="L175" s="201" t="s">
        <v>46</v>
      </c>
      <c r="M175" s="201" t="s">
        <v>47</v>
      </c>
      <c r="N175" s="201" t="s">
        <v>36</v>
      </c>
      <c r="O175" s="201">
        <v>1973</v>
      </c>
      <c r="P175" s="203"/>
      <c r="Q175" s="202">
        <v>46.532499999999999</v>
      </c>
      <c r="R175" s="202">
        <v>-84.132221999999999</v>
      </c>
      <c r="S175" s="201" t="s">
        <v>48</v>
      </c>
      <c r="T175" s="201" t="s">
        <v>48</v>
      </c>
      <c r="U175" s="201" t="s">
        <v>48</v>
      </c>
      <c r="V175" s="201" t="s">
        <v>190</v>
      </c>
      <c r="W175" s="201" t="s">
        <v>49</v>
      </c>
      <c r="X175" s="303" t="s">
        <v>71</v>
      </c>
      <c r="Y175" s="200" t="s">
        <v>48</v>
      </c>
      <c r="AA175" s="302" t="s">
        <v>88</v>
      </c>
    </row>
    <row r="176" spans="1:27" s="200" customFormat="1" ht="14.45" hidden="1" customHeight="1" x14ac:dyDescent="0.2">
      <c r="A176" s="201">
        <v>173</v>
      </c>
      <c r="B176" s="201" t="s">
        <v>381</v>
      </c>
      <c r="C176" s="201">
        <v>11010</v>
      </c>
      <c r="D176" s="206"/>
      <c r="E176" s="201" t="s">
        <v>117</v>
      </c>
      <c r="F176" s="201"/>
      <c r="G176" s="200" t="s">
        <v>382</v>
      </c>
      <c r="H176" s="201" t="s">
        <v>361</v>
      </c>
      <c r="I176" s="204" t="s">
        <v>334</v>
      </c>
      <c r="J176" s="205"/>
      <c r="K176" s="201" t="s">
        <v>131</v>
      </c>
      <c r="L176" s="201" t="s">
        <v>46</v>
      </c>
      <c r="M176" s="201" t="s">
        <v>47</v>
      </c>
      <c r="N176" s="201" t="s">
        <v>36</v>
      </c>
      <c r="O176" s="201">
        <v>1908</v>
      </c>
      <c r="P176" s="203"/>
      <c r="Q176" s="202">
        <v>46.513055999999999</v>
      </c>
      <c r="R176" s="202">
        <v>-84.344722000000004</v>
      </c>
      <c r="S176" s="201" t="s">
        <v>48</v>
      </c>
      <c r="T176" s="201" t="s">
        <v>154</v>
      </c>
      <c r="U176" s="201" t="s">
        <v>48</v>
      </c>
      <c r="V176" s="201" t="s">
        <v>154</v>
      </c>
      <c r="W176" s="201" t="s">
        <v>49</v>
      </c>
      <c r="X176" s="303" t="s">
        <v>71</v>
      </c>
      <c r="Y176" s="200" t="s">
        <v>48</v>
      </c>
      <c r="AA176" s="302" t="s">
        <v>88</v>
      </c>
    </row>
    <row r="177" spans="1:27" s="200" customFormat="1" ht="14.45" hidden="1" customHeight="1" x14ac:dyDescent="0.2">
      <c r="A177" s="201">
        <v>174</v>
      </c>
      <c r="B177" s="201" t="s">
        <v>383</v>
      </c>
      <c r="C177" s="201"/>
      <c r="D177" s="206"/>
      <c r="E177" s="201" t="s">
        <v>28</v>
      </c>
      <c r="F177" s="201"/>
      <c r="G177" s="200" t="s">
        <v>384</v>
      </c>
      <c r="H177" s="201" t="s">
        <v>361</v>
      </c>
      <c r="I177" s="204" t="s">
        <v>334</v>
      </c>
      <c r="J177" s="204" t="s">
        <v>189</v>
      </c>
      <c r="K177" s="201" t="s">
        <v>131</v>
      </c>
      <c r="L177" s="201" t="s">
        <v>46</v>
      </c>
      <c r="M177" s="201" t="s">
        <v>35</v>
      </c>
      <c r="N177" s="201" t="s">
        <v>36</v>
      </c>
      <c r="O177" s="201">
        <v>1966</v>
      </c>
      <c r="P177" s="203"/>
      <c r="Q177" s="202">
        <v>46.201943999999997</v>
      </c>
      <c r="R177" s="202">
        <v>-82.509167000000005</v>
      </c>
      <c r="S177" s="201" t="s">
        <v>48</v>
      </c>
      <c r="T177" s="201" t="s">
        <v>48</v>
      </c>
      <c r="U177" s="201" t="s">
        <v>48</v>
      </c>
      <c r="V177" s="201" t="s">
        <v>190</v>
      </c>
      <c r="W177" s="201" t="s">
        <v>49</v>
      </c>
      <c r="X177" s="303" t="s">
        <v>71</v>
      </c>
      <c r="Y177" s="200" t="s">
        <v>48</v>
      </c>
      <c r="AA177" s="302" t="s">
        <v>88</v>
      </c>
    </row>
    <row r="178" spans="1:27" s="200" customFormat="1" ht="14.45" hidden="1" customHeight="1" x14ac:dyDescent="0.2">
      <c r="A178" s="201">
        <v>175</v>
      </c>
      <c r="B178" s="201" t="s">
        <v>385</v>
      </c>
      <c r="C178" s="201"/>
      <c r="D178" s="206"/>
      <c r="E178" s="201" t="s">
        <v>28</v>
      </c>
      <c r="F178" s="201"/>
      <c r="G178" s="200" t="s">
        <v>386</v>
      </c>
      <c r="H178" s="201" t="s">
        <v>361</v>
      </c>
      <c r="I178" s="204" t="s">
        <v>334</v>
      </c>
      <c r="J178" s="204" t="s">
        <v>195</v>
      </c>
      <c r="K178" s="201" t="s">
        <v>131</v>
      </c>
      <c r="L178" s="201" t="s">
        <v>46</v>
      </c>
      <c r="M178" s="201" t="s">
        <v>35</v>
      </c>
      <c r="N178" s="201" t="s">
        <v>36</v>
      </c>
      <c r="O178" s="201">
        <v>1915</v>
      </c>
      <c r="P178" s="203"/>
      <c r="Q178" s="202">
        <v>46.215000000000003</v>
      </c>
      <c r="R178" s="202">
        <v>-82.070555999999996</v>
      </c>
      <c r="S178" s="201" t="s">
        <v>48</v>
      </c>
      <c r="T178" s="201" t="s">
        <v>48</v>
      </c>
      <c r="U178" s="201" t="s">
        <v>48</v>
      </c>
      <c r="V178" s="201" t="s">
        <v>190</v>
      </c>
      <c r="W178" s="201" t="s">
        <v>49</v>
      </c>
      <c r="X178" s="303" t="s">
        <v>71</v>
      </c>
      <c r="Y178" s="200" t="s">
        <v>48</v>
      </c>
      <c r="AA178" s="302" t="s">
        <v>88</v>
      </c>
    </row>
    <row r="179" spans="1:27" s="200" customFormat="1" ht="14.45" hidden="1" customHeight="1" x14ac:dyDescent="0.2">
      <c r="A179" s="201">
        <v>176</v>
      </c>
      <c r="B179" s="201" t="s">
        <v>387</v>
      </c>
      <c r="C179" s="201">
        <v>11195</v>
      </c>
      <c r="D179" s="206"/>
      <c r="E179" s="201" t="s">
        <v>117</v>
      </c>
      <c r="F179" s="201"/>
      <c r="G179" s="200" t="s">
        <v>388</v>
      </c>
      <c r="H179" s="201" t="s">
        <v>361</v>
      </c>
      <c r="I179" s="204" t="s">
        <v>334</v>
      </c>
      <c r="J179" s="205"/>
      <c r="K179" s="201" t="s">
        <v>131</v>
      </c>
      <c r="L179" s="201" t="s">
        <v>46</v>
      </c>
      <c r="M179" s="201" t="s">
        <v>47</v>
      </c>
      <c r="N179" s="201" t="s">
        <v>36</v>
      </c>
      <c r="O179" s="201">
        <v>1959</v>
      </c>
      <c r="P179" s="203"/>
      <c r="Q179" s="202">
        <v>45.981389</v>
      </c>
      <c r="R179" s="202">
        <v>-81.926389</v>
      </c>
      <c r="S179" s="201" t="s">
        <v>48</v>
      </c>
      <c r="T179" s="201" t="s">
        <v>48</v>
      </c>
      <c r="U179" s="201" t="s">
        <v>48</v>
      </c>
      <c r="V179" s="201" t="s">
        <v>48</v>
      </c>
      <c r="W179" s="201" t="s">
        <v>49</v>
      </c>
      <c r="X179" s="303" t="s">
        <v>71</v>
      </c>
      <c r="Y179" s="200" t="s">
        <v>48</v>
      </c>
      <c r="AA179" s="302" t="s">
        <v>88</v>
      </c>
    </row>
    <row r="180" spans="1:27" s="200" customFormat="1" ht="14.45" hidden="1" customHeight="1" x14ac:dyDescent="0.2">
      <c r="A180" s="201">
        <v>177</v>
      </c>
      <c r="B180" s="201" t="s">
        <v>389</v>
      </c>
      <c r="C180" s="201"/>
      <c r="D180" s="206"/>
      <c r="E180" s="201" t="s">
        <v>28</v>
      </c>
      <c r="F180" s="201"/>
      <c r="G180" s="200" t="s">
        <v>390</v>
      </c>
      <c r="H180" s="201" t="s">
        <v>361</v>
      </c>
      <c r="I180" s="204" t="s">
        <v>334</v>
      </c>
      <c r="J180" s="204" t="s">
        <v>195</v>
      </c>
      <c r="K180" s="201" t="s">
        <v>131</v>
      </c>
      <c r="L180" s="201" t="s">
        <v>46</v>
      </c>
      <c r="M180" s="201" t="s">
        <v>35</v>
      </c>
      <c r="N180" s="201" t="s">
        <v>36</v>
      </c>
      <c r="O180" s="201">
        <v>1952</v>
      </c>
      <c r="P180" s="203"/>
      <c r="Q180" s="202">
        <v>46.344444000000003</v>
      </c>
      <c r="R180" s="202">
        <v>-80.84</v>
      </c>
      <c r="S180" s="201" t="s">
        <v>48</v>
      </c>
      <c r="T180" s="201" t="s">
        <v>48</v>
      </c>
      <c r="U180" s="201" t="s">
        <v>48</v>
      </c>
      <c r="V180" s="201" t="s">
        <v>190</v>
      </c>
      <c r="W180" s="201" t="s">
        <v>49</v>
      </c>
      <c r="X180" s="303" t="s">
        <v>71</v>
      </c>
      <c r="Y180" s="200" t="s">
        <v>48</v>
      </c>
      <c r="AA180" s="302" t="s">
        <v>88</v>
      </c>
    </row>
    <row r="181" spans="1:27" s="200" customFormat="1" ht="14.45" hidden="1" customHeight="1" x14ac:dyDescent="0.2">
      <c r="A181" s="201">
        <v>178</v>
      </c>
      <c r="B181" s="201" t="s">
        <v>391</v>
      </c>
      <c r="C181" s="201"/>
      <c r="D181" s="206"/>
      <c r="E181" s="201" t="s">
        <v>28</v>
      </c>
      <c r="F181" s="201"/>
      <c r="G181" s="200" t="s">
        <v>392</v>
      </c>
      <c r="H181" s="201" t="s">
        <v>361</v>
      </c>
      <c r="I181" s="204" t="s">
        <v>334</v>
      </c>
      <c r="J181" s="204" t="s">
        <v>195</v>
      </c>
      <c r="K181" s="201" t="s">
        <v>131</v>
      </c>
      <c r="L181" s="201" t="s">
        <v>46</v>
      </c>
      <c r="M181" s="201" t="s">
        <v>35</v>
      </c>
      <c r="N181" s="201" t="s">
        <v>36</v>
      </c>
      <c r="O181" s="201">
        <v>1961</v>
      </c>
      <c r="P181" s="203"/>
      <c r="Q181" s="202">
        <v>46.068333000000003</v>
      </c>
      <c r="R181" s="202">
        <v>-80.611389000000003</v>
      </c>
      <c r="S181" s="201" t="s">
        <v>48</v>
      </c>
      <c r="T181" s="201" t="s">
        <v>48</v>
      </c>
      <c r="U181" s="201" t="s">
        <v>48</v>
      </c>
      <c r="V181" s="201" t="s">
        <v>48</v>
      </c>
      <c r="W181" s="201" t="s">
        <v>49</v>
      </c>
      <c r="X181" s="303" t="s">
        <v>71</v>
      </c>
      <c r="Y181" s="200" t="s">
        <v>48</v>
      </c>
      <c r="AA181" s="302" t="s">
        <v>88</v>
      </c>
    </row>
    <row r="182" spans="1:27" s="200" customFormat="1" ht="14.45" hidden="1" customHeight="1" x14ac:dyDescent="0.2">
      <c r="A182" s="201">
        <v>179</v>
      </c>
      <c r="B182" s="201" t="s">
        <v>393</v>
      </c>
      <c r="C182" s="201"/>
      <c r="D182" s="206"/>
      <c r="E182" s="201" t="s">
        <v>28</v>
      </c>
      <c r="F182" s="201"/>
      <c r="G182" s="200" t="s">
        <v>394</v>
      </c>
      <c r="H182" s="201" t="s">
        <v>361</v>
      </c>
      <c r="I182" s="204" t="s">
        <v>334</v>
      </c>
      <c r="J182" s="204" t="s">
        <v>195</v>
      </c>
      <c r="K182" s="201" t="s">
        <v>131</v>
      </c>
      <c r="L182" s="201" t="s">
        <v>46</v>
      </c>
      <c r="M182" s="201" t="s">
        <v>35</v>
      </c>
      <c r="N182" s="201" t="s">
        <v>36</v>
      </c>
      <c r="O182" s="201">
        <v>1973</v>
      </c>
      <c r="P182" s="203"/>
      <c r="Q182" s="202">
        <v>45.772221999999999</v>
      </c>
      <c r="R182" s="202">
        <v>-80.479444000000001</v>
      </c>
      <c r="S182" s="201" t="s">
        <v>48</v>
      </c>
      <c r="T182" s="201" t="s">
        <v>48</v>
      </c>
      <c r="U182" s="201" t="s">
        <v>48</v>
      </c>
      <c r="V182" s="201" t="s">
        <v>190</v>
      </c>
      <c r="W182" s="201" t="s">
        <v>49</v>
      </c>
      <c r="X182" s="303" t="s">
        <v>71</v>
      </c>
      <c r="Y182" s="200" t="s">
        <v>48</v>
      </c>
      <c r="AA182" s="302" t="s">
        <v>88</v>
      </c>
    </row>
    <row r="183" spans="1:27" s="200" customFormat="1" ht="14.45" hidden="1" customHeight="1" x14ac:dyDescent="0.2">
      <c r="A183" s="201">
        <v>180</v>
      </c>
      <c r="B183" s="201" t="s">
        <v>395</v>
      </c>
      <c r="C183" s="201">
        <v>11375</v>
      </c>
      <c r="D183" s="206"/>
      <c r="E183" s="201" t="s">
        <v>117</v>
      </c>
      <c r="F183" s="201"/>
      <c r="G183" s="200" t="s">
        <v>396</v>
      </c>
      <c r="H183" s="201" t="s">
        <v>361</v>
      </c>
      <c r="I183" s="204" t="s">
        <v>334</v>
      </c>
      <c r="J183" s="205"/>
      <c r="K183" s="201" t="s">
        <v>131</v>
      </c>
      <c r="L183" s="201" t="s">
        <v>46</v>
      </c>
      <c r="M183" s="201" t="s">
        <v>47</v>
      </c>
      <c r="N183" s="201" t="s">
        <v>36</v>
      </c>
      <c r="O183" s="201">
        <v>1960</v>
      </c>
      <c r="P183" s="203"/>
      <c r="Q183" s="202">
        <v>45.338332999999999</v>
      </c>
      <c r="R183" s="202">
        <v>-80.035556</v>
      </c>
      <c r="S183" s="201" t="s">
        <v>48</v>
      </c>
      <c r="T183" s="201" t="s">
        <v>48</v>
      </c>
      <c r="U183" s="201" t="s">
        <v>48</v>
      </c>
      <c r="V183" s="201" t="s">
        <v>48</v>
      </c>
      <c r="W183" s="201" t="s">
        <v>49</v>
      </c>
      <c r="X183" s="303" t="s">
        <v>71</v>
      </c>
      <c r="Y183" s="200" t="s">
        <v>48</v>
      </c>
      <c r="AA183" s="302" t="s">
        <v>88</v>
      </c>
    </row>
    <row r="184" spans="1:27" s="200" customFormat="1" ht="14.45" hidden="1" customHeight="1" x14ac:dyDescent="0.2">
      <c r="A184" s="201">
        <v>181</v>
      </c>
      <c r="B184" s="201" t="s">
        <v>397</v>
      </c>
      <c r="C184" s="201"/>
      <c r="D184" s="206"/>
      <c r="E184" s="201" t="s">
        <v>28</v>
      </c>
      <c r="F184" s="201"/>
      <c r="G184" s="200" t="s">
        <v>398</v>
      </c>
      <c r="H184" s="201" t="s">
        <v>361</v>
      </c>
      <c r="I184" s="204" t="s">
        <v>334</v>
      </c>
      <c r="J184" s="205"/>
      <c r="K184" s="201" t="s">
        <v>131</v>
      </c>
      <c r="L184" s="201" t="s">
        <v>46</v>
      </c>
      <c r="M184" s="201" t="s">
        <v>35</v>
      </c>
      <c r="N184" s="201" t="s">
        <v>36</v>
      </c>
      <c r="O184" s="201">
        <v>1965</v>
      </c>
      <c r="P184" s="203"/>
      <c r="Q184" s="202">
        <v>45.063333</v>
      </c>
      <c r="R184" s="202">
        <v>-79.786666999999994</v>
      </c>
      <c r="S184" s="201" t="s">
        <v>48</v>
      </c>
      <c r="T184" s="201" t="s">
        <v>48</v>
      </c>
      <c r="U184" s="201" t="s">
        <v>48</v>
      </c>
      <c r="V184" s="201" t="s">
        <v>190</v>
      </c>
      <c r="W184" s="201" t="s">
        <v>49</v>
      </c>
      <c r="X184" s="303" t="s">
        <v>71</v>
      </c>
      <c r="Y184" s="200" t="s">
        <v>48</v>
      </c>
      <c r="AA184" s="302" t="s">
        <v>88</v>
      </c>
    </row>
    <row r="185" spans="1:27" s="200" customFormat="1" ht="14.45" hidden="1" customHeight="1" x14ac:dyDescent="0.2">
      <c r="A185" s="201">
        <v>182</v>
      </c>
      <c r="B185" s="201" t="s">
        <v>399</v>
      </c>
      <c r="C185" s="201"/>
      <c r="D185" s="206"/>
      <c r="E185" s="201" t="s">
        <v>28</v>
      </c>
      <c r="F185" s="201"/>
      <c r="G185" s="200" t="s">
        <v>400</v>
      </c>
      <c r="H185" s="201" t="s">
        <v>361</v>
      </c>
      <c r="I185" s="204" t="s">
        <v>334</v>
      </c>
      <c r="J185" s="204" t="s">
        <v>189</v>
      </c>
      <c r="K185" s="201" t="s">
        <v>131</v>
      </c>
      <c r="L185" s="201" t="s">
        <v>46</v>
      </c>
      <c r="M185" s="201" t="s">
        <v>35</v>
      </c>
      <c r="N185" s="201" t="s">
        <v>36</v>
      </c>
      <c r="O185" s="201">
        <v>1965</v>
      </c>
      <c r="P185" s="203"/>
      <c r="Q185" s="202">
        <v>45.024999999999999</v>
      </c>
      <c r="R185" s="202">
        <v>-79.965000000000003</v>
      </c>
      <c r="S185" s="201" t="s">
        <v>48</v>
      </c>
      <c r="T185" s="201" t="s">
        <v>48</v>
      </c>
      <c r="U185" s="201" t="s">
        <v>48</v>
      </c>
      <c r="V185" s="201" t="s">
        <v>190</v>
      </c>
      <c r="W185" s="201" t="s">
        <v>49</v>
      </c>
      <c r="X185" s="303" t="s">
        <v>71</v>
      </c>
      <c r="Y185" s="200" t="s">
        <v>48</v>
      </c>
      <c r="AA185" s="302" t="s">
        <v>88</v>
      </c>
    </row>
    <row r="186" spans="1:27" s="200" customFormat="1" ht="14.45" hidden="1" customHeight="1" x14ac:dyDescent="0.2">
      <c r="A186" s="201">
        <v>183</v>
      </c>
      <c r="B186" s="201" t="s">
        <v>401</v>
      </c>
      <c r="C186" s="201"/>
      <c r="D186" s="206"/>
      <c r="E186" s="201" t="s">
        <v>28</v>
      </c>
      <c r="F186" s="201"/>
      <c r="G186" s="200" t="s">
        <v>402</v>
      </c>
      <c r="H186" s="201" t="s">
        <v>361</v>
      </c>
      <c r="I186" s="204" t="s">
        <v>334</v>
      </c>
      <c r="J186" s="205"/>
      <c r="K186" s="201" t="s">
        <v>131</v>
      </c>
      <c r="L186" s="201" t="s">
        <v>46</v>
      </c>
      <c r="M186" s="201" t="s">
        <v>35</v>
      </c>
      <c r="N186" s="201" t="s">
        <v>36</v>
      </c>
      <c r="O186" s="201">
        <v>1953</v>
      </c>
      <c r="P186" s="203"/>
      <c r="Q186" s="202">
        <v>44.856943999999999</v>
      </c>
      <c r="R186" s="202">
        <v>-79.541667000000004</v>
      </c>
      <c r="S186" s="201" t="s">
        <v>48</v>
      </c>
      <c r="T186" s="201" t="s">
        <v>48</v>
      </c>
      <c r="U186" s="201" t="s">
        <v>48</v>
      </c>
      <c r="V186" s="201" t="s">
        <v>48</v>
      </c>
      <c r="W186" s="201" t="s">
        <v>49</v>
      </c>
      <c r="X186" s="303" t="s">
        <v>71</v>
      </c>
      <c r="Y186" s="200" t="s">
        <v>48</v>
      </c>
      <c r="AA186" s="302" t="s">
        <v>88</v>
      </c>
    </row>
    <row r="187" spans="1:27" s="200" customFormat="1" ht="14.45" hidden="1" customHeight="1" x14ac:dyDescent="0.2">
      <c r="A187" s="201">
        <v>184</v>
      </c>
      <c r="B187" s="201" t="s">
        <v>403</v>
      </c>
      <c r="C187" s="201"/>
      <c r="D187" s="206"/>
      <c r="E187" s="201" t="s">
        <v>28</v>
      </c>
      <c r="F187" s="201"/>
      <c r="G187" s="200" t="s">
        <v>404</v>
      </c>
      <c r="H187" s="201" t="s">
        <v>361</v>
      </c>
      <c r="I187" s="204" t="s">
        <v>334</v>
      </c>
      <c r="J187" s="204" t="s">
        <v>189</v>
      </c>
      <c r="K187" s="201" t="s">
        <v>131</v>
      </c>
      <c r="L187" s="201" t="s">
        <v>46</v>
      </c>
      <c r="M187" s="201" t="s">
        <v>35</v>
      </c>
      <c r="N187" s="201" t="s">
        <v>36</v>
      </c>
      <c r="O187" s="201">
        <v>1965</v>
      </c>
      <c r="P187" s="203"/>
      <c r="Q187" s="202">
        <v>44.706944</v>
      </c>
      <c r="R187" s="202">
        <v>-79.643611000000007</v>
      </c>
      <c r="S187" s="201" t="s">
        <v>48</v>
      </c>
      <c r="T187" s="201" t="s">
        <v>48</v>
      </c>
      <c r="U187" s="201" t="s">
        <v>48</v>
      </c>
      <c r="V187" s="201" t="s">
        <v>48</v>
      </c>
      <c r="W187" s="201" t="s">
        <v>49</v>
      </c>
      <c r="X187" s="303" t="s">
        <v>71</v>
      </c>
      <c r="Y187" s="200" t="s">
        <v>48</v>
      </c>
      <c r="AA187" s="302" t="s">
        <v>88</v>
      </c>
    </row>
    <row r="188" spans="1:27" s="200" customFormat="1" ht="14.45" hidden="1" customHeight="1" x14ac:dyDescent="0.2">
      <c r="A188" s="201">
        <v>185</v>
      </c>
      <c r="B188" s="201" t="s">
        <v>405</v>
      </c>
      <c r="C188" s="201">
        <v>11500</v>
      </c>
      <c r="D188" s="206"/>
      <c r="E188" s="201" t="s">
        <v>117</v>
      </c>
      <c r="F188" s="201"/>
      <c r="G188" s="200" t="s">
        <v>406</v>
      </c>
      <c r="H188" s="201" t="s">
        <v>361</v>
      </c>
      <c r="I188" s="204" t="s">
        <v>334</v>
      </c>
      <c r="J188" s="205"/>
      <c r="K188" s="201" t="s">
        <v>131</v>
      </c>
      <c r="L188" s="201" t="s">
        <v>46</v>
      </c>
      <c r="M188" s="201" t="s">
        <v>47</v>
      </c>
      <c r="N188" s="201" t="s">
        <v>36</v>
      </c>
      <c r="O188" s="201">
        <v>1906</v>
      </c>
      <c r="P188" s="203"/>
      <c r="Q188" s="202">
        <v>44.508333</v>
      </c>
      <c r="R188" s="202">
        <v>-80.22</v>
      </c>
      <c r="S188" s="201" t="s">
        <v>48</v>
      </c>
      <c r="T188" s="201" t="s">
        <v>48</v>
      </c>
      <c r="U188" s="201" t="s">
        <v>48</v>
      </c>
      <c r="V188" s="201" t="s">
        <v>48</v>
      </c>
      <c r="W188" s="201" t="s">
        <v>49</v>
      </c>
      <c r="X188" s="303" t="s">
        <v>71</v>
      </c>
      <c r="Y188" s="200" t="s">
        <v>48</v>
      </c>
      <c r="AA188" s="302" t="s">
        <v>88</v>
      </c>
    </row>
    <row r="189" spans="1:27" s="200" customFormat="1" ht="14.45" hidden="1" customHeight="1" x14ac:dyDescent="0.2">
      <c r="A189" s="201">
        <v>186</v>
      </c>
      <c r="B189" s="201" t="s">
        <v>407</v>
      </c>
      <c r="C189" s="201"/>
      <c r="D189" s="206"/>
      <c r="E189" s="201" t="s">
        <v>28</v>
      </c>
      <c r="F189" s="201"/>
      <c r="G189" s="200" t="s">
        <v>408</v>
      </c>
      <c r="H189" s="201" t="s">
        <v>361</v>
      </c>
      <c r="I189" s="204" t="s">
        <v>334</v>
      </c>
      <c r="J189" s="204" t="s">
        <v>189</v>
      </c>
      <c r="K189" s="201" t="s">
        <v>131</v>
      </c>
      <c r="L189" s="201" t="s">
        <v>46</v>
      </c>
      <c r="M189" s="201" t="s">
        <v>35</v>
      </c>
      <c r="N189" s="201" t="s">
        <v>36</v>
      </c>
      <c r="O189" s="201">
        <v>1993</v>
      </c>
      <c r="P189" s="203"/>
      <c r="Q189" s="202">
        <v>44.484999999999999</v>
      </c>
      <c r="R189" s="202">
        <v>-79.965000000000003</v>
      </c>
      <c r="S189" s="201" t="s">
        <v>48</v>
      </c>
      <c r="T189" s="201" t="s">
        <v>48</v>
      </c>
      <c r="U189" s="201" t="s">
        <v>48</v>
      </c>
      <c r="V189" s="201" t="s">
        <v>190</v>
      </c>
      <c r="W189" s="201" t="s">
        <v>49</v>
      </c>
      <c r="X189" s="303" t="s">
        <v>71</v>
      </c>
      <c r="Y189" s="200" t="s">
        <v>48</v>
      </c>
      <c r="AA189" s="302" t="s">
        <v>88</v>
      </c>
    </row>
    <row r="190" spans="1:27" s="200" customFormat="1" ht="14.45" hidden="1" customHeight="1" x14ac:dyDescent="0.2">
      <c r="A190" s="201">
        <v>187</v>
      </c>
      <c r="B190" s="201" t="s">
        <v>409</v>
      </c>
      <c r="C190" s="201">
        <v>11445</v>
      </c>
      <c r="D190" s="206"/>
      <c r="E190" s="201" t="s">
        <v>117</v>
      </c>
      <c r="F190" s="201"/>
      <c r="G190" s="200" t="s">
        <v>410</v>
      </c>
      <c r="H190" s="201" t="s">
        <v>361</v>
      </c>
      <c r="I190" s="204" t="s">
        <v>334</v>
      </c>
      <c r="J190" s="205"/>
      <c r="K190" s="201" t="s">
        <v>131</v>
      </c>
      <c r="L190" s="201" t="s">
        <v>46</v>
      </c>
      <c r="M190" s="201" t="s">
        <v>47</v>
      </c>
      <c r="N190" s="201" t="s">
        <v>36</v>
      </c>
      <c r="O190" s="201">
        <v>2009</v>
      </c>
      <c r="P190" s="203"/>
      <c r="Q190" s="202">
        <v>44.752780000000001</v>
      </c>
      <c r="R190" s="202">
        <v>-79.888059999999996</v>
      </c>
      <c r="S190" s="201" t="s">
        <v>48</v>
      </c>
      <c r="T190" s="201" t="s">
        <v>48</v>
      </c>
      <c r="U190" s="201" t="s">
        <v>48</v>
      </c>
      <c r="V190" s="201" t="s">
        <v>48</v>
      </c>
      <c r="W190" s="201" t="s">
        <v>49</v>
      </c>
      <c r="X190" s="303" t="s">
        <v>71</v>
      </c>
      <c r="Y190" s="200" t="s">
        <v>48</v>
      </c>
      <c r="AA190" s="302" t="s">
        <v>88</v>
      </c>
    </row>
    <row r="191" spans="1:27" s="200" customFormat="1" ht="14.45" hidden="1" customHeight="1" x14ac:dyDescent="0.2">
      <c r="A191" s="201">
        <v>188</v>
      </c>
      <c r="B191" s="201" t="s">
        <v>411</v>
      </c>
      <c r="C191" s="201"/>
      <c r="D191" s="206"/>
      <c r="E191" s="201" t="s">
        <v>28</v>
      </c>
      <c r="F191" s="201"/>
      <c r="G191" s="200" t="s">
        <v>412</v>
      </c>
      <c r="H191" s="201" t="s">
        <v>361</v>
      </c>
      <c r="I191" s="204" t="s">
        <v>334</v>
      </c>
      <c r="J191" s="204" t="s">
        <v>189</v>
      </c>
      <c r="K191" s="201" t="s">
        <v>131</v>
      </c>
      <c r="L191" s="201" t="s">
        <v>46</v>
      </c>
      <c r="M191" s="201" t="s">
        <v>35</v>
      </c>
      <c r="N191" s="201" t="s">
        <v>36</v>
      </c>
      <c r="O191" s="201">
        <v>1957</v>
      </c>
      <c r="P191" s="203"/>
      <c r="Q191" s="202">
        <v>44.669443999999999</v>
      </c>
      <c r="R191" s="202">
        <v>-81.252778000000006</v>
      </c>
      <c r="S191" s="201" t="s">
        <v>48</v>
      </c>
      <c r="T191" s="201" t="s">
        <v>48</v>
      </c>
      <c r="U191" s="201" t="s">
        <v>48</v>
      </c>
      <c r="V191" s="201" t="s">
        <v>190</v>
      </c>
      <c r="W191" s="201" t="s">
        <v>49</v>
      </c>
      <c r="X191" s="303" t="s">
        <v>71</v>
      </c>
      <c r="Y191" s="200" t="s">
        <v>48</v>
      </c>
      <c r="AA191" s="302" t="s">
        <v>88</v>
      </c>
    </row>
    <row r="192" spans="1:27" s="200" customFormat="1" ht="14.45" hidden="1" customHeight="1" x14ac:dyDescent="0.2">
      <c r="A192" s="201">
        <v>189</v>
      </c>
      <c r="B192" s="201" t="s">
        <v>413</v>
      </c>
      <c r="C192" s="201"/>
      <c r="D192" s="206"/>
      <c r="E192" s="201" t="s">
        <v>28</v>
      </c>
      <c r="F192" s="201"/>
      <c r="G192" s="200" t="s">
        <v>414</v>
      </c>
      <c r="H192" s="201" t="s">
        <v>361</v>
      </c>
      <c r="I192" s="204" t="s">
        <v>334</v>
      </c>
      <c r="J192" s="205"/>
      <c r="K192" s="201" t="s">
        <v>131</v>
      </c>
      <c r="L192" s="201" t="s">
        <v>46</v>
      </c>
      <c r="M192" s="201" t="s">
        <v>35</v>
      </c>
      <c r="N192" s="201" t="s">
        <v>36</v>
      </c>
      <c r="O192" s="201">
        <v>1976</v>
      </c>
      <c r="P192" s="203"/>
      <c r="Q192" s="202">
        <v>45.036943999999998</v>
      </c>
      <c r="R192" s="202">
        <v>-81.336111000000002</v>
      </c>
      <c r="S192" s="201" t="s">
        <v>48</v>
      </c>
      <c r="T192" s="201" t="s">
        <v>48</v>
      </c>
      <c r="U192" s="201" t="s">
        <v>48</v>
      </c>
      <c r="V192" s="201" t="s">
        <v>48</v>
      </c>
      <c r="W192" s="201" t="s">
        <v>49</v>
      </c>
      <c r="X192" s="303" t="s">
        <v>71</v>
      </c>
      <c r="Y192" s="200" t="s">
        <v>48</v>
      </c>
      <c r="AA192" s="302" t="s">
        <v>88</v>
      </c>
    </row>
    <row r="193" spans="1:27" s="200" customFormat="1" ht="14.45" hidden="1" customHeight="1" x14ac:dyDescent="0.2">
      <c r="A193" s="201">
        <v>190</v>
      </c>
      <c r="B193" s="201" t="s">
        <v>415</v>
      </c>
      <c r="C193" s="201"/>
      <c r="D193" s="206"/>
      <c r="E193" s="201" t="s">
        <v>28</v>
      </c>
      <c r="F193" s="201"/>
      <c r="G193" s="200" t="s">
        <v>416</v>
      </c>
      <c r="H193" s="201" t="s">
        <v>361</v>
      </c>
      <c r="I193" s="204" t="s">
        <v>334</v>
      </c>
      <c r="J193" s="204" t="s">
        <v>356</v>
      </c>
      <c r="K193" s="201" t="s">
        <v>131</v>
      </c>
      <c r="L193" s="201" t="s">
        <v>46</v>
      </c>
      <c r="M193" s="201" t="s">
        <v>35</v>
      </c>
      <c r="N193" s="201" t="s">
        <v>36</v>
      </c>
      <c r="O193" s="201">
        <v>1915</v>
      </c>
      <c r="P193" s="203"/>
      <c r="Q193" s="202">
        <v>44.522500000000001</v>
      </c>
      <c r="R193" s="202">
        <v>-80.930833000000007</v>
      </c>
      <c r="S193" s="201" t="s">
        <v>48</v>
      </c>
      <c r="T193" s="201" t="s">
        <v>48</v>
      </c>
      <c r="U193" s="201" t="s">
        <v>48</v>
      </c>
      <c r="V193" s="201" t="s">
        <v>190</v>
      </c>
      <c r="W193" s="201" t="s">
        <v>49</v>
      </c>
      <c r="X193" s="303" t="s">
        <v>71</v>
      </c>
      <c r="Y193" s="200" t="s">
        <v>48</v>
      </c>
      <c r="AA193" s="302" t="s">
        <v>88</v>
      </c>
    </row>
    <row r="194" spans="1:27" s="200" customFormat="1" ht="14.45" hidden="1" customHeight="1" x14ac:dyDescent="0.2">
      <c r="A194" s="201">
        <v>191</v>
      </c>
      <c r="B194" s="201" t="s">
        <v>417</v>
      </c>
      <c r="C194" s="201"/>
      <c r="D194" s="206"/>
      <c r="E194" s="201" t="s">
        <v>28</v>
      </c>
      <c r="F194" s="201"/>
      <c r="G194" s="200" t="s">
        <v>418</v>
      </c>
      <c r="H194" s="201" t="s">
        <v>361</v>
      </c>
      <c r="I194" s="204" t="s">
        <v>334</v>
      </c>
      <c r="J194" s="205"/>
      <c r="K194" s="201" t="s">
        <v>131</v>
      </c>
      <c r="L194" s="201" t="s">
        <v>46</v>
      </c>
      <c r="M194" s="201" t="s">
        <v>35</v>
      </c>
      <c r="N194" s="201" t="s">
        <v>36</v>
      </c>
      <c r="O194" s="201">
        <v>1957</v>
      </c>
      <c r="P194" s="203"/>
      <c r="Q194" s="202">
        <v>44.519722000000002</v>
      </c>
      <c r="R194" s="202">
        <v>-80.467777999999996</v>
      </c>
      <c r="S194" s="201" t="s">
        <v>48</v>
      </c>
      <c r="T194" s="201" t="s">
        <v>48</v>
      </c>
      <c r="U194" s="201" t="s">
        <v>48</v>
      </c>
      <c r="V194" s="201" t="s">
        <v>48</v>
      </c>
      <c r="W194" s="201" t="s">
        <v>49</v>
      </c>
      <c r="X194" s="303" t="s">
        <v>71</v>
      </c>
      <c r="Y194" s="200" t="s">
        <v>48</v>
      </c>
      <c r="AA194" s="302" t="s">
        <v>88</v>
      </c>
    </row>
    <row r="195" spans="1:27" s="200" customFormat="1" ht="14.1" hidden="1" customHeight="1" x14ac:dyDescent="0.2">
      <c r="A195" s="201">
        <v>192</v>
      </c>
      <c r="B195" s="201" t="s">
        <v>419</v>
      </c>
      <c r="C195" s="201"/>
      <c r="D195" s="206"/>
      <c r="E195" s="201" t="s">
        <v>28</v>
      </c>
      <c r="F195" s="201"/>
      <c r="G195" s="200" t="s">
        <v>420</v>
      </c>
      <c r="H195" s="201" t="s">
        <v>361</v>
      </c>
      <c r="I195" s="204" t="s">
        <v>334</v>
      </c>
      <c r="J195" s="204" t="s">
        <v>356</v>
      </c>
      <c r="K195" s="201" t="s">
        <v>131</v>
      </c>
      <c r="L195" s="201" t="s">
        <v>46</v>
      </c>
      <c r="M195" s="201" t="s">
        <v>35</v>
      </c>
      <c r="N195" s="201" t="s">
        <v>36</v>
      </c>
      <c r="O195" s="201">
        <v>1957</v>
      </c>
      <c r="P195" s="203"/>
      <c r="Q195" s="202">
        <v>44.57</v>
      </c>
      <c r="R195" s="202">
        <v>-80.648332999999994</v>
      </c>
      <c r="S195" s="201" t="s">
        <v>48</v>
      </c>
      <c r="T195" s="201" t="s">
        <v>48</v>
      </c>
      <c r="U195" s="201" t="s">
        <v>48</v>
      </c>
      <c r="V195" s="201" t="s">
        <v>48</v>
      </c>
      <c r="W195" s="201" t="s">
        <v>49</v>
      </c>
      <c r="X195" s="303" t="s">
        <v>71</v>
      </c>
      <c r="Y195" s="200" t="s">
        <v>48</v>
      </c>
      <c r="AA195" s="302" t="s">
        <v>88</v>
      </c>
    </row>
    <row r="196" spans="1:27" s="200" customFormat="1" ht="14.1" hidden="1" customHeight="1" x14ac:dyDescent="0.2">
      <c r="A196" s="201">
        <v>193</v>
      </c>
      <c r="B196" s="201" t="s">
        <v>421</v>
      </c>
      <c r="C196" s="201"/>
      <c r="D196" s="206"/>
      <c r="E196" s="201" t="s">
        <v>28</v>
      </c>
      <c r="F196" s="201"/>
      <c r="G196" s="200" t="s">
        <v>422</v>
      </c>
      <c r="H196" s="201" t="s">
        <v>361</v>
      </c>
      <c r="I196" s="204" t="s">
        <v>334</v>
      </c>
      <c r="J196" s="204" t="s">
        <v>189</v>
      </c>
      <c r="K196" s="201" t="s">
        <v>131</v>
      </c>
      <c r="L196" s="201" t="s">
        <v>46</v>
      </c>
      <c r="M196" s="201" t="s">
        <v>35</v>
      </c>
      <c r="N196" s="201" t="s">
        <v>36</v>
      </c>
      <c r="O196" s="201">
        <v>1911</v>
      </c>
      <c r="P196" s="203"/>
      <c r="Q196" s="202">
        <v>44.456389000000001</v>
      </c>
      <c r="R196" s="202">
        <v>-81.326667</v>
      </c>
      <c r="S196" s="201" t="s">
        <v>48</v>
      </c>
      <c r="T196" s="201" t="s">
        <v>48</v>
      </c>
      <c r="U196" s="201" t="s">
        <v>48</v>
      </c>
      <c r="V196" s="201" t="s">
        <v>190</v>
      </c>
      <c r="W196" s="201" t="s">
        <v>49</v>
      </c>
      <c r="X196" s="303" t="s">
        <v>71</v>
      </c>
      <c r="Y196" s="200" t="s">
        <v>48</v>
      </c>
      <c r="AA196" s="302" t="s">
        <v>88</v>
      </c>
    </row>
    <row r="197" spans="1:27" s="200" customFormat="1" ht="14.1" hidden="1" customHeight="1" x14ac:dyDescent="0.2">
      <c r="A197" s="201">
        <v>194</v>
      </c>
      <c r="B197" s="201" t="s">
        <v>423</v>
      </c>
      <c r="C197" s="201">
        <v>11860</v>
      </c>
      <c r="D197" s="206"/>
      <c r="E197" s="201" t="s">
        <v>117</v>
      </c>
      <c r="F197" s="201"/>
      <c r="G197" s="200" t="s">
        <v>424</v>
      </c>
      <c r="H197" s="201" t="s">
        <v>361</v>
      </c>
      <c r="I197" s="204" t="s">
        <v>334</v>
      </c>
      <c r="J197" s="205"/>
      <c r="K197" s="201" t="s">
        <v>131</v>
      </c>
      <c r="L197" s="201" t="s">
        <v>46</v>
      </c>
      <c r="M197" s="201" t="s">
        <v>47</v>
      </c>
      <c r="N197" s="201" t="s">
        <v>36</v>
      </c>
      <c r="O197" s="201">
        <v>1910</v>
      </c>
      <c r="P197" s="203"/>
      <c r="Q197" s="202">
        <v>43.745832999999998</v>
      </c>
      <c r="R197" s="202">
        <v>-81.728888999999995</v>
      </c>
      <c r="S197" s="201" t="s">
        <v>48</v>
      </c>
      <c r="T197" s="201" t="s">
        <v>154</v>
      </c>
      <c r="U197" s="201" t="s">
        <v>48</v>
      </c>
      <c r="V197" s="201" t="s">
        <v>154</v>
      </c>
      <c r="W197" s="201" t="s">
        <v>49</v>
      </c>
      <c r="X197" s="303" t="s">
        <v>71</v>
      </c>
      <c r="Y197" s="200" t="s">
        <v>48</v>
      </c>
      <c r="AA197" s="302" t="s">
        <v>88</v>
      </c>
    </row>
    <row r="198" spans="1:27" s="200" customFormat="1" ht="14.1" hidden="1" customHeight="1" x14ac:dyDescent="0.2">
      <c r="A198" s="201">
        <v>195</v>
      </c>
      <c r="B198" s="201" t="s">
        <v>425</v>
      </c>
      <c r="C198" s="201"/>
      <c r="D198" s="206"/>
      <c r="E198" s="201" t="s">
        <v>28</v>
      </c>
      <c r="F198" s="201"/>
      <c r="G198" s="200" t="s">
        <v>426</v>
      </c>
      <c r="H198" s="201" t="s">
        <v>361</v>
      </c>
      <c r="I198" s="204" t="s">
        <v>334</v>
      </c>
      <c r="J198" s="204" t="s">
        <v>189</v>
      </c>
      <c r="K198" s="201" t="s">
        <v>131</v>
      </c>
      <c r="L198" s="201" t="s">
        <v>46</v>
      </c>
      <c r="M198" s="201" t="s">
        <v>35</v>
      </c>
      <c r="N198" s="201" t="s">
        <v>36</v>
      </c>
      <c r="O198" s="201">
        <v>1988</v>
      </c>
      <c r="P198" s="203"/>
      <c r="Q198" s="202">
        <v>43.717500000000001</v>
      </c>
      <c r="R198" s="202">
        <v>-81.626110999999995</v>
      </c>
      <c r="S198" s="201" t="s">
        <v>48</v>
      </c>
      <c r="T198" s="201" t="s">
        <v>48</v>
      </c>
      <c r="U198" s="201" t="s">
        <v>48</v>
      </c>
      <c r="V198" s="201" t="s">
        <v>48</v>
      </c>
      <c r="W198" s="201" t="s">
        <v>49</v>
      </c>
      <c r="X198" s="303" t="s">
        <v>71</v>
      </c>
      <c r="Y198" s="200" t="s">
        <v>48</v>
      </c>
      <c r="AA198" s="302" t="s">
        <v>88</v>
      </c>
    </row>
    <row r="199" spans="1:27" s="200" customFormat="1" ht="14.1" hidden="1" customHeight="1" x14ac:dyDescent="0.2">
      <c r="A199" s="201">
        <v>196</v>
      </c>
      <c r="B199" s="201" t="s">
        <v>427</v>
      </c>
      <c r="C199" s="201"/>
      <c r="D199" s="206"/>
      <c r="E199" s="201" t="s">
        <v>28</v>
      </c>
      <c r="F199" s="201"/>
      <c r="G199" s="200" t="s">
        <v>428</v>
      </c>
      <c r="H199" s="201" t="s">
        <v>361</v>
      </c>
      <c r="I199" s="204" t="s">
        <v>334</v>
      </c>
      <c r="J199" s="204" t="s">
        <v>189</v>
      </c>
      <c r="K199" s="201" t="s">
        <v>131</v>
      </c>
      <c r="L199" s="201" t="s">
        <v>46</v>
      </c>
      <c r="M199" s="201" t="s">
        <v>35</v>
      </c>
      <c r="N199" s="201" t="s">
        <v>36</v>
      </c>
      <c r="O199" s="201">
        <v>1945</v>
      </c>
      <c r="P199" s="203"/>
      <c r="Q199" s="202">
        <v>43.072221999999996</v>
      </c>
      <c r="R199" s="202">
        <v>-81.659722000000002</v>
      </c>
      <c r="S199" s="201" t="s">
        <v>48</v>
      </c>
      <c r="T199" s="201" t="s">
        <v>48</v>
      </c>
      <c r="U199" s="201" t="s">
        <v>48</v>
      </c>
      <c r="V199" s="201" t="s">
        <v>190</v>
      </c>
      <c r="W199" s="201" t="s">
        <v>49</v>
      </c>
      <c r="X199" s="303" t="s">
        <v>71</v>
      </c>
      <c r="Y199" s="200" t="s">
        <v>48</v>
      </c>
      <c r="AA199" s="302" t="s">
        <v>88</v>
      </c>
    </row>
    <row r="200" spans="1:27" s="200" customFormat="1" ht="14.1" hidden="1" customHeight="1" x14ac:dyDescent="0.2">
      <c r="A200" s="201">
        <v>197</v>
      </c>
      <c r="B200" s="201" t="s">
        <v>429</v>
      </c>
      <c r="C200" s="201"/>
      <c r="D200" s="206"/>
      <c r="E200" s="201" t="s">
        <v>28</v>
      </c>
      <c r="F200" s="201"/>
      <c r="G200" s="200" t="s">
        <v>430</v>
      </c>
      <c r="H200" s="201" t="s">
        <v>361</v>
      </c>
      <c r="I200" s="204" t="s">
        <v>334</v>
      </c>
      <c r="J200" s="204" t="s">
        <v>356</v>
      </c>
      <c r="K200" s="201" t="s">
        <v>131</v>
      </c>
      <c r="L200" s="201" t="s">
        <v>46</v>
      </c>
      <c r="M200" s="201" t="s">
        <v>35</v>
      </c>
      <c r="N200" s="201" t="s">
        <v>36</v>
      </c>
      <c r="O200" s="201">
        <v>1966</v>
      </c>
      <c r="P200" s="203"/>
      <c r="Q200" s="202">
        <v>43.551110999999999</v>
      </c>
      <c r="R200" s="202">
        <v>-81.589444</v>
      </c>
      <c r="S200" s="201" t="s">
        <v>48</v>
      </c>
      <c r="T200" s="201" t="s">
        <v>48</v>
      </c>
      <c r="U200" s="201" t="s">
        <v>48</v>
      </c>
      <c r="V200" s="201" t="s">
        <v>48</v>
      </c>
      <c r="W200" s="201" t="s">
        <v>49</v>
      </c>
      <c r="X200" s="303" t="s">
        <v>71</v>
      </c>
      <c r="Y200" s="200" t="s">
        <v>48</v>
      </c>
      <c r="AA200" s="302" t="s">
        <v>88</v>
      </c>
    </row>
    <row r="201" spans="1:27" s="217" customFormat="1" ht="14.1" hidden="1" customHeight="1" x14ac:dyDescent="0.2">
      <c r="A201" s="215">
        <v>198</v>
      </c>
      <c r="B201" s="215"/>
      <c r="C201" s="215"/>
      <c r="D201" s="216">
        <v>9075099</v>
      </c>
      <c r="E201" s="215"/>
      <c r="F201" s="215" t="s">
        <v>158</v>
      </c>
      <c r="G201" s="217" t="s">
        <v>431</v>
      </c>
      <c r="H201" s="215" t="s">
        <v>361</v>
      </c>
      <c r="I201" s="218" t="s">
        <v>334</v>
      </c>
      <c r="J201" s="219"/>
      <c r="K201" s="215" t="s">
        <v>331</v>
      </c>
      <c r="L201" s="215" t="s">
        <v>34</v>
      </c>
      <c r="M201" s="215" t="s">
        <v>47</v>
      </c>
      <c r="N201" s="215" t="s">
        <v>36</v>
      </c>
      <c r="O201" s="220" t="s">
        <v>48</v>
      </c>
      <c r="P201" s="215" t="s">
        <v>48</v>
      </c>
      <c r="Q201" s="202">
        <v>45.991666700000003</v>
      </c>
      <c r="R201" s="202">
        <v>-83.89833333</v>
      </c>
      <c r="S201" s="215" t="s">
        <v>48</v>
      </c>
      <c r="T201" s="215" t="s">
        <v>48</v>
      </c>
      <c r="U201" s="215" t="s">
        <v>48</v>
      </c>
      <c r="V201" s="215" t="s">
        <v>48</v>
      </c>
      <c r="W201" s="215" t="s">
        <v>49</v>
      </c>
      <c r="X201" s="215"/>
      <c r="Y201" s="217" t="s">
        <v>48</v>
      </c>
    </row>
    <row r="202" spans="1:27" s="217" customFormat="1" ht="14.1" hidden="1" customHeight="1" x14ac:dyDescent="0.2">
      <c r="A202" s="215">
        <v>199</v>
      </c>
      <c r="B202" s="215"/>
      <c r="C202" s="215"/>
      <c r="D202" s="216">
        <v>9014096</v>
      </c>
      <c r="E202" s="215"/>
      <c r="F202" s="215" t="s">
        <v>158</v>
      </c>
      <c r="G202" s="217" t="s">
        <v>432</v>
      </c>
      <c r="H202" s="215" t="s">
        <v>361</v>
      </c>
      <c r="I202" s="218" t="s">
        <v>334</v>
      </c>
      <c r="J202" s="219"/>
      <c r="K202" s="215" t="s">
        <v>331</v>
      </c>
      <c r="L202" s="215" t="s">
        <v>34</v>
      </c>
      <c r="M202" s="215" t="s">
        <v>47</v>
      </c>
      <c r="N202" s="215" t="s">
        <v>36</v>
      </c>
      <c r="O202" s="220" t="s">
        <v>48</v>
      </c>
      <c r="P202" s="215" t="s">
        <v>48</v>
      </c>
      <c r="Q202" s="202">
        <v>43.003332999999998</v>
      </c>
      <c r="R202" s="202">
        <v>-82.422222000000005</v>
      </c>
      <c r="S202" s="215" t="s">
        <v>162</v>
      </c>
      <c r="T202" s="215" t="s">
        <v>48</v>
      </c>
      <c r="U202" s="215" t="s">
        <v>162</v>
      </c>
      <c r="V202" s="215" t="s">
        <v>48</v>
      </c>
      <c r="W202" s="215" t="s">
        <v>49</v>
      </c>
      <c r="X202" s="215"/>
      <c r="Y202" s="217" t="s">
        <v>48</v>
      </c>
    </row>
    <row r="203" spans="1:27" s="217" customFormat="1" ht="14.1" hidden="1" customHeight="1" x14ac:dyDescent="0.2">
      <c r="A203" s="215">
        <v>200</v>
      </c>
      <c r="B203" s="215"/>
      <c r="C203" s="215"/>
      <c r="D203" s="216">
        <v>9014098</v>
      </c>
      <c r="E203" s="215"/>
      <c r="F203" s="215" t="s">
        <v>158</v>
      </c>
      <c r="G203" s="217" t="s">
        <v>433</v>
      </c>
      <c r="H203" s="215" t="s">
        <v>361</v>
      </c>
      <c r="I203" s="218" t="s">
        <v>334</v>
      </c>
      <c r="J203" s="219"/>
      <c r="K203" s="215" t="s">
        <v>331</v>
      </c>
      <c r="L203" s="215" t="s">
        <v>34</v>
      </c>
      <c r="M203" s="215" t="s">
        <v>47</v>
      </c>
      <c r="N203" s="215" t="s">
        <v>36</v>
      </c>
      <c r="O203" s="220" t="s">
        <v>48</v>
      </c>
      <c r="P203" s="215" t="s">
        <v>48</v>
      </c>
      <c r="Q203" s="202">
        <v>43.006388999999999</v>
      </c>
      <c r="R203" s="202">
        <v>-82.422499999999999</v>
      </c>
      <c r="S203" s="215" t="s">
        <v>162</v>
      </c>
      <c r="T203" s="215" t="s">
        <v>48</v>
      </c>
      <c r="U203" s="215" t="s">
        <v>162</v>
      </c>
      <c r="V203" s="215" t="s">
        <v>48</v>
      </c>
      <c r="W203" s="215" t="s">
        <v>49</v>
      </c>
      <c r="X203" s="215"/>
      <c r="Y203" s="217" t="s">
        <v>48</v>
      </c>
    </row>
    <row r="204" spans="1:27" s="217" customFormat="1" ht="14.1" hidden="1" customHeight="1" x14ac:dyDescent="0.2">
      <c r="A204" s="215">
        <v>201</v>
      </c>
      <c r="B204" s="215"/>
      <c r="C204" s="215"/>
      <c r="D204" s="216">
        <v>9014090</v>
      </c>
      <c r="E204" s="215"/>
      <c r="F204" s="215" t="s">
        <v>158</v>
      </c>
      <c r="G204" s="217" t="s">
        <v>434</v>
      </c>
      <c r="H204" s="215" t="s">
        <v>361</v>
      </c>
      <c r="I204" s="218" t="s">
        <v>334</v>
      </c>
      <c r="J204" s="219"/>
      <c r="K204" s="215" t="s">
        <v>331</v>
      </c>
      <c r="L204" s="215" t="s">
        <v>34</v>
      </c>
      <c r="M204" s="215" t="s">
        <v>47</v>
      </c>
      <c r="N204" s="215" t="s">
        <v>36</v>
      </c>
      <c r="O204" s="215">
        <v>1901</v>
      </c>
      <c r="P204" s="220"/>
      <c r="Q204" s="202">
        <v>42.973610999999998</v>
      </c>
      <c r="R204" s="202">
        <v>-82.421110999999996</v>
      </c>
      <c r="S204" s="215" t="s">
        <v>162</v>
      </c>
      <c r="T204" s="215" t="s">
        <v>48</v>
      </c>
      <c r="U204" s="215" t="s">
        <v>162</v>
      </c>
      <c r="V204" s="215" t="s">
        <v>48</v>
      </c>
      <c r="W204" s="215" t="s">
        <v>49</v>
      </c>
      <c r="X204" s="215"/>
      <c r="Y204" s="217" t="s">
        <v>48</v>
      </c>
    </row>
    <row r="205" spans="1:27" s="217" customFormat="1" ht="14.1" hidden="1" customHeight="1" x14ac:dyDescent="0.2">
      <c r="A205" s="215">
        <v>202</v>
      </c>
      <c r="B205" s="215"/>
      <c r="C205" s="215"/>
      <c r="D205" s="216">
        <v>9076024</v>
      </c>
      <c r="E205" s="215"/>
      <c r="F205" s="215" t="s">
        <v>158</v>
      </c>
      <c r="G205" s="217" t="s">
        <v>435</v>
      </c>
      <c r="H205" s="215" t="s">
        <v>361</v>
      </c>
      <c r="I205" s="218" t="s">
        <v>334</v>
      </c>
      <c r="J205" s="219"/>
      <c r="K205" s="215" t="s">
        <v>331</v>
      </c>
      <c r="L205" s="215" t="s">
        <v>34</v>
      </c>
      <c r="M205" s="215" t="s">
        <v>47</v>
      </c>
      <c r="N205" s="215" t="s">
        <v>36</v>
      </c>
      <c r="O205" s="220" t="s">
        <v>48</v>
      </c>
      <c r="P205" s="215" t="s">
        <v>48</v>
      </c>
      <c r="Q205" s="202">
        <v>46.265000000000001</v>
      </c>
      <c r="R205" s="202">
        <v>-84.191666670000004</v>
      </c>
      <c r="S205" s="215" t="s">
        <v>48</v>
      </c>
      <c r="T205" s="215" t="s">
        <v>48</v>
      </c>
      <c r="U205" s="215" t="s">
        <v>48</v>
      </c>
      <c r="V205" s="215" t="s">
        <v>48</v>
      </c>
      <c r="W205" s="215" t="s">
        <v>49</v>
      </c>
      <c r="X205" s="215"/>
      <c r="Y205" s="217" t="s">
        <v>48</v>
      </c>
    </row>
    <row r="206" spans="1:27" s="217" customFormat="1" ht="14.1" hidden="1" customHeight="1" x14ac:dyDescent="0.2">
      <c r="A206" s="215">
        <v>203</v>
      </c>
      <c r="B206" s="215"/>
      <c r="C206" s="215"/>
      <c r="D206" s="216">
        <v>9076027</v>
      </c>
      <c r="E206" s="215"/>
      <c r="F206" s="215" t="s">
        <v>158</v>
      </c>
      <c r="G206" s="217" t="s">
        <v>436</v>
      </c>
      <c r="H206" s="215" t="s">
        <v>361</v>
      </c>
      <c r="I206" s="218" t="s">
        <v>334</v>
      </c>
      <c r="J206" s="219"/>
      <c r="K206" s="215" t="s">
        <v>331</v>
      </c>
      <c r="L206" s="215" t="s">
        <v>34</v>
      </c>
      <c r="M206" s="215" t="s">
        <v>47</v>
      </c>
      <c r="N206" s="215" t="s">
        <v>36</v>
      </c>
      <c r="O206" s="220" t="s">
        <v>48</v>
      </c>
      <c r="P206" s="215" t="s">
        <v>48</v>
      </c>
      <c r="Q206" s="202">
        <v>46.284999999999997</v>
      </c>
      <c r="R206" s="202">
        <v>-84.21</v>
      </c>
      <c r="S206" s="215" t="s">
        <v>48</v>
      </c>
      <c r="T206" s="215" t="s">
        <v>48</v>
      </c>
      <c r="U206" s="215" t="s">
        <v>48</v>
      </c>
      <c r="V206" s="215" t="s">
        <v>48</v>
      </c>
      <c r="W206" s="215" t="s">
        <v>49</v>
      </c>
      <c r="X206" s="215"/>
      <c r="Y206" s="217" t="s">
        <v>48</v>
      </c>
    </row>
    <row r="207" spans="1:27" s="217" customFormat="1" ht="14.1" hidden="1" customHeight="1" x14ac:dyDescent="0.2">
      <c r="A207" s="215">
        <v>204</v>
      </c>
      <c r="B207" s="215"/>
      <c r="C207" s="215"/>
      <c r="D207" s="216">
        <v>9075065</v>
      </c>
      <c r="E207" s="215"/>
      <c r="F207" s="215" t="s">
        <v>158</v>
      </c>
      <c r="G207" s="217" t="s">
        <v>437</v>
      </c>
      <c r="H207" s="215" t="s">
        <v>361</v>
      </c>
      <c r="I207" s="218" t="s">
        <v>334</v>
      </c>
      <c r="J207" s="219"/>
      <c r="K207" s="215" t="s">
        <v>331</v>
      </c>
      <c r="L207" s="215" t="s">
        <v>34</v>
      </c>
      <c r="M207" s="215" t="s">
        <v>47</v>
      </c>
      <c r="N207" s="215" t="s">
        <v>36</v>
      </c>
      <c r="O207" s="215">
        <v>2006</v>
      </c>
      <c r="P207" s="220"/>
      <c r="Q207" s="202">
        <v>45.063333299999996</v>
      </c>
      <c r="R207" s="202">
        <v>-83.428333330000001</v>
      </c>
      <c r="S207" s="215" t="s">
        <v>48</v>
      </c>
      <c r="T207" s="215" t="s">
        <v>48</v>
      </c>
      <c r="U207" s="215" t="s">
        <v>48</v>
      </c>
      <c r="V207" s="215" t="s">
        <v>48</v>
      </c>
      <c r="W207" s="215" t="s">
        <v>49</v>
      </c>
      <c r="X207" s="215"/>
      <c r="Y207" s="217" t="s">
        <v>48</v>
      </c>
    </row>
    <row r="208" spans="1:27" s="217" customFormat="1" ht="14.1" hidden="1" customHeight="1" x14ac:dyDescent="0.2">
      <c r="A208" s="215">
        <v>205</v>
      </c>
      <c r="B208" s="215"/>
      <c r="C208" s="215"/>
      <c r="D208" s="216">
        <v>9075305</v>
      </c>
      <c r="E208" s="215"/>
      <c r="F208" s="215" t="s">
        <v>158</v>
      </c>
      <c r="G208" s="217" t="s">
        <v>438</v>
      </c>
      <c r="H208" s="215" t="s">
        <v>361</v>
      </c>
      <c r="I208" s="218" t="s">
        <v>334</v>
      </c>
      <c r="J208" s="219"/>
      <c r="K208" s="215" t="s">
        <v>331</v>
      </c>
      <c r="L208" s="215" t="s">
        <v>34</v>
      </c>
      <c r="M208" s="215" t="s">
        <v>47</v>
      </c>
      <c r="N208" s="215" t="s">
        <v>36</v>
      </c>
      <c r="O208" s="215">
        <v>1977</v>
      </c>
      <c r="P208" s="220"/>
      <c r="Q208" s="202">
        <v>43.64</v>
      </c>
      <c r="R208" s="202">
        <v>-83.846666670000005</v>
      </c>
      <c r="S208" s="215" t="s">
        <v>48</v>
      </c>
      <c r="T208" s="215" t="s">
        <v>48</v>
      </c>
      <c r="U208" s="215" t="s">
        <v>48</v>
      </c>
      <c r="V208" s="215" t="s">
        <v>48</v>
      </c>
      <c r="W208" s="215" t="s">
        <v>49</v>
      </c>
      <c r="X208" s="215"/>
      <c r="Y208" s="217" t="s">
        <v>48</v>
      </c>
    </row>
    <row r="209" spans="1:27" s="217" customFormat="1" ht="14.1" hidden="1" customHeight="1" x14ac:dyDescent="0.2">
      <c r="A209" s="215">
        <v>206</v>
      </c>
      <c r="B209" s="215"/>
      <c r="C209" s="215"/>
      <c r="D209" s="216">
        <v>9075002</v>
      </c>
      <c r="E209" s="215"/>
      <c r="F209" s="215" t="s">
        <v>158</v>
      </c>
      <c r="G209" s="217" t="s">
        <v>439</v>
      </c>
      <c r="H209" s="215" t="s">
        <v>361</v>
      </c>
      <c r="I209" s="218" t="s">
        <v>334</v>
      </c>
      <c r="J209" s="219"/>
      <c r="K209" s="215" t="s">
        <v>331</v>
      </c>
      <c r="L209" s="215" t="s">
        <v>34</v>
      </c>
      <c r="M209" s="215" t="s">
        <v>47</v>
      </c>
      <c r="N209" s="215" t="s">
        <v>36</v>
      </c>
      <c r="O209" s="215">
        <v>1955</v>
      </c>
      <c r="P209" s="220"/>
      <c r="Q209" s="202">
        <v>43.14</v>
      </c>
      <c r="R209" s="202">
        <v>-82.493333329999999</v>
      </c>
      <c r="S209" s="215" t="s">
        <v>48</v>
      </c>
      <c r="T209" s="215" t="s">
        <v>48</v>
      </c>
      <c r="U209" s="215" t="s">
        <v>48</v>
      </c>
      <c r="V209" s="215" t="s">
        <v>48</v>
      </c>
      <c r="W209" s="215" t="s">
        <v>49</v>
      </c>
      <c r="X209" s="215"/>
      <c r="Y209" s="217" t="s">
        <v>48</v>
      </c>
    </row>
    <row r="210" spans="1:27" s="217" customFormat="1" ht="14.1" hidden="1" customHeight="1" x14ac:dyDescent="0.2">
      <c r="A210" s="215">
        <v>207</v>
      </c>
      <c r="B210" s="215"/>
      <c r="C210" s="215"/>
      <c r="D210" s="216">
        <v>9087023</v>
      </c>
      <c r="E210" s="215"/>
      <c r="F210" s="215" t="s">
        <v>158</v>
      </c>
      <c r="G210" s="217" t="s">
        <v>440</v>
      </c>
      <c r="H210" s="215" t="s">
        <v>441</v>
      </c>
      <c r="I210" s="218" t="s">
        <v>334</v>
      </c>
      <c r="J210" s="219"/>
      <c r="K210" s="215" t="s">
        <v>331</v>
      </c>
      <c r="L210" s="215" t="s">
        <v>34</v>
      </c>
      <c r="M210" s="215" t="s">
        <v>47</v>
      </c>
      <c r="N210" s="215" t="s">
        <v>36</v>
      </c>
      <c r="O210" s="220" t="s">
        <v>48</v>
      </c>
      <c r="P210" s="215" t="s">
        <v>48</v>
      </c>
      <c r="Q210" s="202">
        <v>43.946666999999998</v>
      </c>
      <c r="R210" s="202">
        <v>-86.441666999999995</v>
      </c>
      <c r="S210" s="215" t="s">
        <v>162</v>
      </c>
      <c r="T210" s="215" t="s">
        <v>48</v>
      </c>
      <c r="U210" s="215" t="s">
        <v>162</v>
      </c>
      <c r="V210" s="215" t="s">
        <v>48</v>
      </c>
      <c r="W210" s="215" t="s">
        <v>185</v>
      </c>
      <c r="X210" s="215"/>
      <c r="Y210" s="217" t="s">
        <v>48</v>
      </c>
    </row>
    <row r="211" spans="1:27" s="217" customFormat="1" ht="14.1" hidden="1" customHeight="1" x14ac:dyDescent="0.2">
      <c r="A211" s="215">
        <v>208</v>
      </c>
      <c r="B211" s="215"/>
      <c r="C211" s="215"/>
      <c r="D211" s="216">
        <v>9087057</v>
      </c>
      <c r="E211" s="215"/>
      <c r="F211" s="215" t="s">
        <v>158</v>
      </c>
      <c r="G211" s="217" t="s">
        <v>442</v>
      </c>
      <c r="H211" s="215" t="s">
        <v>441</v>
      </c>
      <c r="I211" s="218" t="s">
        <v>334</v>
      </c>
      <c r="J211" s="219"/>
      <c r="K211" s="215" t="s">
        <v>331</v>
      </c>
      <c r="L211" s="215" t="s">
        <v>34</v>
      </c>
      <c r="M211" s="215" t="s">
        <v>47</v>
      </c>
      <c r="N211" s="215" t="s">
        <v>36</v>
      </c>
      <c r="O211" s="220" t="s">
        <v>48</v>
      </c>
      <c r="P211" s="215" t="s">
        <v>48</v>
      </c>
      <c r="Q211" s="202">
        <v>43.001666700000001</v>
      </c>
      <c r="R211" s="202">
        <v>-87.886666669999997</v>
      </c>
      <c r="S211" s="215" t="s">
        <v>162</v>
      </c>
      <c r="T211" s="215" t="s">
        <v>48</v>
      </c>
      <c r="U211" s="215" t="s">
        <v>162</v>
      </c>
      <c r="V211" s="215" t="s">
        <v>48</v>
      </c>
      <c r="W211" s="215" t="s">
        <v>185</v>
      </c>
      <c r="X211" s="215"/>
      <c r="Y211" s="217" t="s">
        <v>48</v>
      </c>
    </row>
    <row r="212" spans="1:27" s="217" customFormat="1" ht="14.1" hidden="1" customHeight="1" x14ac:dyDescent="0.2">
      <c r="A212" s="215">
        <v>209</v>
      </c>
      <c r="B212" s="215"/>
      <c r="C212" s="215"/>
      <c r="D212" s="216">
        <v>9087044</v>
      </c>
      <c r="E212" s="215"/>
      <c r="F212" s="215" t="s">
        <v>158</v>
      </c>
      <c r="G212" s="217" t="s">
        <v>443</v>
      </c>
      <c r="H212" s="215" t="s">
        <v>441</v>
      </c>
      <c r="I212" s="218" t="s">
        <v>334</v>
      </c>
      <c r="J212" s="219"/>
      <c r="K212" s="215" t="s">
        <v>331</v>
      </c>
      <c r="L212" s="215" t="s">
        <v>34</v>
      </c>
      <c r="M212" s="215" t="s">
        <v>47</v>
      </c>
      <c r="N212" s="215" t="s">
        <v>36</v>
      </c>
      <c r="O212" s="220" t="s">
        <v>48</v>
      </c>
      <c r="P212" s="215" t="s">
        <v>48</v>
      </c>
      <c r="Q212" s="202">
        <v>41.73</v>
      </c>
      <c r="R212" s="202">
        <v>-87.53833333</v>
      </c>
      <c r="S212" s="215" t="s">
        <v>48</v>
      </c>
      <c r="T212" s="215" t="s">
        <v>48</v>
      </c>
      <c r="U212" s="215" t="s">
        <v>48</v>
      </c>
      <c r="V212" s="215" t="s">
        <v>48</v>
      </c>
      <c r="W212" s="215" t="s">
        <v>49</v>
      </c>
      <c r="X212" s="215"/>
      <c r="Y212" s="217" t="s">
        <v>48</v>
      </c>
    </row>
    <row r="213" spans="1:27" s="217" customFormat="1" ht="14.1" hidden="1" customHeight="1" x14ac:dyDescent="0.2">
      <c r="A213" s="215">
        <v>210</v>
      </c>
      <c r="B213" s="215"/>
      <c r="C213" s="215"/>
      <c r="D213" s="216">
        <v>9087079</v>
      </c>
      <c r="E213" s="215"/>
      <c r="F213" s="215" t="s">
        <v>158</v>
      </c>
      <c r="G213" s="217" t="s">
        <v>444</v>
      </c>
      <c r="H213" s="215" t="s">
        <v>441</v>
      </c>
      <c r="I213" s="218" t="s">
        <v>334</v>
      </c>
      <c r="J213" s="219"/>
      <c r="K213" s="215" t="s">
        <v>331</v>
      </c>
      <c r="L213" s="215" t="s">
        <v>34</v>
      </c>
      <c r="M213" s="215" t="s">
        <v>47</v>
      </c>
      <c r="N213" s="215" t="s">
        <v>36</v>
      </c>
      <c r="O213" s="220" t="s">
        <v>48</v>
      </c>
      <c r="P213" s="215" t="s">
        <v>48</v>
      </c>
      <c r="Q213" s="202">
        <v>44.5416667</v>
      </c>
      <c r="R213" s="202">
        <v>-88.006666670000001</v>
      </c>
      <c r="S213" s="215" t="s">
        <v>48</v>
      </c>
      <c r="T213" s="215" t="s">
        <v>48</v>
      </c>
      <c r="U213" s="215" t="s">
        <v>48</v>
      </c>
      <c r="V213" s="215" t="s">
        <v>48</v>
      </c>
      <c r="W213" s="215" t="s">
        <v>49</v>
      </c>
      <c r="X213" s="215"/>
      <c r="Y213" s="217" t="s">
        <v>48</v>
      </c>
    </row>
    <row r="214" spans="1:27" s="217" customFormat="1" ht="14.1" hidden="1" customHeight="1" x14ac:dyDescent="0.2">
      <c r="A214" s="215">
        <v>211</v>
      </c>
      <c r="B214" s="215"/>
      <c r="C214" s="215"/>
      <c r="D214" s="216">
        <v>9087072</v>
      </c>
      <c r="E214" s="215"/>
      <c r="F214" s="215" t="s">
        <v>158</v>
      </c>
      <c r="G214" s="217" t="s">
        <v>445</v>
      </c>
      <c r="H214" s="215" t="s">
        <v>441</v>
      </c>
      <c r="I214" s="218" t="s">
        <v>334</v>
      </c>
      <c r="J214" s="219"/>
      <c r="K214" s="215" t="s">
        <v>331</v>
      </c>
      <c r="L214" s="215" t="s">
        <v>34</v>
      </c>
      <c r="M214" s="215" t="s">
        <v>47</v>
      </c>
      <c r="N214" s="215" t="s">
        <v>36</v>
      </c>
      <c r="O214" s="220" t="s">
        <v>48</v>
      </c>
      <c r="P214" s="215" t="s">
        <v>48</v>
      </c>
      <c r="Q214" s="202">
        <v>44.795000000000002</v>
      </c>
      <c r="R214" s="202">
        <v>-87.313333330000006</v>
      </c>
      <c r="S214" s="215" t="s">
        <v>48</v>
      </c>
      <c r="T214" s="215" t="s">
        <v>48</v>
      </c>
      <c r="U214" s="215" t="s">
        <v>48</v>
      </c>
      <c r="V214" s="215" t="s">
        <v>48</v>
      </c>
      <c r="W214" s="215" t="s">
        <v>49</v>
      </c>
      <c r="X214" s="215"/>
      <c r="Y214" s="217" t="s">
        <v>48</v>
      </c>
    </row>
    <row r="215" spans="1:27" s="217" customFormat="1" ht="14.1" hidden="1" customHeight="1" x14ac:dyDescent="0.2">
      <c r="A215" s="215">
        <v>212</v>
      </c>
      <c r="B215" s="215"/>
      <c r="C215" s="215"/>
      <c r="D215" s="216">
        <v>9087031</v>
      </c>
      <c r="E215" s="215"/>
      <c r="F215" s="215" t="s">
        <v>158</v>
      </c>
      <c r="G215" s="217" t="s">
        <v>446</v>
      </c>
      <c r="H215" s="215" t="s">
        <v>441</v>
      </c>
      <c r="I215" s="218" t="s">
        <v>334</v>
      </c>
      <c r="J215" s="219"/>
      <c r="K215" s="215" t="s">
        <v>331</v>
      </c>
      <c r="L215" s="215" t="s">
        <v>34</v>
      </c>
      <c r="M215" s="215" t="s">
        <v>47</v>
      </c>
      <c r="N215" s="215" t="s">
        <v>36</v>
      </c>
      <c r="O215" s="215">
        <v>1935</v>
      </c>
      <c r="P215" s="220"/>
      <c r="Q215" s="202">
        <v>42.768333300000002</v>
      </c>
      <c r="R215" s="202">
        <v>-86.201666669999994</v>
      </c>
      <c r="S215" s="215" t="s">
        <v>48</v>
      </c>
      <c r="T215" s="215" t="s">
        <v>48</v>
      </c>
      <c r="U215" s="215" t="s">
        <v>48</v>
      </c>
      <c r="V215" s="215" t="s">
        <v>48</v>
      </c>
      <c r="W215" s="215" t="s">
        <v>49</v>
      </c>
      <c r="X215" s="215"/>
      <c r="Y215" s="217" t="s">
        <v>48</v>
      </c>
    </row>
    <row r="216" spans="1:27" s="217" customFormat="1" ht="14.1" hidden="1" customHeight="1" x14ac:dyDescent="0.2">
      <c r="A216" s="215">
        <v>213</v>
      </c>
      <c r="B216" s="215"/>
      <c r="C216" s="215"/>
      <c r="D216" s="216">
        <v>9087088</v>
      </c>
      <c r="E216" s="215"/>
      <c r="F216" s="215" t="s">
        <v>158</v>
      </c>
      <c r="G216" s="217" t="s">
        <v>447</v>
      </c>
      <c r="H216" s="215" t="s">
        <v>441</v>
      </c>
      <c r="I216" s="218" t="s">
        <v>334</v>
      </c>
      <c r="J216" s="219"/>
      <c r="K216" s="215" t="s">
        <v>331</v>
      </c>
      <c r="L216" s="215" t="s">
        <v>34</v>
      </c>
      <c r="M216" s="215" t="s">
        <v>47</v>
      </c>
      <c r="N216" s="215" t="s">
        <v>36</v>
      </c>
      <c r="O216" s="215">
        <v>2005</v>
      </c>
      <c r="P216" s="220"/>
      <c r="Q216" s="202">
        <v>45.094999999999999</v>
      </c>
      <c r="R216" s="202">
        <v>-87.59</v>
      </c>
      <c r="S216" s="215" t="s">
        <v>48</v>
      </c>
      <c r="T216" s="215" t="s">
        <v>48</v>
      </c>
      <c r="U216" s="215" t="s">
        <v>48</v>
      </c>
      <c r="V216" s="215" t="s">
        <v>48</v>
      </c>
      <c r="W216" s="215" t="s">
        <v>49</v>
      </c>
      <c r="X216" s="215"/>
      <c r="Y216" s="217" t="s">
        <v>48</v>
      </c>
    </row>
    <row r="217" spans="1:27" s="217" customFormat="1" ht="14.1" hidden="1" customHeight="1" x14ac:dyDescent="0.2">
      <c r="A217" s="215">
        <v>214</v>
      </c>
      <c r="B217" s="215"/>
      <c r="C217" s="215"/>
      <c r="D217" s="216">
        <v>9087096</v>
      </c>
      <c r="E217" s="215"/>
      <c r="F217" s="215" t="s">
        <v>158</v>
      </c>
      <c r="G217" s="217" t="s">
        <v>448</v>
      </c>
      <c r="H217" s="215" t="s">
        <v>441</v>
      </c>
      <c r="I217" s="218" t="s">
        <v>334</v>
      </c>
      <c r="J217" s="219"/>
      <c r="K217" s="215" t="s">
        <v>331</v>
      </c>
      <c r="L217" s="215" t="s">
        <v>34</v>
      </c>
      <c r="M217" s="215" t="s">
        <v>47</v>
      </c>
      <c r="N217" s="215" t="s">
        <v>36</v>
      </c>
      <c r="O217" s="215">
        <v>1963</v>
      </c>
      <c r="P217" s="220"/>
      <c r="Q217" s="202">
        <v>45.97</v>
      </c>
      <c r="R217" s="202">
        <v>-85.871666669999996</v>
      </c>
      <c r="S217" s="215" t="s">
        <v>48</v>
      </c>
      <c r="T217" s="215" t="s">
        <v>48</v>
      </c>
      <c r="U217" s="215" t="s">
        <v>48</v>
      </c>
      <c r="V217" s="215" t="s">
        <v>48</v>
      </c>
      <c r="W217" s="215" t="s">
        <v>49</v>
      </c>
      <c r="X217" s="215"/>
      <c r="Y217" s="217" t="s">
        <v>48</v>
      </c>
    </row>
    <row r="218" spans="1:27" s="200" customFormat="1" ht="14.1" hidden="1" customHeight="1" x14ac:dyDescent="0.2">
      <c r="A218" s="201">
        <v>215</v>
      </c>
      <c r="B218" s="201"/>
      <c r="C218" s="201"/>
      <c r="D218" s="206">
        <v>5536121</v>
      </c>
      <c r="E218" s="201"/>
      <c r="F218" s="201" t="s">
        <v>29</v>
      </c>
      <c r="G218" s="200" t="s">
        <v>449</v>
      </c>
      <c r="H218" s="201" t="s">
        <v>441</v>
      </c>
      <c r="I218" s="204" t="s">
        <v>334</v>
      </c>
      <c r="J218" s="205"/>
      <c r="K218" s="201" t="s">
        <v>450</v>
      </c>
      <c r="L218" s="201" t="s">
        <v>34</v>
      </c>
      <c r="M218" s="201" t="s">
        <v>35</v>
      </c>
      <c r="N218" s="201" t="s">
        <v>36</v>
      </c>
      <c r="O218" s="203"/>
      <c r="P218" s="203"/>
      <c r="Q218" s="202">
        <v>41.888333000000003</v>
      </c>
      <c r="R218" s="202">
        <v>-87.607500000000002</v>
      </c>
      <c r="S218" s="201" t="s">
        <v>48</v>
      </c>
      <c r="T218" s="201" t="s">
        <v>48</v>
      </c>
      <c r="U218" s="201" t="s">
        <v>48</v>
      </c>
      <c r="V218" s="201" t="s">
        <v>48</v>
      </c>
      <c r="W218" s="201" t="s">
        <v>49</v>
      </c>
      <c r="X218" s="303" t="s">
        <v>71</v>
      </c>
      <c r="Y218" s="200" t="s">
        <v>48</v>
      </c>
      <c r="AA218" s="302" t="s">
        <v>88</v>
      </c>
    </row>
    <row r="219" spans="1:27" s="200" customFormat="1" ht="14.1" hidden="1" customHeight="1" x14ac:dyDescent="0.2">
      <c r="A219" s="201">
        <v>216</v>
      </c>
      <c r="B219" s="201"/>
      <c r="C219" s="201"/>
      <c r="D219" s="206">
        <v>4087440</v>
      </c>
      <c r="E219" s="201"/>
      <c r="F219" s="201" t="s">
        <v>29</v>
      </c>
      <c r="G219" s="200" t="s">
        <v>451</v>
      </c>
      <c r="H219" s="201" t="s">
        <v>441</v>
      </c>
      <c r="I219" s="204" t="s">
        <v>334</v>
      </c>
      <c r="J219" s="205"/>
      <c r="K219" s="201" t="s">
        <v>450</v>
      </c>
      <c r="L219" s="201" t="s">
        <v>34</v>
      </c>
      <c r="M219" s="201" t="s">
        <v>47</v>
      </c>
      <c r="N219" s="201" t="s">
        <v>36</v>
      </c>
      <c r="O219" s="203"/>
      <c r="P219" s="203"/>
      <c r="Q219" s="202">
        <v>41.888333000000003</v>
      </c>
      <c r="R219" s="202">
        <v>-87.607500000000002</v>
      </c>
      <c r="S219" s="201" t="s">
        <v>48</v>
      </c>
      <c r="T219" s="201" t="s">
        <v>48</v>
      </c>
      <c r="U219" s="201" t="s">
        <v>48</v>
      </c>
      <c r="V219" s="201" t="s">
        <v>48</v>
      </c>
      <c r="W219" s="201" t="s">
        <v>49</v>
      </c>
      <c r="X219" s="303" t="s">
        <v>71</v>
      </c>
      <c r="Y219" s="200" t="s">
        <v>48</v>
      </c>
      <c r="AA219" s="302" t="s">
        <v>88</v>
      </c>
    </row>
    <row r="220" spans="1:27" s="200" customFormat="1" ht="14.1" hidden="1" customHeight="1" x14ac:dyDescent="0.2">
      <c r="A220" s="201">
        <v>217</v>
      </c>
      <c r="B220" s="201"/>
      <c r="C220" s="201"/>
      <c r="D220" s="206">
        <v>5536890</v>
      </c>
      <c r="E220" s="201"/>
      <c r="F220" s="201" t="s">
        <v>29</v>
      </c>
      <c r="G220" s="200" t="s">
        <v>452</v>
      </c>
      <c r="H220" s="201" t="s">
        <v>441</v>
      </c>
      <c r="I220" s="204" t="s">
        <v>334</v>
      </c>
      <c r="J220" s="205"/>
      <c r="K220" s="201" t="s">
        <v>450</v>
      </c>
      <c r="L220" s="201" t="s">
        <v>34</v>
      </c>
      <c r="M220" s="201" t="s">
        <v>35</v>
      </c>
      <c r="N220" s="201" t="s">
        <v>36</v>
      </c>
      <c r="O220" s="203"/>
      <c r="P220" s="203"/>
      <c r="Q220" s="202">
        <v>41.6913889</v>
      </c>
      <c r="R220" s="202">
        <v>-87.964444439999994</v>
      </c>
      <c r="S220" s="201" t="s">
        <v>48</v>
      </c>
      <c r="T220" s="201" t="s">
        <v>48</v>
      </c>
      <c r="U220" s="201" t="s">
        <v>48</v>
      </c>
      <c r="V220" s="201" t="s">
        <v>48</v>
      </c>
      <c r="W220" s="201" t="s">
        <v>49</v>
      </c>
      <c r="X220" s="303" t="s">
        <v>71</v>
      </c>
      <c r="Y220" s="200" t="s">
        <v>48</v>
      </c>
      <c r="AA220" s="302" t="s">
        <v>88</v>
      </c>
    </row>
    <row r="221" spans="1:27" s="200" customFormat="1" ht="14.1" hidden="1" customHeight="1" x14ac:dyDescent="0.2">
      <c r="A221" s="201">
        <v>218</v>
      </c>
      <c r="B221" s="201" t="s">
        <v>453</v>
      </c>
      <c r="C221" s="201">
        <v>10750</v>
      </c>
      <c r="D221" s="206"/>
      <c r="E221" s="201" t="s">
        <v>117</v>
      </c>
      <c r="F221" s="201"/>
      <c r="G221" s="200" t="s">
        <v>454</v>
      </c>
      <c r="H221" s="201" t="s">
        <v>455</v>
      </c>
      <c r="I221" s="204" t="s">
        <v>334</v>
      </c>
      <c r="J221" s="205"/>
      <c r="K221" s="201" t="s">
        <v>131</v>
      </c>
      <c r="L221" s="201" t="s">
        <v>46</v>
      </c>
      <c r="M221" s="201" t="s">
        <v>47</v>
      </c>
      <c r="N221" s="201" t="s">
        <v>36</v>
      </c>
      <c r="O221" s="201">
        <v>1915</v>
      </c>
      <c r="P221" s="203"/>
      <c r="Q221" s="202">
        <v>47.962221999999997</v>
      </c>
      <c r="R221" s="202">
        <v>-84.900555999999995</v>
      </c>
      <c r="S221" s="201" t="s">
        <v>48</v>
      </c>
      <c r="T221" s="201" t="s">
        <v>154</v>
      </c>
      <c r="U221" s="201" t="s">
        <v>48</v>
      </c>
      <c r="V221" s="201" t="s">
        <v>154</v>
      </c>
      <c r="W221" s="303" t="s">
        <v>49</v>
      </c>
      <c r="X221" s="303" t="s">
        <v>71</v>
      </c>
      <c r="Y221" s="200" t="s">
        <v>48</v>
      </c>
      <c r="AA221" s="302" t="s">
        <v>177</v>
      </c>
    </row>
    <row r="222" spans="1:27" s="200" customFormat="1" ht="14.1" hidden="1" customHeight="1" x14ac:dyDescent="0.2">
      <c r="A222" s="201">
        <v>219</v>
      </c>
      <c r="B222" s="201" t="s">
        <v>456</v>
      </c>
      <c r="C222" s="201">
        <v>10050</v>
      </c>
      <c r="D222" s="206"/>
      <c r="E222" s="201" t="s">
        <v>117</v>
      </c>
      <c r="F222" s="201"/>
      <c r="G222" s="200" t="s">
        <v>457</v>
      </c>
      <c r="H222" s="201" t="s">
        <v>455</v>
      </c>
      <c r="I222" s="204" t="s">
        <v>334</v>
      </c>
      <c r="J222" s="205"/>
      <c r="K222" s="201" t="s">
        <v>131</v>
      </c>
      <c r="L222" s="201" t="s">
        <v>46</v>
      </c>
      <c r="M222" s="201" t="s">
        <v>47</v>
      </c>
      <c r="N222" s="201" t="s">
        <v>36</v>
      </c>
      <c r="O222" s="201">
        <v>1907</v>
      </c>
      <c r="P222" s="203"/>
      <c r="Q222" s="202">
        <v>48.409444000000001</v>
      </c>
      <c r="R222" s="202">
        <v>-89.216943999999998</v>
      </c>
      <c r="S222" s="201" t="s">
        <v>48</v>
      </c>
      <c r="T222" s="201" t="s">
        <v>154</v>
      </c>
      <c r="U222" s="201" t="s">
        <v>48</v>
      </c>
      <c r="V222" s="201" t="s">
        <v>154</v>
      </c>
      <c r="W222" s="303" t="s">
        <v>49</v>
      </c>
      <c r="X222" s="303" t="s">
        <v>71</v>
      </c>
      <c r="Y222" s="200" t="s">
        <v>48</v>
      </c>
      <c r="AA222" s="302" t="s">
        <v>177</v>
      </c>
    </row>
    <row r="223" spans="1:27" s="217" customFormat="1" ht="14.1" hidden="1" customHeight="1" x14ac:dyDescent="0.2">
      <c r="A223" s="215">
        <v>220</v>
      </c>
      <c r="B223" s="215"/>
      <c r="C223" s="215"/>
      <c r="D223" s="216">
        <v>9099018</v>
      </c>
      <c r="E223" s="215"/>
      <c r="F223" s="215" t="s">
        <v>158</v>
      </c>
      <c r="G223" s="217" t="s">
        <v>458</v>
      </c>
      <c r="H223" s="215" t="s">
        <v>455</v>
      </c>
      <c r="I223" s="218" t="s">
        <v>334</v>
      </c>
      <c r="J223" s="219"/>
      <c r="K223" s="215" t="s">
        <v>331</v>
      </c>
      <c r="L223" s="215" t="s">
        <v>34</v>
      </c>
      <c r="M223" s="215" t="s">
        <v>47</v>
      </c>
      <c r="N223" s="215" t="s">
        <v>36</v>
      </c>
      <c r="O223" s="220" t="s">
        <v>48</v>
      </c>
      <c r="P223" s="215" t="s">
        <v>48</v>
      </c>
      <c r="Q223" s="202">
        <v>46.535277999999998</v>
      </c>
      <c r="R223" s="202">
        <v>-87.368611000000001</v>
      </c>
      <c r="S223" s="215" t="s">
        <v>48</v>
      </c>
      <c r="T223" s="215" t="s">
        <v>48</v>
      </c>
      <c r="U223" s="215" t="s">
        <v>48</v>
      </c>
      <c r="V223" s="215" t="s">
        <v>48</v>
      </c>
      <c r="W223" s="215" t="s">
        <v>185</v>
      </c>
      <c r="X223" s="215"/>
      <c r="Y223" s="217" t="s">
        <v>48</v>
      </c>
    </row>
    <row r="224" spans="1:27" s="217" customFormat="1" ht="14.1" hidden="1" customHeight="1" x14ac:dyDescent="0.2">
      <c r="A224" s="215">
        <v>221</v>
      </c>
      <c r="B224" s="215"/>
      <c r="C224" s="215"/>
      <c r="D224" s="216">
        <v>9099004</v>
      </c>
      <c r="E224" s="215"/>
      <c r="F224" s="215" t="s">
        <v>158</v>
      </c>
      <c r="G224" s="217" t="s">
        <v>459</v>
      </c>
      <c r="H224" s="215" t="s">
        <v>455</v>
      </c>
      <c r="I224" s="218" t="s">
        <v>334</v>
      </c>
      <c r="J224" s="219"/>
      <c r="K224" s="215" t="s">
        <v>331</v>
      </c>
      <c r="L224" s="215" t="s">
        <v>34</v>
      </c>
      <c r="M224" s="215" t="s">
        <v>47</v>
      </c>
      <c r="N224" s="215" t="s">
        <v>36</v>
      </c>
      <c r="O224" s="220" t="s">
        <v>48</v>
      </c>
      <c r="P224" s="215" t="s">
        <v>48</v>
      </c>
      <c r="Q224" s="202">
        <v>46.484999999999999</v>
      </c>
      <c r="R224" s="202">
        <v>-84.631111000000004</v>
      </c>
      <c r="S224" s="215" t="s">
        <v>162</v>
      </c>
      <c r="T224" s="215" t="s">
        <v>48</v>
      </c>
      <c r="U224" s="215" t="s">
        <v>162</v>
      </c>
      <c r="V224" s="215" t="s">
        <v>48</v>
      </c>
      <c r="W224" s="215" t="s">
        <v>185</v>
      </c>
      <c r="X224" s="215"/>
      <c r="Y224" s="217" t="s">
        <v>48</v>
      </c>
    </row>
    <row r="225" spans="1:27" s="217" customFormat="1" ht="14.1" hidden="1" customHeight="1" x14ac:dyDescent="0.2">
      <c r="A225" s="215">
        <v>222</v>
      </c>
      <c r="B225" s="215"/>
      <c r="C225" s="215"/>
      <c r="D225" s="216">
        <v>9099064</v>
      </c>
      <c r="E225" s="215"/>
      <c r="F225" s="215" t="s">
        <v>158</v>
      </c>
      <c r="G225" s="217" t="s">
        <v>460</v>
      </c>
      <c r="H225" s="215" t="s">
        <v>455</v>
      </c>
      <c r="I225" s="218" t="s">
        <v>334</v>
      </c>
      <c r="J225" s="219"/>
      <c r="K225" s="215" t="s">
        <v>461</v>
      </c>
      <c r="L225" s="215" t="s">
        <v>34</v>
      </c>
      <c r="M225" s="215" t="s">
        <v>47</v>
      </c>
      <c r="N225" s="215" t="s">
        <v>36</v>
      </c>
      <c r="O225" s="220" t="s">
        <v>48</v>
      </c>
      <c r="P225" s="215" t="s">
        <v>48</v>
      </c>
      <c r="Q225" s="202">
        <v>46.775556000000002</v>
      </c>
      <c r="R225" s="202">
        <v>-92.092777999999996</v>
      </c>
      <c r="S225" s="215" t="s">
        <v>162</v>
      </c>
      <c r="T225" s="215" t="s">
        <v>48</v>
      </c>
      <c r="U225" s="215" t="s">
        <v>162</v>
      </c>
      <c r="V225" s="215" t="s">
        <v>48</v>
      </c>
      <c r="W225" s="215" t="s">
        <v>185</v>
      </c>
      <c r="X225" s="215"/>
      <c r="Y225" s="217" t="s">
        <v>48</v>
      </c>
    </row>
    <row r="226" spans="1:27" s="200" customFormat="1" ht="14.1" hidden="1" customHeight="1" x14ac:dyDescent="0.2">
      <c r="A226" s="201">
        <v>223</v>
      </c>
      <c r="B226" s="201" t="s">
        <v>462</v>
      </c>
      <c r="C226" s="201"/>
      <c r="D226" s="206"/>
      <c r="E226" s="201" t="s">
        <v>28</v>
      </c>
      <c r="F226" s="201"/>
      <c r="G226" s="200" t="s">
        <v>463</v>
      </c>
      <c r="H226" s="201" t="s">
        <v>455</v>
      </c>
      <c r="I226" s="204" t="s">
        <v>334</v>
      </c>
      <c r="J226" s="204" t="s">
        <v>195</v>
      </c>
      <c r="K226" s="201" t="s">
        <v>131</v>
      </c>
      <c r="L226" s="201" t="s">
        <v>46</v>
      </c>
      <c r="M226" s="201" t="s">
        <v>35</v>
      </c>
      <c r="N226" s="201" t="s">
        <v>36</v>
      </c>
      <c r="O226" s="201">
        <v>1942</v>
      </c>
      <c r="P226" s="203"/>
      <c r="Q226" s="202">
        <v>48.382221999999999</v>
      </c>
      <c r="R226" s="202">
        <v>-89.307777999999999</v>
      </c>
      <c r="S226" s="201" t="s">
        <v>48</v>
      </c>
      <c r="T226" s="201" t="s">
        <v>48</v>
      </c>
      <c r="U226" s="201" t="s">
        <v>48</v>
      </c>
      <c r="V226" s="201" t="s">
        <v>190</v>
      </c>
      <c r="W226" s="201" t="s">
        <v>49</v>
      </c>
      <c r="X226" s="303" t="s">
        <v>71</v>
      </c>
      <c r="Y226" s="200" t="s">
        <v>48</v>
      </c>
      <c r="AA226" s="302" t="s">
        <v>88</v>
      </c>
    </row>
    <row r="227" spans="1:27" s="200" customFormat="1" ht="14.1" hidden="1" customHeight="1" x14ac:dyDescent="0.2">
      <c r="A227" s="201">
        <v>224</v>
      </c>
      <c r="B227" s="201" t="s">
        <v>464</v>
      </c>
      <c r="C227" s="201"/>
      <c r="D227" s="206"/>
      <c r="E227" s="201" t="s">
        <v>28</v>
      </c>
      <c r="F227" s="201"/>
      <c r="G227" s="200" t="s">
        <v>465</v>
      </c>
      <c r="H227" s="201" t="s">
        <v>455</v>
      </c>
      <c r="I227" s="204" t="s">
        <v>334</v>
      </c>
      <c r="J227" s="205"/>
      <c r="K227" s="201" t="s">
        <v>131</v>
      </c>
      <c r="L227" s="201" t="s">
        <v>46</v>
      </c>
      <c r="M227" s="201" t="s">
        <v>35</v>
      </c>
      <c r="N227" s="201" t="s">
        <v>36</v>
      </c>
      <c r="O227" s="201">
        <v>1980</v>
      </c>
      <c r="P227" s="203"/>
      <c r="Q227" s="202">
        <v>48.291944000000001</v>
      </c>
      <c r="R227" s="202">
        <v>-89.809721999999994</v>
      </c>
      <c r="S227" s="201" t="s">
        <v>48</v>
      </c>
      <c r="T227" s="201" t="s">
        <v>48</v>
      </c>
      <c r="U227" s="201" t="s">
        <v>48</v>
      </c>
      <c r="V227" s="201" t="s">
        <v>48</v>
      </c>
      <c r="W227" s="201" t="s">
        <v>49</v>
      </c>
      <c r="X227" s="303" t="s">
        <v>71</v>
      </c>
      <c r="Y227" s="200" t="s">
        <v>48</v>
      </c>
      <c r="AA227" s="302" t="s">
        <v>88</v>
      </c>
    </row>
    <row r="228" spans="1:27" s="200" customFormat="1" ht="14.1" hidden="1" customHeight="1" x14ac:dyDescent="0.2">
      <c r="A228" s="201">
        <v>225</v>
      </c>
      <c r="B228" s="201" t="s">
        <v>466</v>
      </c>
      <c r="C228" s="201"/>
      <c r="D228" s="206"/>
      <c r="E228" s="201" t="s">
        <v>28</v>
      </c>
      <c r="F228" s="201"/>
      <c r="G228" s="200" t="s">
        <v>467</v>
      </c>
      <c r="H228" s="201" t="s">
        <v>455</v>
      </c>
      <c r="I228" s="204" t="s">
        <v>334</v>
      </c>
      <c r="J228" s="205"/>
      <c r="K228" s="201" t="s">
        <v>131</v>
      </c>
      <c r="L228" s="201" t="s">
        <v>46</v>
      </c>
      <c r="M228" s="201" t="s">
        <v>35</v>
      </c>
      <c r="N228" s="201" t="s">
        <v>36</v>
      </c>
      <c r="O228" s="201">
        <v>1986</v>
      </c>
      <c r="P228" s="203"/>
      <c r="Q228" s="202">
        <v>48.482500000000002</v>
      </c>
      <c r="R228" s="202">
        <v>-89.324444</v>
      </c>
      <c r="S228" s="201" t="s">
        <v>48</v>
      </c>
      <c r="T228" s="201" t="s">
        <v>48</v>
      </c>
      <c r="U228" s="201" t="s">
        <v>48</v>
      </c>
      <c r="V228" s="201" t="s">
        <v>48</v>
      </c>
      <c r="W228" s="201" t="s">
        <v>49</v>
      </c>
      <c r="X228" s="303" t="s">
        <v>71</v>
      </c>
      <c r="Y228" s="200" t="s">
        <v>48</v>
      </c>
      <c r="AA228" s="302" t="s">
        <v>88</v>
      </c>
    </row>
    <row r="229" spans="1:27" s="200" customFormat="1" ht="14.1" hidden="1" customHeight="1" x14ac:dyDescent="0.2">
      <c r="A229" s="201">
        <v>226</v>
      </c>
      <c r="B229" s="201" t="s">
        <v>468</v>
      </c>
      <c r="C229" s="201"/>
      <c r="D229" s="206"/>
      <c r="E229" s="201" t="s">
        <v>28</v>
      </c>
      <c r="F229" s="201"/>
      <c r="G229" s="200" t="s">
        <v>469</v>
      </c>
      <c r="H229" s="201" t="s">
        <v>455</v>
      </c>
      <c r="I229" s="204" t="s">
        <v>334</v>
      </c>
      <c r="J229" s="205"/>
      <c r="K229" s="201" t="s">
        <v>131</v>
      </c>
      <c r="L229" s="201" t="s">
        <v>46</v>
      </c>
      <c r="M229" s="201" t="s">
        <v>35</v>
      </c>
      <c r="N229" s="201" t="s">
        <v>36</v>
      </c>
      <c r="O229" s="201">
        <v>1988</v>
      </c>
      <c r="P229" s="203"/>
      <c r="Q229" s="202">
        <v>48.562221999999998</v>
      </c>
      <c r="R229" s="202">
        <v>-89.240555999999998</v>
      </c>
      <c r="S229" s="201" t="s">
        <v>48</v>
      </c>
      <c r="T229" s="201" t="s">
        <v>48</v>
      </c>
      <c r="U229" s="201" t="s">
        <v>48</v>
      </c>
      <c r="V229" s="201" t="s">
        <v>48</v>
      </c>
      <c r="W229" s="201" t="s">
        <v>49</v>
      </c>
      <c r="X229" s="303" t="s">
        <v>71</v>
      </c>
      <c r="Y229" s="200" t="s">
        <v>48</v>
      </c>
      <c r="AA229" s="302" t="s">
        <v>88</v>
      </c>
    </row>
    <row r="230" spans="1:27" s="200" customFormat="1" ht="14.1" hidden="1" customHeight="1" x14ac:dyDescent="0.2">
      <c r="A230" s="201">
        <v>227</v>
      </c>
      <c r="B230" s="201" t="s">
        <v>470</v>
      </c>
      <c r="C230" s="201"/>
      <c r="D230" s="206"/>
      <c r="E230" s="201" t="s">
        <v>28</v>
      </c>
      <c r="F230" s="201"/>
      <c r="G230" s="200" t="s">
        <v>471</v>
      </c>
      <c r="H230" s="201" t="s">
        <v>455</v>
      </c>
      <c r="I230" s="204" t="s">
        <v>334</v>
      </c>
      <c r="J230" s="204" t="s">
        <v>195</v>
      </c>
      <c r="K230" s="201" t="s">
        <v>131</v>
      </c>
      <c r="L230" s="201" t="s">
        <v>46</v>
      </c>
      <c r="M230" s="201" t="s">
        <v>35</v>
      </c>
      <c r="N230" s="201" t="s">
        <v>36</v>
      </c>
      <c r="O230" s="201">
        <v>1971</v>
      </c>
      <c r="P230" s="203"/>
      <c r="Q230" s="202">
        <v>48.821666999999998</v>
      </c>
      <c r="R230" s="202">
        <v>-88.534443999999993</v>
      </c>
      <c r="S230" s="201" t="s">
        <v>48</v>
      </c>
      <c r="T230" s="201" t="s">
        <v>48</v>
      </c>
      <c r="U230" s="201" t="s">
        <v>48</v>
      </c>
      <c r="V230" s="201" t="s">
        <v>48</v>
      </c>
      <c r="W230" s="201" t="s">
        <v>49</v>
      </c>
      <c r="X230" s="303" t="s">
        <v>71</v>
      </c>
      <c r="Y230" s="200" t="s">
        <v>48</v>
      </c>
      <c r="AA230" s="302" t="s">
        <v>88</v>
      </c>
    </row>
    <row r="231" spans="1:27" s="200" customFormat="1" ht="14.1" hidden="1" customHeight="1" x14ac:dyDescent="0.2">
      <c r="A231" s="201">
        <v>228</v>
      </c>
      <c r="B231" s="201" t="s">
        <v>472</v>
      </c>
      <c r="C231" s="201"/>
      <c r="D231" s="206"/>
      <c r="E231" s="201" t="s">
        <v>28</v>
      </c>
      <c r="F231" s="201"/>
      <c r="G231" s="200" t="s">
        <v>473</v>
      </c>
      <c r="H231" s="201" t="s">
        <v>455</v>
      </c>
      <c r="I231" s="204" t="s">
        <v>334</v>
      </c>
      <c r="J231" s="204" t="s">
        <v>195</v>
      </c>
      <c r="K231" s="201" t="s">
        <v>131</v>
      </c>
      <c r="L231" s="201" t="s">
        <v>46</v>
      </c>
      <c r="M231" s="201" t="s">
        <v>35</v>
      </c>
      <c r="N231" s="201" t="s">
        <v>36</v>
      </c>
      <c r="O231" s="201">
        <v>1971</v>
      </c>
      <c r="P231" s="203"/>
      <c r="Q231" s="202">
        <v>48.903610999999998</v>
      </c>
      <c r="R231" s="202">
        <v>-88.377222000000003</v>
      </c>
      <c r="S231" s="201" t="s">
        <v>48</v>
      </c>
      <c r="T231" s="201" t="s">
        <v>48</v>
      </c>
      <c r="U231" s="201" t="s">
        <v>48</v>
      </c>
      <c r="V231" s="201" t="s">
        <v>190</v>
      </c>
      <c r="W231" s="201" t="s">
        <v>49</v>
      </c>
      <c r="X231" s="303" t="s">
        <v>71</v>
      </c>
      <c r="Y231" s="200" t="s">
        <v>48</v>
      </c>
      <c r="AA231" s="302" t="s">
        <v>88</v>
      </c>
    </row>
    <row r="232" spans="1:27" s="200" customFormat="1" ht="14.1" hidden="1" customHeight="1" x14ac:dyDescent="0.2">
      <c r="A232" s="201">
        <v>229</v>
      </c>
      <c r="B232" s="201" t="s">
        <v>474</v>
      </c>
      <c r="C232" s="201"/>
      <c r="D232" s="206"/>
      <c r="E232" s="201" t="s">
        <v>28</v>
      </c>
      <c r="F232" s="201"/>
      <c r="G232" s="200" t="s">
        <v>475</v>
      </c>
      <c r="H232" s="201" t="s">
        <v>455</v>
      </c>
      <c r="I232" s="204" t="s">
        <v>334</v>
      </c>
      <c r="J232" s="205"/>
      <c r="K232" s="201" t="s">
        <v>131</v>
      </c>
      <c r="L232" s="201" t="s">
        <v>46</v>
      </c>
      <c r="M232" s="201" t="s">
        <v>35</v>
      </c>
      <c r="N232" s="201" t="s">
        <v>36</v>
      </c>
      <c r="O232" s="201">
        <v>1972</v>
      </c>
      <c r="P232" s="203"/>
      <c r="Q232" s="202">
        <v>48.849167000000001</v>
      </c>
      <c r="R232" s="202">
        <v>-86.607221999999993</v>
      </c>
      <c r="S232" s="201" t="s">
        <v>48</v>
      </c>
      <c r="T232" s="201" t="s">
        <v>48</v>
      </c>
      <c r="U232" s="201" t="s">
        <v>48</v>
      </c>
      <c r="V232" s="201" t="s">
        <v>190</v>
      </c>
      <c r="W232" s="201" t="s">
        <v>49</v>
      </c>
      <c r="X232" s="303" t="s">
        <v>71</v>
      </c>
      <c r="Y232" s="200" t="s">
        <v>48</v>
      </c>
      <c r="AA232" s="302" t="s">
        <v>88</v>
      </c>
    </row>
    <row r="233" spans="1:27" s="200" customFormat="1" ht="14.1" hidden="1" customHeight="1" x14ac:dyDescent="0.2">
      <c r="A233" s="201">
        <v>230</v>
      </c>
      <c r="B233" s="201" t="s">
        <v>476</v>
      </c>
      <c r="C233" s="201">
        <v>10220</v>
      </c>
      <c r="D233" s="206"/>
      <c r="E233" s="201" t="s">
        <v>117</v>
      </c>
      <c r="F233" s="201"/>
      <c r="G233" s="200" t="s">
        <v>477</v>
      </c>
      <c r="H233" s="201" t="s">
        <v>455</v>
      </c>
      <c r="I233" s="204" t="s">
        <v>334</v>
      </c>
      <c r="J233" s="205"/>
      <c r="K233" s="201" t="s">
        <v>131</v>
      </c>
      <c r="L233" s="201" t="s">
        <v>46</v>
      </c>
      <c r="M233" s="201" t="s">
        <v>47</v>
      </c>
      <c r="N233" s="201" t="s">
        <v>36</v>
      </c>
      <c r="O233" s="201">
        <v>1967</v>
      </c>
      <c r="P233" s="203"/>
      <c r="Q233" s="202">
        <v>48.833610999999998</v>
      </c>
      <c r="R233" s="202">
        <v>-87.519443999999993</v>
      </c>
      <c r="S233" s="201" t="s">
        <v>48</v>
      </c>
      <c r="T233" s="201" t="s">
        <v>48</v>
      </c>
      <c r="U233" s="201" t="s">
        <v>48</v>
      </c>
      <c r="V233" s="201" t="s">
        <v>48</v>
      </c>
      <c r="W233" s="201" t="s">
        <v>49</v>
      </c>
      <c r="X233" s="303" t="s">
        <v>71</v>
      </c>
      <c r="Y233" s="200" t="s">
        <v>48</v>
      </c>
      <c r="AA233" s="302" t="s">
        <v>88</v>
      </c>
    </row>
    <row r="234" spans="1:27" s="200" customFormat="1" ht="14.1" hidden="1" customHeight="1" x14ac:dyDescent="0.2">
      <c r="A234" s="201">
        <v>231</v>
      </c>
      <c r="B234" s="201" t="s">
        <v>478</v>
      </c>
      <c r="C234" s="201"/>
      <c r="D234" s="206"/>
      <c r="E234" s="201" t="s">
        <v>28</v>
      </c>
      <c r="F234" s="201"/>
      <c r="G234" s="200" t="s">
        <v>479</v>
      </c>
      <c r="H234" s="201" t="s">
        <v>455</v>
      </c>
      <c r="I234" s="204" t="s">
        <v>334</v>
      </c>
      <c r="J234" s="204" t="s">
        <v>189</v>
      </c>
      <c r="K234" s="201" t="s">
        <v>131</v>
      </c>
      <c r="L234" s="201" t="s">
        <v>46</v>
      </c>
      <c r="M234" s="201" t="s">
        <v>35</v>
      </c>
      <c r="N234" s="201" t="s">
        <v>36</v>
      </c>
      <c r="O234" s="201">
        <v>1970</v>
      </c>
      <c r="P234" s="203"/>
      <c r="Q234" s="202">
        <v>48.773888999999997</v>
      </c>
      <c r="R234" s="202">
        <v>-86.296943999999996</v>
      </c>
      <c r="S234" s="201" t="s">
        <v>48</v>
      </c>
      <c r="T234" s="201" t="s">
        <v>48</v>
      </c>
      <c r="U234" s="201" t="s">
        <v>48</v>
      </c>
      <c r="V234" s="201" t="s">
        <v>190</v>
      </c>
      <c r="W234" s="201" t="s">
        <v>49</v>
      </c>
      <c r="X234" s="303" t="s">
        <v>71</v>
      </c>
      <c r="Y234" s="200" t="s">
        <v>48</v>
      </c>
      <c r="AA234" s="302" t="s">
        <v>88</v>
      </c>
    </row>
    <row r="235" spans="1:27" s="200" customFormat="1" ht="14.1" hidden="1" customHeight="1" x14ac:dyDescent="0.2">
      <c r="A235" s="201">
        <v>232</v>
      </c>
      <c r="B235" s="201" t="s">
        <v>480</v>
      </c>
      <c r="C235" s="201"/>
      <c r="D235" s="206"/>
      <c r="E235" s="201" t="s">
        <v>28</v>
      </c>
      <c r="F235" s="201"/>
      <c r="G235" s="200" t="s">
        <v>481</v>
      </c>
      <c r="H235" s="201" t="s">
        <v>455</v>
      </c>
      <c r="I235" s="204" t="s">
        <v>334</v>
      </c>
      <c r="J235" s="205"/>
      <c r="K235" s="201" t="s">
        <v>131</v>
      </c>
      <c r="L235" s="201" t="s">
        <v>46</v>
      </c>
      <c r="M235" s="201" t="s">
        <v>35</v>
      </c>
      <c r="N235" s="201" t="s">
        <v>36</v>
      </c>
      <c r="O235" s="201">
        <v>1920</v>
      </c>
      <c r="P235" s="203"/>
      <c r="Q235" s="202">
        <v>47.910556</v>
      </c>
      <c r="R235" s="202">
        <v>-84.743055999999996</v>
      </c>
      <c r="S235" s="201" t="s">
        <v>48</v>
      </c>
      <c r="T235" s="201" t="s">
        <v>48</v>
      </c>
      <c r="U235" s="201" t="s">
        <v>48</v>
      </c>
      <c r="V235" s="201" t="s">
        <v>48</v>
      </c>
      <c r="W235" s="201" t="s">
        <v>49</v>
      </c>
      <c r="X235" s="303" t="s">
        <v>71</v>
      </c>
      <c r="Y235" s="200" t="s">
        <v>48</v>
      </c>
      <c r="AA235" s="302" t="s">
        <v>88</v>
      </c>
    </row>
    <row r="236" spans="1:27" s="200" customFormat="1" ht="14.1" hidden="1" customHeight="1" x14ac:dyDescent="0.2">
      <c r="A236" s="201">
        <v>233</v>
      </c>
      <c r="B236" s="201" t="s">
        <v>482</v>
      </c>
      <c r="C236" s="201"/>
      <c r="D236" s="206"/>
      <c r="E236" s="201" t="s">
        <v>28</v>
      </c>
      <c r="F236" s="201"/>
      <c r="G236" s="200" t="s">
        <v>483</v>
      </c>
      <c r="H236" s="201" t="s">
        <v>455</v>
      </c>
      <c r="I236" s="204" t="s">
        <v>334</v>
      </c>
      <c r="J236" s="204" t="s">
        <v>356</v>
      </c>
      <c r="K236" s="201" t="s">
        <v>131</v>
      </c>
      <c r="L236" s="201" t="s">
        <v>46</v>
      </c>
      <c r="M236" s="201" t="s">
        <v>35</v>
      </c>
      <c r="N236" s="201" t="s">
        <v>36</v>
      </c>
      <c r="O236" s="201">
        <v>1935</v>
      </c>
      <c r="P236" s="203"/>
      <c r="Q236" s="202">
        <v>47.213889000000002</v>
      </c>
      <c r="R236" s="202">
        <v>-84.619444000000001</v>
      </c>
      <c r="S236" s="201" t="s">
        <v>48</v>
      </c>
      <c r="T236" s="201" t="s">
        <v>48</v>
      </c>
      <c r="U236" s="201" t="s">
        <v>48</v>
      </c>
      <c r="V236" s="201" t="s">
        <v>48</v>
      </c>
      <c r="W236" s="201" t="s">
        <v>49</v>
      </c>
      <c r="X236" s="303" t="s">
        <v>71</v>
      </c>
      <c r="Y236" s="200" t="s">
        <v>48</v>
      </c>
      <c r="AA236" s="302" t="s">
        <v>88</v>
      </c>
    </row>
    <row r="237" spans="1:27" s="200" customFormat="1" ht="14.1" hidden="1" customHeight="1" x14ac:dyDescent="0.2">
      <c r="A237" s="201">
        <v>234</v>
      </c>
      <c r="B237" s="201" t="s">
        <v>484</v>
      </c>
      <c r="C237" s="201"/>
      <c r="D237" s="206"/>
      <c r="E237" s="201" t="s">
        <v>28</v>
      </c>
      <c r="F237" s="201"/>
      <c r="G237" s="200" t="s">
        <v>485</v>
      </c>
      <c r="H237" s="201" t="s">
        <v>455</v>
      </c>
      <c r="I237" s="204" t="s">
        <v>334</v>
      </c>
      <c r="J237" s="204" t="s">
        <v>195</v>
      </c>
      <c r="K237" s="201" t="s">
        <v>131</v>
      </c>
      <c r="L237" s="201" t="s">
        <v>46</v>
      </c>
      <c r="M237" s="201" t="s">
        <v>35</v>
      </c>
      <c r="N237" s="201" t="s">
        <v>36</v>
      </c>
      <c r="O237" s="201">
        <v>1967</v>
      </c>
      <c r="P237" s="203"/>
      <c r="Q237" s="202">
        <v>46.993333</v>
      </c>
      <c r="R237" s="202">
        <v>-84.525278</v>
      </c>
      <c r="S237" s="201" t="s">
        <v>48</v>
      </c>
      <c r="T237" s="201" t="s">
        <v>48</v>
      </c>
      <c r="U237" s="201" t="s">
        <v>48</v>
      </c>
      <c r="V237" s="201" t="s">
        <v>190</v>
      </c>
      <c r="W237" s="201" t="s">
        <v>49</v>
      </c>
      <c r="X237" s="303" t="s">
        <v>71</v>
      </c>
      <c r="Y237" s="200" t="s">
        <v>48</v>
      </c>
      <c r="AA237" s="302" t="s">
        <v>88</v>
      </c>
    </row>
    <row r="238" spans="1:27" s="200" customFormat="1" ht="14.1" hidden="1" customHeight="1" x14ac:dyDescent="0.2">
      <c r="A238" s="201">
        <v>235</v>
      </c>
      <c r="B238" s="201" t="s">
        <v>486</v>
      </c>
      <c r="C238" s="201"/>
      <c r="D238" s="206"/>
      <c r="E238" s="201" t="s">
        <v>28</v>
      </c>
      <c r="F238" s="201"/>
      <c r="G238" s="200" t="s">
        <v>487</v>
      </c>
      <c r="H238" s="201" t="s">
        <v>455</v>
      </c>
      <c r="I238" s="204" t="s">
        <v>334</v>
      </c>
      <c r="J238" s="204" t="s">
        <v>195</v>
      </c>
      <c r="K238" s="201" t="s">
        <v>131</v>
      </c>
      <c r="L238" s="201" t="s">
        <v>46</v>
      </c>
      <c r="M238" s="201" t="s">
        <v>35</v>
      </c>
      <c r="N238" s="201" t="s">
        <v>36</v>
      </c>
      <c r="O238" s="201">
        <v>1967</v>
      </c>
      <c r="P238" s="203"/>
      <c r="Q238" s="202">
        <v>46.860833</v>
      </c>
      <c r="R238" s="202">
        <v>-83.971666999999997</v>
      </c>
      <c r="S238" s="201" t="s">
        <v>48</v>
      </c>
      <c r="T238" s="201" t="s">
        <v>48</v>
      </c>
      <c r="U238" s="201" t="s">
        <v>48</v>
      </c>
      <c r="V238" s="201" t="s">
        <v>48</v>
      </c>
      <c r="W238" s="201" t="s">
        <v>49</v>
      </c>
      <c r="X238" s="303" t="s">
        <v>71</v>
      </c>
      <c r="Y238" s="200" t="s">
        <v>48</v>
      </c>
      <c r="AA238" s="302" t="s">
        <v>88</v>
      </c>
    </row>
    <row r="239" spans="1:27" s="200" customFormat="1" ht="14.1" hidden="1" customHeight="1" x14ac:dyDescent="0.2">
      <c r="A239" s="201">
        <v>236</v>
      </c>
      <c r="B239" s="201" t="s">
        <v>488</v>
      </c>
      <c r="C239" s="201"/>
      <c r="D239" s="206"/>
      <c r="E239" s="201" t="s">
        <v>28</v>
      </c>
      <c r="F239" s="201"/>
      <c r="G239" s="200" t="s">
        <v>489</v>
      </c>
      <c r="H239" s="201" t="s">
        <v>455</v>
      </c>
      <c r="I239" s="204" t="s">
        <v>334</v>
      </c>
      <c r="J239" s="204" t="s">
        <v>356</v>
      </c>
      <c r="K239" s="201" t="s">
        <v>131</v>
      </c>
      <c r="L239" s="201" t="s">
        <v>46</v>
      </c>
      <c r="M239" s="201" t="s">
        <v>35</v>
      </c>
      <c r="N239" s="201" t="s">
        <v>36</v>
      </c>
      <c r="O239" s="201">
        <v>1979</v>
      </c>
      <c r="P239" s="203"/>
      <c r="Q239" s="202">
        <v>46.515833000000001</v>
      </c>
      <c r="R239" s="202">
        <v>-84.465000000000003</v>
      </c>
      <c r="S239" s="201" t="s">
        <v>48</v>
      </c>
      <c r="T239" s="201" t="s">
        <v>48</v>
      </c>
      <c r="U239" s="201" t="s">
        <v>48</v>
      </c>
      <c r="V239" s="201" t="s">
        <v>48</v>
      </c>
      <c r="W239" s="201" t="s">
        <v>49</v>
      </c>
      <c r="X239" s="303" t="s">
        <v>71</v>
      </c>
      <c r="Y239" s="200" t="s">
        <v>48</v>
      </c>
      <c r="AA239" s="302" t="s">
        <v>88</v>
      </c>
    </row>
    <row r="240" spans="1:27" s="200" customFormat="1" ht="14.1" hidden="1" customHeight="1" x14ac:dyDescent="0.2">
      <c r="A240" s="201">
        <v>237</v>
      </c>
      <c r="B240" s="201" t="s">
        <v>490</v>
      </c>
      <c r="C240" s="201">
        <v>10920</v>
      </c>
      <c r="D240" s="206"/>
      <c r="E240" s="201" t="s">
        <v>117</v>
      </c>
      <c r="F240" s="201"/>
      <c r="G240" s="200" t="s">
        <v>491</v>
      </c>
      <c r="H240" s="201" t="s">
        <v>455</v>
      </c>
      <c r="I240" s="204" t="s">
        <v>334</v>
      </c>
      <c r="J240" s="205"/>
      <c r="K240" s="201" t="s">
        <v>131</v>
      </c>
      <c r="L240" s="201" t="s">
        <v>46</v>
      </c>
      <c r="M240" s="201" t="s">
        <v>47</v>
      </c>
      <c r="N240" s="201" t="s">
        <v>36</v>
      </c>
      <c r="O240" s="201">
        <v>1926</v>
      </c>
      <c r="P240" s="203"/>
      <c r="Q240" s="202">
        <v>46.528888999999999</v>
      </c>
      <c r="R240" s="202">
        <v>-84.586111000000002</v>
      </c>
      <c r="S240" s="201" t="s">
        <v>48</v>
      </c>
      <c r="T240" s="201" t="s">
        <v>48</v>
      </c>
      <c r="U240" s="201" t="s">
        <v>48</v>
      </c>
      <c r="V240" s="201" t="s">
        <v>48</v>
      </c>
      <c r="W240" s="201" t="s">
        <v>49</v>
      </c>
      <c r="X240" s="303" t="s">
        <v>71</v>
      </c>
      <c r="Y240" s="200" t="s">
        <v>48</v>
      </c>
      <c r="AA240" s="302" t="s">
        <v>88</v>
      </c>
    </row>
    <row r="241" spans="1:27" s="200" customFormat="1" ht="14.1" hidden="1" customHeight="1" x14ac:dyDescent="0.2">
      <c r="A241" s="201">
        <v>238</v>
      </c>
      <c r="B241" s="201" t="s">
        <v>492</v>
      </c>
      <c r="C241" s="201"/>
      <c r="D241" s="206"/>
      <c r="E241" s="201" t="s">
        <v>28</v>
      </c>
      <c r="F241" s="201"/>
      <c r="G241" s="200" t="s">
        <v>493</v>
      </c>
      <c r="H241" s="201" t="s">
        <v>455</v>
      </c>
      <c r="I241" s="204" t="s">
        <v>334</v>
      </c>
      <c r="J241" s="205"/>
      <c r="K241" s="201" t="s">
        <v>131</v>
      </c>
      <c r="L241" s="201" t="s">
        <v>46</v>
      </c>
      <c r="M241" s="201" t="s">
        <v>35</v>
      </c>
      <c r="N241" s="201" t="s">
        <v>36</v>
      </c>
      <c r="O241" s="201">
        <v>1971</v>
      </c>
      <c r="P241" s="203"/>
      <c r="Q241" s="202">
        <v>50.86842</v>
      </c>
      <c r="R241" s="202">
        <v>-88.931610000000006</v>
      </c>
      <c r="S241" s="201" t="s">
        <v>48</v>
      </c>
      <c r="T241" s="201" t="s">
        <v>48</v>
      </c>
      <c r="U241" s="201" t="s">
        <v>48</v>
      </c>
      <c r="V241" s="201" t="s">
        <v>48</v>
      </c>
      <c r="W241" s="201" t="s">
        <v>49</v>
      </c>
      <c r="X241" s="303" t="s">
        <v>71</v>
      </c>
      <c r="Y241" s="200" t="s">
        <v>48</v>
      </c>
      <c r="AA241" s="302" t="s">
        <v>88</v>
      </c>
    </row>
    <row r="242" spans="1:27" s="217" customFormat="1" ht="14.1" hidden="1" customHeight="1" x14ac:dyDescent="0.2">
      <c r="A242" s="215">
        <v>239</v>
      </c>
      <c r="B242" s="215"/>
      <c r="C242" s="215"/>
      <c r="D242" s="216">
        <v>9099044</v>
      </c>
      <c r="E242" s="215"/>
      <c r="F242" s="215" t="s">
        <v>158</v>
      </c>
      <c r="G242" s="217" t="s">
        <v>494</v>
      </c>
      <c r="H242" s="215" t="s">
        <v>455</v>
      </c>
      <c r="I242" s="218" t="s">
        <v>334</v>
      </c>
      <c r="J242" s="219"/>
      <c r="K242" s="215" t="s">
        <v>331</v>
      </c>
      <c r="L242" s="215" t="s">
        <v>34</v>
      </c>
      <c r="M242" s="215" t="s">
        <v>47</v>
      </c>
      <c r="N242" s="215" t="s">
        <v>36</v>
      </c>
      <c r="O242" s="215">
        <v>1900</v>
      </c>
      <c r="P242" s="220"/>
      <c r="Q242" s="202">
        <v>46.875</v>
      </c>
      <c r="R242" s="202">
        <v>-89.325000000000003</v>
      </c>
      <c r="S242" s="215" t="s">
        <v>48</v>
      </c>
      <c r="T242" s="215" t="s">
        <v>48</v>
      </c>
      <c r="U242" s="215" t="s">
        <v>48</v>
      </c>
      <c r="V242" s="215" t="s">
        <v>48</v>
      </c>
      <c r="W242" s="215" t="s">
        <v>49</v>
      </c>
      <c r="X242" s="215"/>
      <c r="Y242" s="217" t="s">
        <v>48</v>
      </c>
    </row>
    <row r="243" spans="1:27" s="217" customFormat="1" ht="14.1" hidden="1" customHeight="1" x14ac:dyDescent="0.2">
      <c r="A243" s="215">
        <v>240</v>
      </c>
      <c r="B243" s="215"/>
      <c r="C243" s="215"/>
      <c r="D243" s="216">
        <v>9099090</v>
      </c>
      <c r="E243" s="215"/>
      <c r="F243" s="215" t="s">
        <v>158</v>
      </c>
      <c r="G243" s="217" t="s">
        <v>495</v>
      </c>
      <c r="H243" s="215" t="s">
        <v>455</v>
      </c>
      <c r="I243" s="218" t="s">
        <v>334</v>
      </c>
      <c r="J243" s="219"/>
      <c r="K243" s="215" t="s">
        <v>461</v>
      </c>
      <c r="L243" s="215" t="s">
        <v>34</v>
      </c>
      <c r="M243" s="215" t="s">
        <v>47</v>
      </c>
      <c r="N243" s="215" t="s">
        <v>36</v>
      </c>
      <c r="O243" s="215">
        <v>1883</v>
      </c>
      <c r="P243" s="220"/>
      <c r="Q243" s="202">
        <v>47.748333299999999</v>
      </c>
      <c r="R243" s="202">
        <v>-90.341666669999995</v>
      </c>
      <c r="S243" s="215" t="s">
        <v>48</v>
      </c>
      <c r="T243" s="215" t="s">
        <v>48</v>
      </c>
      <c r="U243" s="215" t="s">
        <v>48</v>
      </c>
      <c r="V243" s="215" t="s">
        <v>48</v>
      </c>
      <c r="W243" s="215" t="s">
        <v>49</v>
      </c>
      <c r="X243" s="215"/>
      <c r="Y243" s="217" t="s">
        <v>48</v>
      </c>
    </row>
    <row r="244" spans="1:27" s="200" customFormat="1" ht="14.1" hidden="1" customHeight="1" x14ac:dyDescent="0.2">
      <c r="A244" s="201">
        <v>241</v>
      </c>
      <c r="B244" s="201"/>
      <c r="C244" s="201"/>
      <c r="D244" s="206">
        <v>4010500</v>
      </c>
      <c r="E244" s="201"/>
      <c r="F244" s="201" t="s">
        <v>29</v>
      </c>
      <c r="G244" s="200" t="s">
        <v>496</v>
      </c>
      <c r="H244" s="201" t="s">
        <v>455</v>
      </c>
      <c r="I244" s="204" t="s">
        <v>334</v>
      </c>
      <c r="J244" s="205"/>
      <c r="K244" s="201" t="s">
        <v>461</v>
      </c>
      <c r="L244" s="201" t="s">
        <v>34</v>
      </c>
      <c r="M244" s="201" t="s">
        <v>35</v>
      </c>
      <c r="N244" s="201" t="s">
        <v>36</v>
      </c>
      <c r="O244" s="201">
        <v>1921</v>
      </c>
      <c r="P244" s="203"/>
      <c r="Q244" s="202">
        <v>48.012219999999999</v>
      </c>
      <c r="R244" s="202">
        <v>-89.616110000000006</v>
      </c>
      <c r="S244" s="201" t="s">
        <v>37</v>
      </c>
      <c r="T244" s="201" t="s">
        <v>48</v>
      </c>
      <c r="U244" s="201" t="s">
        <v>37</v>
      </c>
      <c r="V244" s="201" t="s">
        <v>48</v>
      </c>
      <c r="W244" s="201" t="s">
        <v>49</v>
      </c>
      <c r="X244" s="304" t="s">
        <v>71</v>
      </c>
      <c r="Y244" s="200" t="s">
        <v>48</v>
      </c>
      <c r="AA244" s="200" t="s">
        <v>497</v>
      </c>
    </row>
    <row r="245" spans="1:27" s="200" customFormat="1" ht="14.1" hidden="1" customHeight="1" x14ac:dyDescent="0.2">
      <c r="A245" s="201">
        <v>242</v>
      </c>
      <c r="B245" s="201"/>
      <c r="C245" s="201"/>
      <c r="D245" s="208">
        <v>464646000000000</v>
      </c>
      <c r="E245" s="201"/>
      <c r="F245" s="201" t="s">
        <v>29</v>
      </c>
      <c r="G245" s="200" t="s">
        <v>498</v>
      </c>
      <c r="H245" s="201" t="s">
        <v>455</v>
      </c>
      <c r="I245" s="204" t="s">
        <v>334</v>
      </c>
      <c r="J245" s="205"/>
      <c r="K245" s="201" t="s">
        <v>461</v>
      </c>
      <c r="L245" s="201" t="s">
        <v>34</v>
      </c>
      <c r="M245" s="201" t="s">
        <v>35</v>
      </c>
      <c r="N245" s="201" t="s">
        <v>36</v>
      </c>
      <c r="O245" s="201">
        <v>1994</v>
      </c>
      <c r="P245" s="203"/>
      <c r="Q245" s="202">
        <v>46.779440000000001</v>
      </c>
      <c r="R245" s="202">
        <v>-92.091390000000004</v>
      </c>
      <c r="S245" s="201" t="s">
        <v>48</v>
      </c>
      <c r="T245" s="201" t="s">
        <v>48</v>
      </c>
      <c r="U245" s="201" t="s">
        <v>48</v>
      </c>
      <c r="V245" s="201" t="s">
        <v>48</v>
      </c>
      <c r="W245" s="201" t="s">
        <v>49</v>
      </c>
      <c r="X245" s="303" t="s">
        <v>71</v>
      </c>
      <c r="Y245" s="200" t="s">
        <v>48</v>
      </c>
      <c r="AA245" s="302" t="s">
        <v>88</v>
      </c>
    </row>
    <row r="246" spans="1:27" s="200" customFormat="1" ht="14.1" hidden="1" customHeight="1" x14ac:dyDescent="0.2">
      <c r="A246" s="201">
        <v>243</v>
      </c>
      <c r="B246" s="201"/>
      <c r="C246" s="201"/>
      <c r="D246" s="208">
        <v>464226000000000</v>
      </c>
      <c r="E246" s="201"/>
      <c r="F246" s="201" t="s">
        <v>29</v>
      </c>
      <c r="G246" s="200" t="s">
        <v>499</v>
      </c>
      <c r="H246" s="201" t="s">
        <v>455</v>
      </c>
      <c r="I246" s="204" t="s">
        <v>334</v>
      </c>
      <c r="J246" s="205"/>
      <c r="K246" s="201" t="s">
        <v>500</v>
      </c>
      <c r="L246" s="201" t="s">
        <v>34</v>
      </c>
      <c r="M246" s="201" t="s">
        <v>35</v>
      </c>
      <c r="N246" s="201" t="s">
        <v>36</v>
      </c>
      <c r="O246" s="203" t="s">
        <v>501</v>
      </c>
      <c r="P246" s="203"/>
      <c r="Q246" s="202">
        <v>46.70722</v>
      </c>
      <c r="R246" s="202">
        <v>-92.015559999999994</v>
      </c>
      <c r="S246" s="201" t="s">
        <v>48</v>
      </c>
      <c r="T246" s="201" t="s">
        <v>48</v>
      </c>
      <c r="U246" s="201" t="s">
        <v>48</v>
      </c>
      <c r="V246" s="201" t="s">
        <v>48</v>
      </c>
      <c r="W246" s="201" t="s">
        <v>49</v>
      </c>
      <c r="X246" s="303" t="s">
        <v>71</v>
      </c>
      <c r="Y246" s="200" t="s">
        <v>48</v>
      </c>
      <c r="AA246" s="302" t="s">
        <v>88</v>
      </c>
    </row>
    <row r="247" spans="1:27" s="200" customFormat="1" ht="14.1" hidden="1" customHeight="1" x14ac:dyDescent="0.2">
      <c r="A247" s="201">
        <v>244</v>
      </c>
      <c r="B247" s="201" t="s">
        <v>502</v>
      </c>
      <c r="C247" s="201"/>
      <c r="D247" s="206">
        <v>5128000</v>
      </c>
      <c r="E247" s="201" t="s">
        <v>28</v>
      </c>
      <c r="F247" s="201" t="s">
        <v>29</v>
      </c>
      <c r="G247" s="200" t="s">
        <v>503</v>
      </c>
      <c r="H247" s="201" t="s">
        <v>504</v>
      </c>
      <c r="I247" s="204" t="s">
        <v>505</v>
      </c>
      <c r="J247" s="205"/>
      <c r="K247" s="201" t="s">
        <v>131</v>
      </c>
      <c r="L247" s="201" t="s">
        <v>46</v>
      </c>
      <c r="M247" s="201" t="s">
        <v>35</v>
      </c>
      <c r="N247" s="201" t="s">
        <v>36</v>
      </c>
      <c r="O247" s="201">
        <v>1921</v>
      </c>
      <c r="P247" s="203"/>
      <c r="Q247" s="202">
        <v>48.383333</v>
      </c>
      <c r="R247" s="202">
        <v>-92.177778000000004</v>
      </c>
      <c r="S247" s="201" t="s">
        <v>37</v>
      </c>
      <c r="T247" s="201" t="s">
        <v>37</v>
      </c>
      <c r="U247" s="201" t="s">
        <v>37</v>
      </c>
      <c r="V247" s="201" t="s">
        <v>37</v>
      </c>
      <c r="W247" s="201" t="s">
        <v>38</v>
      </c>
      <c r="X247" s="301" t="s">
        <v>38</v>
      </c>
      <c r="Y247" s="200" t="s">
        <v>335</v>
      </c>
      <c r="AA247" s="302" t="s">
        <v>506</v>
      </c>
    </row>
    <row r="248" spans="1:27" s="200" customFormat="1" ht="14.1" hidden="1" customHeight="1" x14ac:dyDescent="0.2">
      <c r="A248" s="201">
        <v>245</v>
      </c>
      <c r="B248" s="201" t="s">
        <v>507</v>
      </c>
      <c r="C248" s="201"/>
      <c r="D248" s="206">
        <v>5129400</v>
      </c>
      <c r="E248" s="201" t="s">
        <v>28</v>
      </c>
      <c r="F248" s="201" t="s">
        <v>29</v>
      </c>
      <c r="G248" s="200" t="s">
        <v>508</v>
      </c>
      <c r="H248" s="201" t="s">
        <v>504</v>
      </c>
      <c r="I248" s="204" t="s">
        <v>505</v>
      </c>
      <c r="J248" s="205"/>
      <c r="K248" s="201" t="s">
        <v>131</v>
      </c>
      <c r="L248" s="201" t="s">
        <v>46</v>
      </c>
      <c r="M248" s="201" t="s">
        <v>47</v>
      </c>
      <c r="N248" s="201" t="s">
        <v>36</v>
      </c>
      <c r="O248" s="201">
        <v>1911</v>
      </c>
      <c r="P248" s="203"/>
      <c r="Q248" s="202">
        <v>48.641666999999998</v>
      </c>
      <c r="R248" s="202">
        <v>-93.333332999999996</v>
      </c>
      <c r="S248" s="201" t="s">
        <v>37</v>
      </c>
      <c r="T248" s="201" t="s">
        <v>37</v>
      </c>
      <c r="U248" s="201" t="s">
        <v>37</v>
      </c>
      <c r="V248" s="201" t="s">
        <v>37</v>
      </c>
      <c r="W248" s="201" t="s">
        <v>38</v>
      </c>
      <c r="X248" s="301" t="s">
        <v>38</v>
      </c>
      <c r="Y248" s="200" t="s">
        <v>335</v>
      </c>
      <c r="AA248" s="302" t="s">
        <v>506</v>
      </c>
    </row>
    <row r="249" spans="1:27" s="200" customFormat="1" ht="14.1" hidden="1" customHeight="1" x14ac:dyDescent="0.2">
      <c r="A249" s="201">
        <v>246</v>
      </c>
      <c r="B249" s="201" t="s">
        <v>509</v>
      </c>
      <c r="C249" s="201"/>
      <c r="D249" s="206">
        <v>5133500</v>
      </c>
      <c r="E249" s="201" t="s">
        <v>28</v>
      </c>
      <c r="F249" s="201" t="s">
        <v>29</v>
      </c>
      <c r="G249" s="200" t="s">
        <v>510</v>
      </c>
      <c r="H249" s="201" t="s">
        <v>504</v>
      </c>
      <c r="I249" s="204" t="s">
        <v>505</v>
      </c>
      <c r="J249" s="205"/>
      <c r="K249" s="201" t="s">
        <v>131</v>
      </c>
      <c r="L249" s="201" t="s">
        <v>46</v>
      </c>
      <c r="M249" s="201" t="s">
        <v>35</v>
      </c>
      <c r="N249" s="201" t="s">
        <v>36</v>
      </c>
      <c r="O249" s="201">
        <v>1928</v>
      </c>
      <c r="P249" s="203"/>
      <c r="Q249" s="202">
        <v>48.634444000000002</v>
      </c>
      <c r="R249" s="202">
        <v>-93.913055999999997</v>
      </c>
      <c r="S249" s="201" t="s">
        <v>37</v>
      </c>
      <c r="T249" s="201" t="s">
        <v>37</v>
      </c>
      <c r="U249" s="201" t="s">
        <v>37</v>
      </c>
      <c r="V249" s="201" t="s">
        <v>37</v>
      </c>
      <c r="W249" s="201" t="s">
        <v>38</v>
      </c>
      <c r="X249" s="301" t="s">
        <v>38</v>
      </c>
      <c r="Y249" s="200" t="s">
        <v>335</v>
      </c>
      <c r="AA249" s="302" t="s">
        <v>506</v>
      </c>
    </row>
    <row r="250" spans="1:27" s="200" customFormat="1" ht="14.1" hidden="1" customHeight="1" x14ac:dyDescent="0.2">
      <c r="A250" s="201">
        <v>247</v>
      </c>
      <c r="B250" s="201" t="s">
        <v>511</v>
      </c>
      <c r="C250" s="201"/>
      <c r="D250" s="206">
        <v>5127500</v>
      </c>
      <c r="E250" s="201" t="s">
        <v>28</v>
      </c>
      <c r="F250" s="201" t="s">
        <v>29</v>
      </c>
      <c r="G250" s="200" t="s">
        <v>512</v>
      </c>
      <c r="H250" s="201" t="s">
        <v>504</v>
      </c>
      <c r="I250" s="204" t="s">
        <v>505</v>
      </c>
      <c r="J250" s="205"/>
      <c r="K250" s="201" t="s">
        <v>461</v>
      </c>
      <c r="L250" s="201" t="s">
        <v>34</v>
      </c>
      <c r="M250" s="201" t="s">
        <v>35</v>
      </c>
      <c r="N250" s="201" t="s">
        <v>36</v>
      </c>
      <c r="O250" s="201">
        <v>1924</v>
      </c>
      <c r="P250" s="203"/>
      <c r="Q250" s="202">
        <v>48.081944</v>
      </c>
      <c r="R250" s="202">
        <v>-91.652777999999998</v>
      </c>
      <c r="S250" s="201" t="s">
        <v>37</v>
      </c>
      <c r="T250" s="201" t="s">
        <v>37</v>
      </c>
      <c r="U250" s="201" t="s">
        <v>37</v>
      </c>
      <c r="V250" s="201" t="s">
        <v>37</v>
      </c>
      <c r="W250" s="201" t="s">
        <v>38</v>
      </c>
      <c r="X250" s="301" t="s">
        <v>38</v>
      </c>
      <c r="Y250" s="200" t="s">
        <v>335</v>
      </c>
      <c r="AA250" s="302" t="s">
        <v>506</v>
      </c>
    </row>
    <row r="251" spans="1:27" s="200" customFormat="1" ht="14.1" hidden="1" customHeight="1" x14ac:dyDescent="0.2">
      <c r="A251" s="201">
        <v>248</v>
      </c>
      <c r="B251" s="201" t="s">
        <v>513</v>
      </c>
      <c r="C251" s="201"/>
      <c r="D251" s="206">
        <v>5140520</v>
      </c>
      <c r="E251" s="201" t="s">
        <v>28</v>
      </c>
      <c r="F251" s="201" t="s">
        <v>29</v>
      </c>
      <c r="G251" s="200" t="s">
        <v>514</v>
      </c>
      <c r="H251" s="201" t="s">
        <v>504</v>
      </c>
      <c r="I251" s="204" t="s">
        <v>505</v>
      </c>
      <c r="J251" s="205"/>
      <c r="K251" s="201" t="s">
        <v>461</v>
      </c>
      <c r="L251" s="201" t="s">
        <v>34</v>
      </c>
      <c r="M251" s="201" t="s">
        <v>47</v>
      </c>
      <c r="N251" s="201" t="s">
        <v>36</v>
      </c>
      <c r="O251" s="201">
        <v>1916</v>
      </c>
      <c r="P251" s="203"/>
      <c r="Q251" s="202">
        <v>48.904167000000001</v>
      </c>
      <c r="R251" s="202">
        <v>-95.315832999999998</v>
      </c>
      <c r="S251" s="201" t="s">
        <v>37</v>
      </c>
      <c r="T251" s="201" t="s">
        <v>37</v>
      </c>
      <c r="U251" s="201" t="s">
        <v>37</v>
      </c>
      <c r="V251" s="201" t="s">
        <v>37</v>
      </c>
      <c r="W251" s="201" t="s">
        <v>38</v>
      </c>
      <c r="X251" s="301" t="s">
        <v>38</v>
      </c>
      <c r="Y251" s="200" t="s">
        <v>335</v>
      </c>
      <c r="AA251" s="302" t="s">
        <v>506</v>
      </c>
    </row>
    <row r="252" spans="1:27" s="200" customFormat="1" ht="14.1" hidden="1" customHeight="1" x14ac:dyDescent="0.2">
      <c r="A252" s="201">
        <v>249</v>
      </c>
      <c r="B252" s="201" t="s">
        <v>515</v>
      </c>
      <c r="C252" s="201"/>
      <c r="D252" s="206"/>
      <c r="E252" s="201" t="s">
        <v>28</v>
      </c>
      <c r="F252" s="201"/>
      <c r="G252" s="200" t="s">
        <v>516</v>
      </c>
      <c r="H252" s="201" t="s">
        <v>504</v>
      </c>
      <c r="I252" s="204" t="s">
        <v>505</v>
      </c>
      <c r="J252" s="205"/>
      <c r="K252" s="201" t="s">
        <v>131</v>
      </c>
      <c r="L252" s="201" t="s">
        <v>46</v>
      </c>
      <c r="M252" s="201" t="s">
        <v>47</v>
      </c>
      <c r="N252" s="201" t="s">
        <v>36</v>
      </c>
      <c r="O252" s="201">
        <v>2007</v>
      </c>
      <c r="P252" s="203"/>
      <c r="Q252" s="202">
        <v>48.496667000000002</v>
      </c>
      <c r="R252" s="202">
        <v>-92.658332999999999</v>
      </c>
      <c r="S252" s="201" t="s">
        <v>48</v>
      </c>
      <c r="T252" s="201" t="s">
        <v>48</v>
      </c>
      <c r="U252" s="201" t="s">
        <v>48</v>
      </c>
      <c r="V252" s="201" t="s">
        <v>48</v>
      </c>
      <c r="W252" s="303" t="s">
        <v>49</v>
      </c>
      <c r="X252" s="303" t="s">
        <v>71</v>
      </c>
      <c r="Y252" s="200" t="s">
        <v>48</v>
      </c>
      <c r="AA252" s="302" t="s">
        <v>177</v>
      </c>
    </row>
    <row r="253" spans="1:27" s="200" customFormat="1" ht="14.1" hidden="1" customHeight="1" x14ac:dyDescent="0.2">
      <c r="A253" s="201">
        <v>250</v>
      </c>
      <c r="B253" s="201"/>
      <c r="C253" s="201"/>
      <c r="D253" s="206">
        <v>5137500</v>
      </c>
      <c r="E253" s="201"/>
      <c r="F253" s="201" t="s">
        <v>29</v>
      </c>
      <c r="G253" s="200" t="s">
        <v>517</v>
      </c>
      <c r="H253" s="201" t="s">
        <v>504</v>
      </c>
      <c r="I253" s="204" t="s">
        <v>505</v>
      </c>
      <c r="J253" s="205"/>
      <c r="K253" s="201" t="s">
        <v>461</v>
      </c>
      <c r="L253" s="201" t="s">
        <v>34</v>
      </c>
      <c r="M253" s="201" t="s">
        <v>35</v>
      </c>
      <c r="N253" s="201" t="s">
        <v>36</v>
      </c>
      <c r="O253" s="201">
        <v>2010</v>
      </c>
      <c r="P253" s="203"/>
      <c r="Q253" s="202">
        <v>48.836939999999998</v>
      </c>
      <c r="R253" s="202">
        <v>-94.699169999999995</v>
      </c>
      <c r="S253" s="201" t="s">
        <v>48</v>
      </c>
      <c r="T253" s="201" t="s">
        <v>48</v>
      </c>
      <c r="U253" s="201" t="s">
        <v>48</v>
      </c>
      <c r="V253" s="201" t="s">
        <v>48</v>
      </c>
      <c r="W253" s="303" t="s">
        <v>49</v>
      </c>
      <c r="X253" s="303" t="s">
        <v>71</v>
      </c>
      <c r="Y253" s="200" t="s">
        <v>335</v>
      </c>
      <c r="AA253" s="302" t="s">
        <v>177</v>
      </c>
    </row>
    <row r="254" spans="1:27" s="200" customFormat="1" ht="14.1" hidden="1" customHeight="1" x14ac:dyDescent="0.2">
      <c r="A254" s="201">
        <v>251</v>
      </c>
      <c r="B254" s="201" t="s">
        <v>518</v>
      </c>
      <c r="C254" s="201"/>
      <c r="D254" s="206"/>
      <c r="E254" s="201" t="s">
        <v>28</v>
      </c>
      <c r="F254" s="201"/>
      <c r="G254" s="200" t="s">
        <v>519</v>
      </c>
      <c r="H254" s="201" t="s">
        <v>504</v>
      </c>
      <c r="I254" s="204" t="s">
        <v>505</v>
      </c>
      <c r="J254" s="205"/>
      <c r="K254" s="201" t="s">
        <v>131</v>
      </c>
      <c r="L254" s="201" t="s">
        <v>46</v>
      </c>
      <c r="M254" s="201" t="s">
        <v>35</v>
      </c>
      <c r="N254" s="201" t="s">
        <v>36</v>
      </c>
      <c r="O254" s="201">
        <v>1978</v>
      </c>
      <c r="P254" s="203"/>
      <c r="Q254" s="202">
        <v>48.751944000000002</v>
      </c>
      <c r="R254" s="202">
        <v>-91.583888999999999</v>
      </c>
      <c r="S254" s="201" t="s">
        <v>48</v>
      </c>
      <c r="T254" s="201" t="s">
        <v>48</v>
      </c>
      <c r="U254" s="201" t="s">
        <v>48</v>
      </c>
      <c r="V254" s="201" t="s">
        <v>190</v>
      </c>
      <c r="W254" s="201" t="s">
        <v>49</v>
      </c>
      <c r="X254" s="303" t="s">
        <v>71</v>
      </c>
      <c r="Y254" s="200" t="s">
        <v>48</v>
      </c>
      <c r="AA254" s="302" t="s">
        <v>88</v>
      </c>
    </row>
    <row r="255" spans="1:27" s="200" customFormat="1" ht="14.1" hidden="1" customHeight="1" x14ac:dyDescent="0.2">
      <c r="A255" s="201">
        <v>252</v>
      </c>
      <c r="B255" s="201" t="s">
        <v>520</v>
      </c>
      <c r="C255" s="201"/>
      <c r="D255" s="206"/>
      <c r="E255" s="201" t="s">
        <v>28</v>
      </c>
      <c r="F255" s="201"/>
      <c r="G255" s="200" t="s">
        <v>521</v>
      </c>
      <c r="H255" s="201" t="s">
        <v>504</v>
      </c>
      <c r="I255" s="204" t="s">
        <v>505</v>
      </c>
      <c r="J255" s="205"/>
      <c r="K255" s="201" t="s">
        <v>131</v>
      </c>
      <c r="L255" s="201" t="s">
        <v>46</v>
      </c>
      <c r="M255" s="201" t="s">
        <v>35</v>
      </c>
      <c r="N255" s="201" t="s">
        <v>36</v>
      </c>
      <c r="O255" s="201">
        <v>1914</v>
      </c>
      <c r="P255" s="203"/>
      <c r="Q255" s="202">
        <v>48.85</v>
      </c>
      <c r="R255" s="202">
        <v>-92.724999999999994</v>
      </c>
      <c r="S255" s="201" t="s">
        <v>48</v>
      </c>
      <c r="T255" s="201" t="s">
        <v>48</v>
      </c>
      <c r="U255" s="201" t="s">
        <v>48</v>
      </c>
      <c r="V255" s="201" t="s">
        <v>190</v>
      </c>
      <c r="W255" s="201" t="s">
        <v>49</v>
      </c>
      <c r="X255" s="303" t="s">
        <v>71</v>
      </c>
      <c r="Y255" s="200" t="s">
        <v>48</v>
      </c>
      <c r="AA255" s="302" t="s">
        <v>88</v>
      </c>
    </row>
    <row r="256" spans="1:27" s="200" customFormat="1" ht="14.1" hidden="1" customHeight="1" x14ac:dyDescent="0.2">
      <c r="A256" s="201">
        <v>253</v>
      </c>
      <c r="B256" s="201" t="s">
        <v>522</v>
      </c>
      <c r="C256" s="201"/>
      <c r="D256" s="206"/>
      <c r="E256" s="201" t="s">
        <v>28</v>
      </c>
      <c r="F256" s="201"/>
      <c r="G256" s="200" t="s">
        <v>523</v>
      </c>
      <c r="H256" s="201" t="s">
        <v>504</v>
      </c>
      <c r="I256" s="204" t="s">
        <v>505</v>
      </c>
      <c r="J256" s="205"/>
      <c r="K256" s="201" t="s">
        <v>131</v>
      </c>
      <c r="L256" s="201" t="s">
        <v>46</v>
      </c>
      <c r="M256" s="201" t="s">
        <v>47</v>
      </c>
      <c r="N256" s="201" t="s">
        <v>36</v>
      </c>
      <c r="O256" s="201">
        <v>1988</v>
      </c>
      <c r="P256" s="203"/>
      <c r="Q256" s="202">
        <v>48.841667000000001</v>
      </c>
      <c r="R256" s="202">
        <v>-93.62</v>
      </c>
      <c r="S256" s="201" t="s">
        <v>48</v>
      </c>
      <c r="T256" s="201" t="s">
        <v>48</v>
      </c>
      <c r="U256" s="201" t="s">
        <v>48</v>
      </c>
      <c r="V256" s="201" t="s">
        <v>48</v>
      </c>
      <c r="W256" s="201" t="s">
        <v>49</v>
      </c>
      <c r="X256" s="303" t="s">
        <v>71</v>
      </c>
      <c r="Y256" s="200" t="s">
        <v>48</v>
      </c>
      <c r="AA256" s="302" t="s">
        <v>88</v>
      </c>
    </row>
    <row r="257" spans="1:27" s="200" customFormat="1" ht="14.1" hidden="1" customHeight="1" x14ac:dyDescent="0.2">
      <c r="A257" s="201">
        <v>254</v>
      </c>
      <c r="B257" s="201" t="s">
        <v>524</v>
      </c>
      <c r="C257" s="201"/>
      <c r="D257" s="206"/>
      <c r="E257" s="201" t="s">
        <v>28</v>
      </c>
      <c r="F257" s="201"/>
      <c r="G257" s="200" t="s">
        <v>525</v>
      </c>
      <c r="H257" s="201" t="s">
        <v>504</v>
      </c>
      <c r="I257" s="204" t="s">
        <v>505</v>
      </c>
      <c r="J257" s="205"/>
      <c r="K257" s="201" t="s">
        <v>131</v>
      </c>
      <c r="L257" s="201" t="s">
        <v>46</v>
      </c>
      <c r="M257" s="201" t="s">
        <v>47</v>
      </c>
      <c r="N257" s="201" t="s">
        <v>36</v>
      </c>
      <c r="O257" s="201">
        <v>1988</v>
      </c>
      <c r="P257" s="203"/>
      <c r="Q257" s="202">
        <v>48.691667000000002</v>
      </c>
      <c r="R257" s="202">
        <v>-92.961111000000002</v>
      </c>
      <c r="S257" s="201" t="s">
        <v>48</v>
      </c>
      <c r="T257" s="201" t="s">
        <v>48</v>
      </c>
      <c r="U257" s="201" t="s">
        <v>48</v>
      </c>
      <c r="V257" s="201" t="s">
        <v>190</v>
      </c>
      <c r="W257" s="201" t="s">
        <v>49</v>
      </c>
      <c r="X257" s="303" t="s">
        <v>71</v>
      </c>
      <c r="Y257" s="200" t="s">
        <v>48</v>
      </c>
      <c r="AA257" s="302" t="s">
        <v>88</v>
      </c>
    </row>
    <row r="258" spans="1:27" s="200" customFormat="1" ht="14.1" hidden="1" customHeight="1" x14ac:dyDescent="0.2">
      <c r="A258" s="201">
        <v>255</v>
      </c>
      <c r="B258" s="201" t="s">
        <v>526</v>
      </c>
      <c r="C258" s="201"/>
      <c r="D258" s="206"/>
      <c r="E258" s="201" t="s">
        <v>28</v>
      </c>
      <c r="F258" s="201"/>
      <c r="G258" s="200" t="s">
        <v>527</v>
      </c>
      <c r="H258" s="201" t="s">
        <v>504</v>
      </c>
      <c r="I258" s="204" t="s">
        <v>505</v>
      </c>
      <c r="J258" s="205"/>
      <c r="K258" s="201" t="s">
        <v>131</v>
      </c>
      <c r="L258" s="201" t="s">
        <v>46</v>
      </c>
      <c r="M258" s="201" t="s">
        <v>35</v>
      </c>
      <c r="N258" s="201" t="s">
        <v>36</v>
      </c>
      <c r="O258" s="201">
        <v>1905</v>
      </c>
      <c r="P258" s="203"/>
      <c r="Q258" s="202">
        <v>48.608530000000002</v>
      </c>
      <c r="R258" s="202">
        <v>-93.403440000000003</v>
      </c>
      <c r="S258" s="201" t="s">
        <v>48</v>
      </c>
      <c r="T258" s="201" t="s">
        <v>48</v>
      </c>
      <c r="U258" s="201" t="s">
        <v>48</v>
      </c>
      <c r="V258" s="201" t="s">
        <v>48</v>
      </c>
      <c r="W258" s="201" t="s">
        <v>49</v>
      </c>
      <c r="X258" s="303" t="s">
        <v>71</v>
      </c>
      <c r="Y258" s="200" t="s">
        <v>48</v>
      </c>
      <c r="AA258" s="302" t="s">
        <v>88</v>
      </c>
    </row>
    <row r="259" spans="1:27" s="200" customFormat="1" ht="14.1" hidden="1" customHeight="1" x14ac:dyDescent="0.2">
      <c r="A259" s="201">
        <v>256</v>
      </c>
      <c r="B259" s="201" t="s">
        <v>528</v>
      </c>
      <c r="C259" s="201"/>
      <c r="D259" s="206"/>
      <c r="E259" s="201" t="s">
        <v>28</v>
      </c>
      <c r="F259" s="201"/>
      <c r="G259" s="200" t="s">
        <v>529</v>
      </c>
      <c r="H259" s="201" t="s">
        <v>504</v>
      </c>
      <c r="I259" s="204" t="s">
        <v>505</v>
      </c>
      <c r="J259" s="205"/>
      <c r="K259" s="201" t="s">
        <v>131</v>
      </c>
      <c r="L259" s="201" t="s">
        <v>46</v>
      </c>
      <c r="M259" s="201" t="s">
        <v>47</v>
      </c>
      <c r="N259" s="201" t="s">
        <v>36</v>
      </c>
      <c r="O259" s="201">
        <v>1991</v>
      </c>
      <c r="P259" s="203"/>
      <c r="Q259" s="202">
        <v>48.733055999999998</v>
      </c>
      <c r="R259" s="202">
        <v>-94.568055999999999</v>
      </c>
      <c r="S259" s="201" t="s">
        <v>48</v>
      </c>
      <c r="T259" s="201" t="s">
        <v>48</v>
      </c>
      <c r="U259" s="201" t="s">
        <v>48</v>
      </c>
      <c r="V259" s="201" t="s">
        <v>190</v>
      </c>
      <c r="W259" s="201" t="s">
        <v>49</v>
      </c>
      <c r="X259" s="303" t="s">
        <v>71</v>
      </c>
      <c r="Y259" s="200" t="s">
        <v>48</v>
      </c>
      <c r="AA259" s="302" t="s">
        <v>88</v>
      </c>
    </row>
    <row r="260" spans="1:27" s="200" customFormat="1" ht="14.1" hidden="1" customHeight="1" x14ac:dyDescent="0.2">
      <c r="A260" s="201">
        <v>257</v>
      </c>
      <c r="B260" s="201" t="s">
        <v>530</v>
      </c>
      <c r="C260" s="201"/>
      <c r="D260" s="206"/>
      <c r="E260" s="201" t="s">
        <v>28</v>
      </c>
      <c r="F260" s="201"/>
      <c r="G260" s="200" t="s">
        <v>531</v>
      </c>
      <c r="H260" s="201" t="s">
        <v>504</v>
      </c>
      <c r="I260" s="204" t="s">
        <v>505</v>
      </c>
      <c r="J260" s="205"/>
      <c r="K260" s="201" t="s">
        <v>131</v>
      </c>
      <c r="L260" s="201" t="s">
        <v>46</v>
      </c>
      <c r="M260" s="201" t="s">
        <v>47</v>
      </c>
      <c r="N260" s="201" t="s">
        <v>36</v>
      </c>
      <c r="O260" s="201">
        <v>2011</v>
      </c>
      <c r="P260" s="203"/>
      <c r="Q260" s="202">
        <v>48.613889</v>
      </c>
      <c r="R260" s="202">
        <v>-93.354721999999995</v>
      </c>
      <c r="S260" s="201" t="s">
        <v>48</v>
      </c>
      <c r="T260" s="201" t="s">
        <v>48</v>
      </c>
      <c r="U260" s="201" t="s">
        <v>48</v>
      </c>
      <c r="V260" s="201" t="s">
        <v>48</v>
      </c>
      <c r="W260" s="201" t="s">
        <v>49</v>
      </c>
      <c r="X260" s="303" t="s">
        <v>71</v>
      </c>
      <c r="Y260" s="200" t="s">
        <v>48</v>
      </c>
      <c r="AA260" s="302" t="s">
        <v>88</v>
      </c>
    </row>
    <row r="261" spans="1:27" s="200" customFormat="1" ht="14.1" hidden="1" customHeight="1" x14ac:dyDescent="0.2">
      <c r="A261" s="201">
        <v>258</v>
      </c>
      <c r="B261" s="201" t="s">
        <v>532</v>
      </c>
      <c r="C261" s="201"/>
      <c r="D261" s="206"/>
      <c r="E261" s="201" t="s">
        <v>28</v>
      </c>
      <c r="F261" s="201"/>
      <c r="G261" s="200" t="s">
        <v>533</v>
      </c>
      <c r="H261" s="201" t="s">
        <v>504</v>
      </c>
      <c r="I261" s="204" t="s">
        <v>505</v>
      </c>
      <c r="J261" s="205"/>
      <c r="K261" s="201" t="s">
        <v>131</v>
      </c>
      <c r="L261" s="201" t="s">
        <v>46</v>
      </c>
      <c r="M261" s="201" t="s">
        <v>47</v>
      </c>
      <c r="N261" s="201" t="s">
        <v>36</v>
      </c>
      <c r="O261" s="201">
        <v>2011</v>
      </c>
      <c r="P261" s="203"/>
      <c r="Q261" s="202">
        <v>48.616110999999997</v>
      </c>
      <c r="R261" s="202">
        <v>-93.359722000000005</v>
      </c>
      <c r="S261" s="201" t="s">
        <v>48</v>
      </c>
      <c r="T261" s="201" t="s">
        <v>48</v>
      </c>
      <c r="U261" s="201" t="s">
        <v>48</v>
      </c>
      <c r="V261" s="201" t="s">
        <v>48</v>
      </c>
      <c r="W261" s="201" t="s">
        <v>49</v>
      </c>
      <c r="X261" s="303" t="s">
        <v>71</v>
      </c>
      <c r="Y261" s="200" t="s">
        <v>48</v>
      </c>
      <c r="AA261" s="302" t="s">
        <v>88</v>
      </c>
    </row>
    <row r="262" spans="1:27" s="200" customFormat="1" ht="14.1" hidden="1" customHeight="1" x14ac:dyDescent="0.2">
      <c r="A262" s="201">
        <v>259</v>
      </c>
      <c r="B262" s="201" t="s">
        <v>534</v>
      </c>
      <c r="C262" s="201"/>
      <c r="D262" s="206"/>
      <c r="E262" s="201" t="s">
        <v>28</v>
      </c>
      <c r="F262" s="201"/>
      <c r="G262" s="200" t="s">
        <v>535</v>
      </c>
      <c r="H262" s="201" t="s">
        <v>504</v>
      </c>
      <c r="I262" s="204" t="s">
        <v>505</v>
      </c>
      <c r="J262" s="205"/>
      <c r="K262" s="201" t="s">
        <v>131</v>
      </c>
      <c r="L262" s="201" t="s">
        <v>46</v>
      </c>
      <c r="M262" s="201" t="s">
        <v>47</v>
      </c>
      <c r="N262" s="201" t="s">
        <v>36</v>
      </c>
      <c r="O262" s="201">
        <v>1962</v>
      </c>
      <c r="P262" s="203"/>
      <c r="Q262" s="202">
        <v>49.126111000000002</v>
      </c>
      <c r="R262" s="202">
        <v>-94.287778000000003</v>
      </c>
      <c r="S262" s="201" t="s">
        <v>48</v>
      </c>
      <c r="T262" s="201" t="s">
        <v>48</v>
      </c>
      <c r="U262" s="201" t="s">
        <v>48</v>
      </c>
      <c r="V262" s="201" t="s">
        <v>190</v>
      </c>
      <c r="W262" s="201" t="s">
        <v>49</v>
      </c>
      <c r="X262" s="303" t="s">
        <v>71</v>
      </c>
      <c r="Y262" s="200" t="s">
        <v>48</v>
      </c>
      <c r="AA262" s="302" t="s">
        <v>88</v>
      </c>
    </row>
    <row r="263" spans="1:27" s="200" customFormat="1" ht="14.1" hidden="1" customHeight="1" x14ac:dyDescent="0.2">
      <c r="A263" s="201">
        <v>260</v>
      </c>
      <c r="B263" s="201" t="s">
        <v>536</v>
      </c>
      <c r="C263" s="201"/>
      <c r="D263" s="206"/>
      <c r="E263" s="201" t="s">
        <v>28</v>
      </c>
      <c r="F263" s="201"/>
      <c r="G263" s="200" t="s">
        <v>537</v>
      </c>
      <c r="H263" s="201" t="s">
        <v>504</v>
      </c>
      <c r="I263" s="204" t="s">
        <v>505</v>
      </c>
      <c r="J263" s="205"/>
      <c r="K263" s="201" t="s">
        <v>131</v>
      </c>
      <c r="L263" s="201" t="s">
        <v>46</v>
      </c>
      <c r="M263" s="201" t="s">
        <v>47</v>
      </c>
      <c r="N263" s="201" t="s">
        <v>36</v>
      </c>
      <c r="O263" s="201">
        <v>1963</v>
      </c>
      <c r="P263" s="203"/>
      <c r="Q263" s="202">
        <v>49.718333000000001</v>
      </c>
      <c r="R263" s="202">
        <v>-94.805555999999996</v>
      </c>
      <c r="S263" s="201" t="s">
        <v>48</v>
      </c>
      <c r="T263" s="201" t="s">
        <v>48</v>
      </c>
      <c r="U263" s="201" t="s">
        <v>48</v>
      </c>
      <c r="V263" s="201" t="s">
        <v>190</v>
      </c>
      <c r="W263" s="201" t="s">
        <v>49</v>
      </c>
      <c r="X263" s="303" t="s">
        <v>71</v>
      </c>
      <c r="Y263" s="200" t="s">
        <v>48</v>
      </c>
      <c r="AA263" s="302" t="s">
        <v>88</v>
      </c>
    </row>
    <row r="264" spans="1:27" s="200" customFormat="1" ht="14.1" hidden="1" customHeight="1" x14ac:dyDescent="0.2">
      <c r="A264" s="201">
        <v>261</v>
      </c>
      <c r="B264" s="201" t="s">
        <v>538</v>
      </c>
      <c r="C264" s="201"/>
      <c r="D264" s="206"/>
      <c r="E264" s="201" t="s">
        <v>28</v>
      </c>
      <c r="F264" s="201"/>
      <c r="G264" s="200" t="s">
        <v>539</v>
      </c>
      <c r="H264" s="201" t="s">
        <v>504</v>
      </c>
      <c r="I264" s="204" t="s">
        <v>505</v>
      </c>
      <c r="J264" s="205"/>
      <c r="K264" s="201" t="s">
        <v>131</v>
      </c>
      <c r="L264" s="201" t="s">
        <v>46</v>
      </c>
      <c r="M264" s="201" t="s">
        <v>47</v>
      </c>
      <c r="N264" s="201" t="s">
        <v>36</v>
      </c>
      <c r="O264" s="201">
        <v>1983</v>
      </c>
      <c r="P264" s="203"/>
      <c r="Q264" s="202">
        <v>49.325000000000003</v>
      </c>
      <c r="R264" s="202">
        <v>-94.847222000000002</v>
      </c>
      <c r="S264" s="201" t="s">
        <v>48</v>
      </c>
      <c r="T264" s="201" t="s">
        <v>48</v>
      </c>
      <c r="U264" s="201" t="s">
        <v>48</v>
      </c>
      <c r="V264" s="201" t="s">
        <v>190</v>
      </c>
      <c r="W264" s="201" t="s">
        <v>49</v>
      </c>
      <c r="X264" s="303" t="s">
        <v>71</v>
      </c>
      <c r="Y264" s="200" t="s">
        <v>48</v>
      </c>
      <c r="AA264" s="302" t="s">
        <v>88</v>
      </c>
    </row>
    <row r="265" spans="1:27" s="200" customFormat="1" ht="14.1" hidden="1" customHeight="1" x14ac:dyDescent="0.2">
      <c r="A265" s="201">
        <v>262</v>
      </c>
      <c r="B265" s="201" t="s">
        <v>540</v>
      </c>
      <c r="C265" s="201"/>
      <c r="D265" s="206"/>
      <c r="E265" s="201" t="s">
        <v>28</v>
      </c>
      <c r="F265" s="201"/>
      <c r="G265" s="200" t="s">
        <v>541</v>
      </c>
      <c r="H265" s="201" t="s">
        <v>504</v>
      </c>
      <c r="I265" s="204" t="s">
        <v>505</v>
      </c>
      <c r="J265" s="205"/>
      <c r="K265" s="201" t="s">
        <v>131</v>
      </c>
      <c r="L265" s="201" t="s">
        <v>46</v>
      </c>
      <c r="M265" s="201" t="s">
        <v>47</v>
      </c>
      <c r="N265" s="201" t="s">
        <v>36</v>
      </c>
      <c r="O265" s="201">
        <v>1912</v>
      </c>
      <c r="P265" s="203"/>
      <c r="Q265" s="202">
        <v>49.772221999999999</v>
      </c>
      <c r="R265" s="202">
        <v>-94.502778000000006</v>
      </c>
      <c r="S265" s="201" t="s">
        <v>48</v>
      </c>
      <c r="T265" s="201" t="s">
        <v>48</v>
      </c>
      <c r="U265" s="201" t="s">
        <v>48</v>
      </c>
      <c r="V265" s="201" t="s">
        <v>190</v>
      </c>
      <c r="W265" s="201" t="s">
        <v>49</v>
      </c>
      <c r="X265" s="303" t="s">
        <v>71</v>
      </c>
      <c r="Y265" s="200" t="s">
        <v>48</v>
      </c>
      <c r="AA265" s="302" t="s">
        <v>88</v>
      </c>
    </row>
    <row r="266" spans="1:27" s="200" customFormat="1" ht="14.1" hidden="1" customHeight="1" x14ac:dyDescent="0.2">
      <c r="A266" s="201">
        <v>263</v>
      </c>
      <c r="B266" s="201" t="s">
        <v>542</v>
      </c>
      <c r="C266" s="201"/>
      <c r="D266" s="206"/>
      <c r="E266" s="201" t="s">
        <v>28</v>
      </c>
      <c r="F266" s="201"/>
      <c r="G266" s="200" t="s">
        <v>543</v>
      </c>
      <c r="H266" s="201" t="s">
        <v>504</v>
      </c>
      <c r="I266" s="204" t="s">
        <v>505</v>
      </c>
      <c r="J266" s="205"/>
      <c r="K266" s="201" t="s">
        <v>131</v>
      </c>
      <c r="L266" s="201" t="s">
        <v>46</v>
      </c>
      <c r="M266" s="201" t="s">
        <v>35</v>
      </c>
      <c r="N266" s="201" t="s">
        <v>36</v>
      </c>
      <c r="O266" s="201">
        <v>1907</v>
      </c>
      <c r="P266" s="203"/>
      <c r="Q266" s="202">
        <v>49.772221999999999</v>
      </c>
      <c r="R266" s="202">
        <v>-94.502778000000006</v>
      </c>
      <c r="S266" s="201" t="s">
        <v>48</v>
      </c>
      <c r="T266" s="201" t="s">
        <v>48</v>
      </c>
      <c r="U266" s="201" t="s">
        <v>48</v>
      </c>
      <c r="V266" s="201" t="s">
        <v>190</v>
      </c>
      <c r="W266" s="201" t="s">
        <v>49</v>
      </c>
      <c r="X266" s="303" t="s">
        <v>71</v>
      </c>
      <c r="Y266" s="200" t="s">
        <v>48</v>
      </c>
      <c r="AA266" s="302" t="s">
        <v>88</v>
      </c>
    </row>
    <row r="267" spans="1:27" s="200" customFormat="1" ht="14.1" hidden="1" customHeight="1" x14ac:dyDescent="0.2">
      <c r="A267" s="201">
        <v>264</v>
      </c>
      <c r="B267" s="201" t="s">
        <v>544</v>
      </c>
      <c r="C267" s="201"/>
      <c r="D267" s="206"/>
      <c r="E267" s="201" t="s">
        <v>28</v>
      </c>
      <c r="F267" s="201"/>
      <c r="G267" s="200" t="s">
        <v>545</v>
      </c>
      <c r="H267" s="201" t="s">
        <v>504</v>
      </c>
      <c r="I267" s="204" t="s">
        <v>505</v>
      </c>
      <c r="J267" s="205"/>
      <c r="K267" s="201" t="s">
        <v>131</v>
      </c>
      <c r="L267" s="201" t="s">
        <v>46</v>
      </c>
      <c r="M267" s="201" t="s">
        <v>47</v>
      </c>
      <c r="N267" s="201" t="s">
        <v>36</v>
      </c>
      <c r="O267" s="201">
        <v>1913</v>
      </c>
      <c r="P267" s="203"/>
      <c r="Q267" s="202">
        <v>49.987499999999997</v>
      </c>
      <c r="R267" s="202">
        <v>-94.662499999999994</v>
      </c>
      <c r="S267" s="201" t="s">
        <v>48</v>
      </c>
      <c r="T267" s="201" t="s">
        <v>48</v>
      </c>
      <c r="U267" s="201" t="s">
        <v>48</v>
      </c>
      <c r="V267" s="201" t="s">
        <v>190</v>
      </c>
      <c r="W267" s="201" t="s">
        <v>49</v>
      </c>
      <c r="X267" s="303" t="s">
        <v>71</v>
      </c>
      <c r="Y267" s="200" t="s">
        <v>48</v>
      </c>
      <c r="AA267" s="302" t="s">
        <v>88</v>
      </c>
    </row>
    <row r="268" spans="1:27" s="200" customFormat="1" ht="14.1" hidden="1" customHeight="1" x14ac:dyDescent="0.2">
      <c r="A268" s="201">
        <v>265</v>
      </c>
      <c r="B268" s="201" t="s">
        <v>546</v>
      </c>
      <c r="C268" s="201"/>
      <c r="D268" s="206"/>
      <c r="E268" s="201" t="s">
        <v>28</v>
      </c>
      <c r="F268" s="201"/>
      <c r="G268" s="200" t="s">
        <v>547</v>
      </c>
      <c r="H268" s="201" t="s">
        <v>504</v>
      </c>
      <c r="I268" s="204" t="s">
        <v>505</v>
      </c>
      <c r="J268" s="205"/>
      <c r="K268" s="201" t="s">
        <v>131</v>
      </c>
      <c r="L268" s="201" t="s">
        <v>46</v>
      </c>
      <c r="M268" s="201" t="s">
        <v>47</v>
      </c>
      <c r="N268" s="201" t="s">
        <v>36</v>
      </c>
      <c r="O268" s="201">
        <v>1913</v>
      </c>
      <c r="P268" s="203"/>
      <c r="Q268" s="202">
        <v>49.770833000000003</v>
      </c>
      <c r="R268" s="202">
        <v>-94.523611000000002</v>
      </c>
      <c r="S268" s="201" t="s">
        <v>48</v>
      </c>
      <c r="T268" s="201" t="s">
        <v>48</v>
      </c>
      <c r="U268" s="201" t="s">
        <v>48</v>
      </c>
      <c r="V268" s="201" t="s">
        <v>190</v>
      </c>
      <c r="W268" s="201" t="s">
        <v>49</v>
      </c>
      <c r="X268" s="303" t="s">
        <v>71</v>
      </c>
      <c r="Y268" s="200" t="s">
        <v>48</v>
      </c>
      <c r="AA268" s="302" t="s">
        <v>88</v>
      </c>
    </row>
    <row r="269" spans="1:27" s="200" customFormat="1" ht="14.1" hidden="1" customHeight="1" x14ac:dyDescent="0.2">
      <c r="A269" s="201">
        <v>266</v>
      </c>
      <c r="B269" s="201" t="s">
        <v>548</v>
      </c>
      <c r="C269" s="201"/>
      <c r="D269" s="206"/>
      <c r="E269" s="201" t="s">
        <v>28</v>
      </c>
      <c r="F269" s="201"/>
      <c r="G269" s="200" t="s">
        <v>549</v>
      </c>
      <c r="H269" s="201" t="s">
        <v>504</v>
      </c>
      <c r="I269" s="204" t="s">
        <v>505</v>
      </c>
      <c r="J269" s="205"/>
      <c r="K269" s="201" t="s">
        <v>131</v>
      </c>
      <c r="L269" s="201" t="s">
        <v>46</v>
      </c>
      <c r="M269" s="201" t="s">
        <v>47</v>
      </c>
      <c r="N269" s="201" t="s">
        <v>36</v>
      </c>
      <c r="O269" s="201">
        <v>1813</v>
      </c>
      <c r="P269" s="203"/>
      <c r="Q269" s="202">
        <v>49.770833000000003</v>
      </c>
      <c r="R269" s="202">
        <v>-94.523611000000002</v>
      </c>
      <c r="S269" s="201" t="s">
        <v>48</v>
      </c>
      <c r="T269" s="201" t="s">
        <v>48</v>
      </c>
      <c r="U269" s="201" t="s">
        <v>48</v>
      </c>
      <c r="V269" s="201" t="s">
        <v>190</v>
      </c>
      <c r="W269" s="201" t="s">
        <v>49</v>
      </c>
      <c r="X269" s="303" t="s">
        <v>71</v>
      </c>
      <c r="Y269" s="200" t="s">
        <v>48</v>
      </c>
      <c r="AA269" s="302" t="s">
        <v>88</v>
      </c>
    </row>
    <row r="270" spans="1:27" s="200" customFormat="1" ht="14.1" hidden="1" customHeight="1" x14ac:dyDescent="0.2">
      <c r="A270" s="201">
        <v>267</v>
      </c>
      <c r="B270" s="201" t="s">
        <v>550</v>
      </c>
      <c r="C270" s="201"/>
      <c r="D270" s="206"/>
      <c r="E270" s="201" t="s">
        <v>28</v>
      </c>
      <c r="F270" s="201"/>
      <c r="G270" s="200" t="s">
        <v>551</v>
      </c>
      <c r="H270" s="201" t="s">
        <v>504</v>
      </c>
      <c r="I270" s="204" t="s">
        <v>505</v>
      </c>
      <c r="J270" s="205"/>
      <c r="K270" s="201" t="s">
        <v>131</v>
      </c>
      <c r="L270" s="201" t="s">
        <v>46</v>
      </c>
      <c r="M270" s="201" t="s">
        <v>47</v>
      </c>
      <c r="N270" s="201" t="s">
        <v>36</v>
      </c>
      <c r="O270" s="201">
        <v>1913</v>
      </c>
      <c r="P270" s="203"/>
      <c r="Q270" s="202">
        <v>49.763888999999999</v>
      </c>
      <c r="R270" s="202">
        <v>-94.554167000000007</v>
      </c>
      <c r="S270" s="201" t="s">
        <v>48</v>
      </c>
      <c r="T270" s="201" t="s">
        <v>48</v>
      </c>
      <c r="U270" s="201" t="s">
        <v>48</v>
      </c>
      <c r="V270" s="201" t="s">
        <v>190</v>
      </c>
      <c r="W270" s="201" t="s">
        <v>49</v>
      </c>
      <c r="X270" s="303" t="s">
        <v>71</v>
      </c>
      <c r="Y270" s="200" t="s">
        <v>48</v>
      </c>
      <c r="AA270" s="302" t="s">
        <v>88</v>
      </c>
    </row>
    <row r="271" spans="1:27" s="200" customFormat="1" ht="14.1" hidden="1" customHeight="1" x14ac:dyDescent="0.2">
      <c r="A271" s="201">
        <v>268</v>
      </c>
      <c r="B271" s="201" t="s">
        <v>552</v>
      </c>
      <c r="C271" s="201"/>
      <c r="D271" s="206"/>
      <c r="E271" s="201" t="s">
        <v>28</v>
      </c>
      <c r="F271" s="201"/>
      <c r="G271" s="200" t="s">
        <v>553</v>
      </c>
      <c r="H271" s="201" t="s">
        <v>504</v>
      </c>
      <c r="I271" s="204" t="s">
        <v>505</v>
      </c>
      <c r="J271" s="205"/>
      <c r="K271" s="201" t="s">
        <v>131</v>
      </c>
      <c r="L271" s="201" t="s">
        <v>46</v>
      </c>
      <c r="M271" s="201" t="s">
        <v>35</v>
      </c>
      <c r="N271" s="201" t="s">
        <v>36</v>
      </c>
      <c r="O271" s="201">
        <v>1892</v>
      </c>
      <c r="P271" s="203"/>
      <c r="Q271" s="202">
        <v>49.784444000000001</v>
      </c>
      <c r="R271" s="202">
        <v>-94.513056000000006</v>
      </c>
      <c r="S271" s="201" t="s">
        <v>48</v>
      </c>
      <c r="T271" s="201" t="s">
        <v>48</v>
      </c>
      <c r="U271" s="201" t="s">
        <v>48</v>
      </c>
      <c r="V271" s="201" t="s">
        <v>48</v>
      </c>
      <c r="W271" s="201" t="s">
        <v>49</v>
      </c>
      <c r="X271" s="303" t="s">
        <v>71</v>
      </c>
      <c r="Y271" s="200" t="s">
        <v>48</v>
      </c>
      <c r="AA271" s="302" t="s">
        <v>88</v>
      </c>
    </row>
    <row r="272" spans="1:27" s="200" customFormat="1" ht="14.1" hidden="1" customHeight="1" x14ac:dyDescent="0.2">
      <c r="A272" s="201">
        <v>269</v>
      </c>
      <c r="B272" s="201" t="s">
        <v>554</v>
      </c>
      <c r="C272" s="201"/>
      <c r="D272" s="206"/>
      <c r="E272" s="201" t="s">
        <v>28</v>
      </c>
      <c r="F272" s="201"/>
      <c r="G272" s="200" t="s">
        <v>555</v>
      </c>
      <c r="H272" s="201" t="s">
        <v>504</v>
      </c>
      <c r="I272" s="204" t="s">
        <v>505</v>
      </c>
      <c r="J272" s="205"/>
      <c r="K272" s="201" t="s">
        <v>131</v>
      </c>
      <c r="L272" s="201" t="s">
        <v>46</v>
      </c>
      <c r="M272" s="201" t="s">
        <v>47</v>
      </c>
      <c r="N272" s="201" t="s">
        <v>36</v>
      </c>
      <c r="O272" s="201">
        <v>2010</v>
      </c>
      <c r="P272" s="203"/>
      <c r="Q272" s="202">
        <v>49.771920000000001</v>
      </c>
      <c r="R272" s="202">
        <v>-94.521969999999996</v>
      </c>
      <c r="S272" s="201" t="s">
        <v>48</v>
      </c>
      <c r="T272" s="201" t="s">
        <v>48</v>
      </c>
      <c r="U272" s="201" t="s">
        <v>48</v>
      </c>
      <c r="V272" s="201" t="s">
        <v>48</v>
      </c>
      <c r="W272" s="201" t="s">
        <v>49</v>
      </c>
      <c r="X272" s="303" t="s">
        <v>71</v>
      </c>
      <c r="Y272" s="200" t="s">
        <v>48</v>
      </c>
      <c r="AA272" s="302" t="s">
        <v>88</v>
      </c>
    </row>
    <row r="273" spans="1:27" s="200" customFormat="1" ht="14.1" hidden="1" customHeight="1" x14ac:dyDescent="0.2">
      <c r="A273" s="201">
        <v>270</v>
      </c>
      <c r="B273" s="201" t="s">
        <v>556</v>
      </c>
      <c r="C273" s="201"/>
      <c r="D273" s="206"/>
      <c r="E273" s="201" t="s">
        <v>28</v>
      </c>
      <c r="F273" s="201"/>
      <c r="G273" s="200" t="s">
        <v>557</v>
      </c>
      <c r="H273" s="201" t="s">
        <v>504</v>
      </c>
      <c r="I273" s="204" t="s">
        <v>505</v>
      </c>
      <c r="J273" s="205"/>
      <c r="K273" s="201" t="s">
        <v>131</v>
      </c>
      <c r="L273" s="201" t="s">
        <v>46</v>
      </c>
      <c r="M273" s="201" t="s">
        <v>35</v>
      </c>
      <c r="N273" s="203" t="s">
        <v>102</v>
      </c>
      <c r="O273" s="201">
        <v>1970</v>
      </c>
      <c r="P273" s="203"/>
      <c r="Q273" s="202">
        <v>51.173611000000001</v>
      </c>
      <c r="R273" s="202">
        <v>-91.594443999999996</v>
      </c>
      <c r="S273" s="201" t="s">
        <v>48</v>
      </c>
      <c r="T273" s="201" t="s">
        <v>48</v>
      </c>
      <c r="U273" s="201" t="s">
        <v>48</v>
      </c>
      <c r="V273" s="201" t="s">
        <v>48</v>
      </c>
      <c r="W273" s="201" t="s">
        <v>49</v>
      </c>
      <c r="X273" s="303" t="s">
        <v>71</v>
      </c>
      <c r="Y273" s="200" t="s">
        <v>48</v>
      </c>
      <c r="AA273" s="302" t="s">
        <v>88</v>
      </c>
    </row>
    <row r="274" spans="1:27" s="217" customFormat="1" ht="14.1" hidden="1" customHeight="1" x14ac:dyDescent="0.2">
      <c r="A274" s="215">
        <v>271</v>
      </c>
      <c r="B274" s="215"/>
      <c r="C274" s="215" t="s">
        <v>558</v>
      </c>
      <c r="D274" s="216"/>
      <c r="E274" s="215" t="s">
        <v>559</v>
      </c>
      <c r="F274" s="215"/>
      <c r="G274" s="217" t="s">
        <v>560</v>
      </c>
      <c r="H274" s="215" t="s">
        <v>504</v>
      </c>
      <c r="I274" s="218" t="s">
        <v>505</v>
      </c>
      <c r="J274" s="219"/>
      <c r="K274" s="215" t="s">
        <v>131</v>
      </c>
      <c r="L274" s="215" t="s">
        <v>46</v>
      </c>
      <c r="M274" s="215" t="s">
        <v>35</v>
      </c>
      <c r="N274" s="215" t="s">
        <v>36</v>
      </c>
      <c r="O274" s="215">
        <v>1813</v>
      </c>
      <c r="P274" s="220"/>
      <c r="Q274" s="202">
        <v>49.761389000000001</v>
      </c>
      <c r="R274" s="202">
        <v>-94.561667</v>
      </c>
      <c r="S274" s="215" t="s">
        <v>48</v>
      </c>
      <c r="T274" s="215" t="s">
        <v>48</v>
      </c>
      <c r="U274" s="215" t="s">
        <v>48</v>
      </c>
      <c r="V274" s="215" t="s">
        <v>48</v>
      </c>
      <c r="W274" s="215" t="s">
        <v>49</v>
      </c>
      <c r="X274" s="215"/>
      <c r="Y274" s="217" t="s">
        <v>48</v>
      </c>
    </row>
    <row r="275" spans="1:27" s="217" customFormat="1" ht="14.1" hidden="1" customHeight="1" x14ac:dyDescent="0.2">
      <c r="A275" s="215">
        <v>272</v>
      </c>
      <c r="B275" s="215"/>
      <c r="C275" s="215" t="s">
        <v>561</v>
      </c>
      <c r="D275" s="216"/>
      <c r="E275" s="215" t="s">
        <v>562</v>
      </c>
      <c r="F275" s="215"/>
      <c r="G275" s="217" t="s">
        <v>563</v>
      </c>
      <c r="H275" s="215" t="s">
        <v>504</v>
      </c>
      <c r="I275" s="218" t="s">
        <v>505</v>
      </c>
      <c r="J275" s="219"/>
      <c r="K275" s="215" t="s">
        <v>564</v>
      </c>
      <c r="L275" s="215" t="s">
        <v>46</v>
      </c>
      <c r="M275" s="215" t="s">
        <v>47</v>
      </c>
      <c r="N275" s="215" t="s">
        <v>36</v>
      </c>
      <c r="O275" s="215">
        <v>1911</v>
      </c>
      <c r="P275" s="220"/>
      <c r="Q275" s="202">
        <v>48.608888999999998</v>
      </c>
      <c r="R275" s="202">
        <v>-93.401944</v>
      </c>
      <c r="S275" s="215" t="s">
        <v>48</v>
      </c>
      <c r="T275" s="215" t="s">
        <v>48</v>
      </c>
      <c r="U275" s="215" t="s">
        <v>48</v>
      </c>
      <c r="V275" s="215" t="s">
        <v>48</v>
      </c>
      <c r="W275" s="215" t="s">
        <v>49</v>
      </c>
      <c r="X275" s="215"/>
      <c r="Y275" s="217" t="s">
        <v>48</v>
      </c>
    </row>
    <row r="276" spans="1:27" s="217" customFormat="1" ht="14.1" hidden="1" customHeight="1" x14ac:dyDescent="0.2">
      <c r="A276" s="215">
        <v>273</v>
      </c>
      <c r="B276" s="215"/>
      <c r="C276" s="215" t="s">
        <v>565</v>
      </c>
      <c r="D276" s="216"/>
      <c r="E276" s="215" t="s">
        <v>562</v>
      </c>
      <c r="F276" s="215"/>
      <c r="G276" s="217" t="s">
        <v>566</v>
      </c>
      <c r="H276" s="215" t="s">
        <v>504</v>
      </c>
      <c r="I276" s="218" t="s">
        <v>505</v>
      </c>
      <c r="J276" s="219"/>
      <c r="K276" s="215" t="s">
        <v>564</v>
      </c>
      <c r="L276" s="215" t="s">
        <v>46</v>
      </c>
      <c r="M276" s="215" t="s">
        <v>47</v>
      </c>
      <c r="N276" s="215" t="s">
        <v>36</v>
      </c>
      <c r="O276" s="215">
        <v>1907</v>
      </c>
      <c r="P276" s="220"/>
      <c r="Q276" s="202">
        <v>48.608888999999998</v>
      </c>
      <c r="R276" s="202">
        <v>-93.402777999999998</v>
      </c>
      <c r="S276" s="215" t="s">
        <v>48</v>
      </c>
      <c r="T276" s="215" t="s">
        <v>48</v>
      </c>
      <c r="U276" s="215" t="s">
        <v>48</v>
      </c>
      <c r="V276" s="215" t="s">
        <v>48</v>
      </c>
      <c r="W276" s="215" t="s">
        <v>49</v>
      </c>
      <c r="X276" s="215"/>
      <c r="Y276" s="217" t="s">
        <v>48</v>
      </c>
    </row>
    <row r="277" spans="1:27" s="217" customFormat="1" ht="14.1" hidden="1" customHeight="1" x14ac:dyDescent="0.2">
      <c r="A277" s="215">
        <v>274</v>
      </c>
      <c r="B277" s="215"/>
      <c r="C277" s="215" t="s">
        <v>567</v>
      </c>
      <c r="D277" s="216"/>
      <c r="E277" s="215" t="s">
        <v>562</v>
      </c>
      <c r="F277" s="215"/>
      <c r="G277" s="217" t="s">
        <v>568</v>
      </c>
      <c r="H277" s="215" t="s">
        <v>504</v>
      </c>
      <c r="I277" s="218" t="s">
        <v>505</v>
      </c>
      <c r="J277" s="219"/>
      <c r="K277" s="215" t="s">
        <v>564</v>
      </c>
      <c r="L277" s="215" t="s">
        <v>46</v>
      </c>
      <c r="M277" s="215" t="s">
        <v>47</v>
      </c>
      <c r="N277" s="215" t="s">
        <v>36</v>
      </c>
      <c r="O277" s="215">
        <v>1907</v>
      </c>
      <c r="P277" s="220"/>
      <c r="Q277" s="202">
        <v>48.607778000000003</v>
      </c>
      <c r="R277" s="202">
        <v>-93.404167000000001</v>
      </c>
      <c r="S277" s="215" t="s">
        <v>48</v>
      </c>
      <c r="T277" s="215" t="s">
        <v>48</v>
      </c>
      <c r="U277" s="215" t="s">
        <v>48</v>
      </c>
      <c r="V277" s="215" t="s">
        <v>48</v>
      </c>
      <c r="W277" s="215" t="s">
        <v>49</v>
      </c>
      <c r="X277" s="215"/>
      <c r="Y277" s="217" t="s">
        <v>48</v>
      </c>
    </row>
    <row r="278" spans="1:27" s="217" customFormat="1" ht="14.1" hidden="1" customHeight="1" x14ac:dyDescent="0.2">
      <c r="A278" s="215">
        <v>275</v>
      </c>
      <c r="B278" s="215"/>
      <c r="C278" s="215" t="s">
        <v>569</v>
      </c>
      <c r="D278" s="216"/>
      <c r="E278" s="215" t="s">
        <v>562</v>
      </c>
      <c r="F278" s="215"/>
      <c r="G278" s="217" t="s">
        <v>570</v>
      </c>
      <c r="H278" s="215" t="s">
        <v>504</v>
      </c>
      <c r="I278" s="218" t="s">
        <v>505</v>
      </c>
      <c r="J278" s="219"/>
      <c r="K278" s="215" t="s">
        <v>131</v>
      </c>
      <c r="L278" s="215" t="s">
        <v>46</v>
      </c>
      <c r="M278" s="215" t="s">
        <v>47</v>
      </c>
      <c r="N278" s="215" t="s">
        <v>36</v>
      </c>
      <c r="O278" s="215">
        <v>1911</v>
      </c>
      <c r="P278" s="220"/>
      <c r="Q278" s="202">
        <v>48.607778000000003</v>
      </c>
      <c r="R278" s="202">
        <v>-93.400278</v>
      </c>
      <c r="S278" s="215" t="s">
        <v>48</v>
      </c>
      <c r="T278" s="215" t="s">
        <v>48</v>
      </c>
      <c r="U278" s="215" t="s">
        <v>48</v>
      </c>
      <c r="V278" s="215" t="s">
        <v>48</v>
      </c>
      <c r="W278" s="215" t="s">
        <v>49</v>
      </c>
      <c r="X278" s="215"/>
      <c r="Y278" s="217" t="s">
        <v>48</v>
      </c>
    </row>
    <row r="279" spans="1:27" s="200" customFormat="1" ht="14.1" hidden="1" customHeight="1" x14ac:dyDescent="0.2">
      <c r="A279" s="201">
        <v>276</v>
      </c>
      <c r="B279" s="201"/>
      <c r="C279" s="201"/>
      <c r="D279" s="206">
        <v>5129115</v>
      </c>
      <c r="E279" s="201"/>
      <c r="F279" s="201" t="s">
        <v>29</v>
      </c>
      <c r="G279" s="200" t="s">
        <v>571</v>
      </c>
      <c r="H279" s="201" t="s">
        <v>504</v>
      </c>
      <c r="I279" s="204" t="s">
        <v>505</v>
      </c>
      <c r="J279" s="205"/>
      <c r="K279" s="201" t="s">
        <v>461</v>
      </c>
      <c r="L279" s="201" t="s">
        <v>34</v>
      </c>
      <c r="M279" s="201" t="s">
        <v>47</v>
      </c>
      <c r="N279" s="201" t="s">
        <v>36</v>
      </c>
      <c r="O279" s="201">
        <v>1979</v>
      </c>
      <c r="P279" s="203"/>
      <c r="Q279" s="202">
        <v>48.264719999999997</v>
      </c>
      <c r="R279" s="202">
        <v>-92.565830000000005</v>
      </c>
      <c r="S279" s="201" t="s">
        <v>48</v>
      </c>
      <c r="T279" s="201" t="s">
        <v>48</v>
      </c>
      <c r="U279" s="201" t="s">
        <v>48</v>
      </c>
      <c r="V279" s="201" t="s">
        <v>48</v>
      </c>
      <c r="W279" s="201" t="s">
        <v>49</v>
      </c>
      <c r="X279" s="303" t="s">
        <v>71</v>
      </c>
      <c r="Y279" s="200" t="s">
        <v>335</v>
      </c>
      <c r="AA279" s="302" t="s">
        <v>88</v>
      </c>
    </row>
    <row r="280" spans="1:27" s="200" customFormat="1" ht="14.1" hidden="1" customHeight="1" x14ac:dyDescent="0.2">
      <c r="A280" s="201">
        <v>277</v>
      </c>
      <c r="B280" s="201"/>
      <c r="C280" s="201"/>
      <c r="D280" s="206">
        <v>5129290</v>
      </c>
      <c r="E280" s="201"/>
      <c r="F280" s="201" t="s">
        <v>29</v>
      </c>
      <c r="G280" s="200" t="s">
        <v>572</v>
      </c>
      <c r="H280" s="201" t="s">
        <v>504</v>
      </c>
      <c r="I280" s="204" t="s">
        <v>505</v>
      </c>
      <c r="J280" s="205"/>
      <c r="K280" s="201" t="s">
        <v>461</v>
      </c>
      <c r="L280" s="201" t="s">
        <v>34</v>
      </c>
      <c r="M280" s="201" t="s">
        <v>35</v>
      </c>
      <c r="N280" s="201" t="s">
        <v>36</v>
      </c>
      <c r="O280" s="201">
        <v>1982</v>
      </c>
      <c r="P280" s="203"/>
      <c r="Q280" s="202">
        <v>48.524439999999998</v>
      </c>
      <c r="R280" s="202">
        <v>-93.074719999999999</v>
      </c>
      <c r="S280" s="201" t="s">
        <v>48</v>
      </c>
      <c r="T280" s="201" t="s">
        <v>48</v>
      </c>
      <c r="U280" s="201" t="s">
        <v>48</v>
      </c>
      <c r="V280" s="201" t="s">
        <v>48</v>
      </c>
      <c r="W280" s="201" t="s">
        <v>49</v>
      </c>
      <c r="X280" s="303" t="s">
        <v>71</v>
      </c>
      <c r="Y280" s="200" t="s">
        <v>335</v>
      </c>
      <c r="AA280" s="302" t="s">
        <v>88</v>
      </c>
    </row>
    <row r="281" spans="1:27" s="200" customFormat="1" ht="14.1" hidden="1" customHeight="1" x14ac:dyDescent="0.2">
      <c r="A281" s="201">
        <v>278</v>
      </c>
      <c r="B281" s="201"/>
      <c r="C281" s="201"/>
      <c r="D281" s="206">
        <v>5129515</v>
      </c>
      <c r="E281" s="201"/>
      <c r="F281" s="201" t="s">
        <v>29</v>
      </c>
      <c r="G281" s="200" t="s">
        <v>573</v>
      </c>
      <c r="H281" s="201" t="s">
        <v>504</v>
      </c>
      <c r="I281" s="204" t="s">
        <v>505</v>
      </c>
      <c r="J281" s="205"/>
      <c r="K281" s="201" t="s">
        <v>461</v>
      </c>
      <c r="L281" s="201" t="s">
        <v>34</v>
      </c>
      <c r="M281" s="201" t="s">
        <v>35</v>
      </c>
      <c r="N281" s="201" t="s">
        <v>36</v>
      </c>
      <c r="O281" s="201">
        <v>2011</v>
      </c>
      <c r="P281" s="203"/>
      <c r="Q281" s="202">
        <v>48.592219999999998</v>
      </c>
      <c r="R281" s="202">
        <v>-93.446669999999997</v>
      </c>
      <c r="S281" s="201" t="s">
        <v>48</v>
      </c>
      <c r="T281" s="201" t="s">
        <v>48</v>
      </c>
      <c r="U281" s="201" t="s">
        <v>48</v>
      </c>
      <c r="V281" s="201" t="s">
        <v>48</v>
      </c>
      <c r="W281" s="201" t="s">
        <v>49</v>
      </c>
      <c r="X281" s="303" t="s">
        <v>71</v>
      </c>
      <c r="Y281" s="200" t="s">
        <v>335</v>
      </c>
      <c r="AA281" s="302" t="s">
        <v>88</v>
      </c>
    </row>
    <row r="282" spans="1:27" s="200" customFormat="1" ht="14.1" hidden="1" customHeight="1" x14ac:dyDescent="0.2">
      <c r="A282" s="201">
        <v>279</v>
      </c>
      <c r="B282" s="201"/>
      <c r="C282" s="201"/>
      <c r="D282" s="206">
        <v>5131500</v>
      </c>
      <c r="E282" s="201"/>
      <c r="F282" s="201" t="s">
        <v>29</v>
      </c>
      <c r="G282" s="200" t="s">
        <v>574</v>
      </c>
      <c r="H282" s="201" t="s">
        <v>504</v>
      </c>
      <c r="I282" s="204" t="s">
        <v>505</v>
      </c>
      <c r="J282" s="205"/>
      <c r="K282" s="201" t="s">
        <v>461</v>
      </c>
      <c r="L282" s="201" t="s">
        <v>34</v>
      </c>
      <c r="M282" s="201" t="s">
        <v>35</v>
      </c>
      <c r="N282" s="201" t="s">
        <v>36</v>
      </c>
      <c r="O282" s="201">
        <v>1909</v>
      </c>
      <c r="P282" s="203"/>
      <c r="Q282" s="202">
        <v>48.395829999999997</v>
      </c>
      <c r="R282" s="202">
        <v>-93.549170000000004</v>
      </c>
      <c r="S282" s="201" t="s">
        <v>48</v>
      </c>
      <c r="T282" s="201" t="s">
        <v>48</v>
      </c>
      <c r="U282" s="201" t="s">
        <v>48</v>
      </c>
      <c r="V282" s="201" t="s">
        <v>48</v>
      </c>
      <c r="W282" s="201" t="s">
        <v>49</v>
      </c>
      <c r="X282" s="303" t="s">
        <v>71</v>
      </c>
      <c r="Y282" s="200" t="s">
        <v>335</v>
      </c>
      <c r="AA282" s="302" t="s">
        <v>88</v>
      </c>
    </row>
    <row r="283" spans="1:27" s="200" customFormat="1" ht="14.1" hidden="1" customHeight="1" x14ac:dyDescent="0.2">
      <c r="A283" s="201">
        <v>280</v>
      </c>
      <c r="B283" s="201"/>
      <c r="C283" s="201"/>
      <c r="D283" s="206">
        <v>5132000</v>
      </c>
      <c r="E283" s="201"/>
      <c r="F283" s="201" t="s">
        <v>29</v>
      </c>
      <c r="G283" s="200" t="s">
        <v>575</v>
      </c>
      <c r="H283" s="201" t="s">
        <v>504</v>
      </c>
      <c r="I283" s="204" t="s">
        <v>505</v>
      </c>
      <c r="J283" s="205"/>
      <c r="K283" s="201" t="s">
        <v>461</v>
      </c>
      <c r="L283" s="201" t="s">
        <v>34</v>
      </c>
      <c r="M283" s="201" t="s">
        <v>35</v>
      </c>
      <c r="N283" s="201" t="s">
        <v>36</v>
      </c>
      <c r="O283" s="201">
        <v>1909</v>
      </c>
      <c r="P283" s="203"/>
      <c r="Q283" s="202">
        <v>48.195830000000001</v>
      </c>
      <c r="R283" s="202">
        <v>-93.806939999999997</v>
      </c>
      <c r="S283" s="201" t="s">
        <v>48</v>
      </c>
      <c r="T283" s="201" t="s">
        <v>48</v>
      </c>
      <c r="U283" s="201" t="s">
        <v>48</v>
      </c>
      <c r="V283" s="201" t="s">
        <v>48</v>
      </c>
      <c r="W283" s="201" t="s">
        <v>49</v>
      </c>
      <c r="X283" s="303" t="s">
        <v>71</v>
      </c>
      <c r="Y283" s="200" t="s">
        <v>335</v>
      </c>
      <c r="AA283" s="302" t="s">
        <v>88</v>
      </c>
    </row>
    <row r="284" spans="1:27" s="200" customFormat="1" ht="14.1" hidden="1" customHeight="1" x14ac:dyDescent="0.2">
      <c r="A284" s="201">
        <v>281</v>
      </c>
      <c r="B284" s="201"/>
      <c r="C284" s="201"/>
      <c r="D284" s="206">
        <v>5140521</v>
      </c>
      <c r="E284" s="201"/>
      <c r="F284" s="201" t="s">
        <v>29</v>
      </c>
      <c r="G284" s="200" t="s">
        <v>576</v>
      </c>
      <c r="H284" s="201" t="s">
        <v>504</v>
      </c>
      <c r="I284" s="204" t="s">
        <v>505</v>
      </c>
      <c r="J284" s="205"/>
      <c r="K284" s="201" t="s">
        <v>461</v>
      </c>
      <c r="L284" s="201" t="s">
        <v>34</v>
      </c>
      <c r="M284" s="201" t="s">
        <v>47</v>
      </c>
      <c r="N284" s="201" t="s">
        <v>36</v>
      </c>
      <c r="O284" s="201">
        <v>1985</v>
      </c>
      <c r="P284" s="203"/>
      <c r="Q284" s="202">
        <v>48.945830000000001</v>
      </c>
      <c r="R284" s="202">
        <v>-95.306669999999997</v>
      </c>
      <c r="S284" s="201" t="s">
        <v>48</v>
      </c>
      <c r="T284" s="201" t="s">
        <v>48</v>
      </c>
      <c r="U284" s="201" t="s">
        <v>48</v>
      </c>
      <c r="V284" s="201" t="s">
        <v>48</v>
      </c>
      <c r="W284" s="201" t="s">
        <v>49</v>
      </c>
      <c r="X284" s="303" t="s">
        <v>71</v>
      </c>
      <c r="Y284" s="200" t="s">
        <v>335</v>
      </c>
      <c r="AA284" s="302" t="s">
        <v>88</v>
      </c>
    </row>
    <row r="285" spans="1:27" s="200" customFormat="1" ht="14.1" hidden="1" customHeight="1" x14ac:dyDescent="0.2">
      <c r="A285" s="201">
        <v>282</v>
      </c>
      <c r="B285" s="201"/>
      <c r="C285" s="201"/>
      <c r="D285" s="206">
        <v>5140515</v>
      </c>
      <c r="E285" s="201"/>
      <c r="F285" s="201" t="s">
        <v>29</v>
      </c>
      <c r="G285" s="200" t="s">
        <v>577</v>
      </c>
      <c r="H285" s="201" t="s">
        <v>504</v>
      </c>
      <c r="I285" s="204" t="s">
        <v>505</v>
      </c>
      <c r="J285" s="205"/>
      <c r="K285" s="201" t="s">
        <v>461</v>
      </c>
      <c r="L285" s="201" t="s">
        <v>34</v>
      </c>
      <c r="M285" s="201" t="s">
        <v>35</v>
      </c>
      <c r="N285" s="203" t="s">
        <v>102</v>
      </c>
      <c r="O285" s="201">
        <v>2010</v>
      </c>
      <c r="P285" s="201">
        <v>2011</v>
      </c>
      <c r="Q285" s="202">
        <v>48.903060000000004</v>
      </c>
      <c r="R285" s="202">
        <v>-95.32</v>
      </c>
      <c r="S285" s="201" t="s">
        <v>48</v>
      </c>
      <c r="T285" s="201" t="s">
        <v>48</v>
      </c>
      <c r="U285" s="201" t="s">
        <v>48</v>
      </c>
      <c r="V285" s="201" t="s">
        <v>48</v>
      </c>
      <c r="W285" s="201" t="s">
        <v>49</v>
      </c>
      <c r="X285" s="303" t="s">
        <v>578</v>
      </c>
      <c r="Y285" s="200" t="s">
        <v>48</v>
      </c>
    </row>
    <row r="286" spans="1:27" s="200" customFormat="1" ht="14.1" hidden="1" customHeight="1" x14ac:dyDescent="0.2">
      <c r="A286" s="201">
        <v>283</v>
      </c>
      <c r="B286" s="201"/>
      <c r="C286" s="201"/>
      <c r="D286" s="206">
        <v>5134200</v>
      </c>
      <c r="E286" s="201"/>
      <c r="F286" s="201" t="s">
        <v>29</v>
      </c>
      <c r="G286" s="200" t="s">
        <v>579</v>
      </c>
      <c r="H286" s="201" t="s">
        <v>504</v>
      </c>
      <c r="I286" s="204" t="s">
        <v>505</v>
      </c>
      <c r="J286" s="205"/>
      <c r="K286" s="201" t="s">
        <v>461</v>
      </c>
      <c r="L286" s="201" t="s">
        <v>34</v>
      </c>
      <c r="M286" s="201" t="s">
        <v>35</v>
      </c>
      <c r="N286" s="201" t="s">
        <v>36</v>
      </c>
      <c r="O286" s="201">
        <v>1956</v>
      </c>
      <c r="P286" s="203"/>
      <c r="Q286" s="202">
        <v>48.536099999999998</v>
      </c>
      <c r="R286" s="202">
        <v>-94.5625</v>
      </c>
      <c r="S286" s="201" t="s">
        <v>48</v>
      </c>
      <c r="T286" s="201" t="s">
        <v>48</v>
      </c>
      <c r="U286" s="201" t="s">
        <v>48</v>
      </c>
      <c r="V286" s="201" t="s">
        <v>48</v>
      </c>
      <c r="W286" s="201" t="s">
        <v>49</v>
      </c>
      <c r="X286" s="303" t="s">
        <v>71</v>
      </c>
      <c r="Y286" s="200" t="s">
        <v>48</v>
      </c>
      <c r="AA286" s="302" t="s">
        <v>88</v>
      </c>
    </row>
    <row r="287" spans="1:27" s="200" customFormat="1" ht="14.1" hidden="1" customHeight="1" x14ac:dyDescent="0.2">
      <c r="A287" s="201">
        <v>284</v>
      </c>
      <c r="B287" s="201" t="s">
        <v>580</v>
      </c>
      <c r="C287" s="201"/>
      <c r="D287" s="206">
        <v>5099300</v>
      </c>
      <c r="E287" s="201" t="s">
        <v>28</v>
      </c>
      <c r="F287" s="201" t="s">
        <v>29</v>
      </c>
      <c r="G287" s="200" t="s">
        <v>581</v>
      </c>
      <c r="H287" s="201" t="s">
        <v>582</v>
      </c>
      <c r="I287" s="204" t="s">
        <v>583</v>
      </c>
      <c r="J287" s="205"/>
      <c r="K287" s="201" t="s">
        <v>584</v>
      </c>
      <c r="L287" s="201" t="s">
        <v>46</v>
      </c>
      <c r="M287" s="201" t="s">
        <v>35</v>
      </c>
      <c r="N287" s="201" t="s">
        <v>36</v>
      </c>
      <c r="O287" s="201">
        <v>1949</v>
      </c>
      <c r="P287" s="203"/>
      <c r="Q287" s="202">
        <v>49.031388999999997</v>
      </c>
      <c r="R287" s="202">
        <v>-98.277777999999998</v>
      </c>
      <c r="S287" s="201" t="s">
        <v>37</v>
      </c>
      <c r="T287" s="201" t="s">
        <v>37</v>
      </c>
      <c r="U287" s="201" t="s">
        <v>37</v>
      </c>
      <c r="V287" s="201" t="s">
        <v>37</v>
      </c>
      <c r="W287" s="201" t="s">
        <v>38</v>
      </c>
      <c r="X287" s="301" t="s">
        <v>38</v>
      </c>
      <c r="Y287" s="200" t="s">
        <v>585</v>
      </c>
      <c r="AA287" s="302" t="s">
        <v>506</v>
      </c>
    </row>
    <row r="288" spans="1:27" s="200" customFormat="1" ht="14.1" hidden="1" customHeight="1" x14ac:dyDescent="0.2">
      <c r="A288" s="201">
        <v>285</v>
      </c>
      <c r="B288" s="201" t="s">
        <v>586</v>
      </c>
      <c r="C288" s="201"/>
      <c r="D288" s="206">
        <v>5099100</v>
      </c>
      <c r="E288" s="201" t="s">
        <v>28</v>
      </c>
      <c r="F288" s="201" t="s">
        <v>29</v>
      </c>
      <c r="G288" s="200" t="s">
        <v>587</v>
      </c>
      <c r="H288" s="201" t="s">
        <v>582</v>
      </c>
      <c r="I288" s="204" t="s">
        <v>583</v>
      </c>
      <c r="J288" s="205"/>
      <c r="K288" s="201" t="s">
        <v>584</v>
      </c>
      <c r="L288" s="201" t="s">
        <v>46</v>
      </c>
      <c r="M288" s="201" t="s">
        <v>35</v>
      </c>
      <c r="N288" s="201" t="s">
        <v>36</v>
      </c>
      <c r="O288" s="201">
        <v>1961</v>
      </c>
      <c r="P288" s="203"/>
      <c r="Q288" s="202">
        <v>49.021388999999999</v>
      </c>
      <c r="R288" s="202">
        <v>-98.603611000000001</v>
      </c>
      <c r="S288" s="201" t="s">
        <v>37</v>
      </c>
      <c r="T288" s="201" t="s">
        <v>37</v>
      </c>
      <c r="U288" s="201" t="s">
        <v>37</v>
      </c>
      <c r="V288" s="201" t="s">
        <v>37</v>
      </c>
      <c r="W288" s="201" t="s">
        <v>38</v>
      </c>
      <c r="X288" s="301" t="s">
        <v>38</v>
      </c>
      <c r="Y288" s="200" t="s">
        <v>585</v>
      </c>
      <c r="AA288" s="302" t="s">
        <v>506</v>
      </c>
    </row>
    <row r="289" spans="1:27" s="200" customFormat="1" ht="14.1" hidden="1" customHeight="1" x14ac:dyDescent="0.2">
      <c r="A289" s="201">
        <v>286</v>
      </c>
      <c r="B289" s="201" t="s">
        <v>588</v>
      </c>
      <c r="C289" s="201"/>
      <c r="D289" s="206">
        <v>5099150</v>
      </c>
      <c r="E289" s="201" t="s">
        <v>28</v>
      </c>
      <c r="F289" s="201" t="s">
        <v>29</v>
      </c>
      <c r="G289" s="200" t="s">
        <v>589</v>
      </c>
      <c r="H289" s="201" t="s">
        <v>582</v>
      </c>
      <c r="I289" s="204" t="s">
        <v>583</v>
      </c>
      <c r="J289" s="205"/>
      <c r="K289" s="201" t="s">
        <v>584</v>
      </c>
      <c r="L289" s="201" t="s">
        <v>46</v>
      </c>
      <c r="M289" s="201" t="s">
        <v>35</v>
      </c>
      <c r="N289" s="201" t="s">
        <v>36</v>
      </c>
      <c r="O289" s="201">
        <v>1962</v>
      </c>
      <c r="P289" s="203"/>
      <c r="Q289" s="202">
        <v>49</v>
      </c>
      <c r="R289" s="202">
        <v>-98.454166999999998</v>
      </c>
      <c r="S289" s="201" t="s">
        <v>37</v>
      </c>
      <c r="T289" s="201" t="s">
        <v>37</v>
      </c>
      <c r="U289" s="201" t="s">
        <v>37</v>
      </c>
      <c r="V289" s="201" t="s">
        <v>37</v>
      </c>
      <c r="W289" s="201" t="s">
        <v>38</v>
      </c>
      <c r="X289" s="301" t="s">
        <v>38</v>
      </c>
      <c r="Y289" s="200" t="s">
        <v>585</v>
      </c>
      <c r="AA289" s="302" t="s">
        <v>506</v>
      </c>
    </row>
    <row r="290" spans="1:27" s="200" customFormat="1" ht="14.1" hidden="1" customHeight="1" x14ac:dyDescent="0.2">
      <c r="A290" s="201">
        <v>287</v>
      </c>
      <c r="B290" s="201" t="s">
        <v>590</v>
      </c>
      <c r="C290" s="201"/>
      <c r="D290" s="206">
        <v>5102500</v>
      </c>
      <c r="E290" s="201" t="s">
        <v>28</v>
      </c>
      <c r="F290" s="201" t="s">
        <v>29</v>
      </c>
      <c r="G290" s="200" t="s">
        <v>591</v>
      </c>
      <c r="H290" s="201" t="s">
        <v>582</v>
      </c>
      <c r="I290" s="204" t="s">
        <v>583</v>
      </c>
      <c r="J290" s="205"/>
      <c r="K290" s="201" t="s">
        <v>584</v>
      </c>
      <c r="L290" s="201" t="s">
        <v>46</v>
      </c>
      <c r="M290" s="201" t="s">
        <v>35</v>
      </c>
      <c r="N290" s="201" t="s">
        <v>36</v>
      </c>
      <c r="O290" s="201">
        <v>1912</v>
      </c>
      <c r="P290" s="203"/>
      <c r="Q290" s="202">
        <v>49.008333</v>
      </c>
      <c r="R290" s="202">
        <v>-97.211111000000002</v>
      </c>
      <c r="S290" s="201" t="s">
        <v>37</v>
      </c>
      <c r="T290" s="201" t="s">
        <v>37</v>
      </c>
      <c r="U290" s="201" t="s">
        <v>37</v>
      </c>
      <c r="V290" s="201" t="s">
        <v>37</v>
      </c>
      <c r="W290" s="201" t="s">
        <v>38</v>
      </c>
      <c r="X290" s="301" t="s">
        <v>38</v>
      </c>
      <c r="Y290" s="200" t="s">
        <v>585</v>
      </c>
      <c r="AA290" s="302" t="s">
        <v>506</v>
      </c>
    </row>
    <row r="291" spans="1:27" s="200" customFormat="1" ht="14.1" hidden="1" customHeight="1" x14ac:dyDescent="0.2">
      <c r="A291" s="201">
        <v>288</v>
      </c>
      <c r="B291" s="201" t="s">
        <v>592</v>
      </c>
      <c r="C291" s="201"/>
      <c r="D291" s="206">
        <v>5100000</v>
      </c>
      <c r="E291" s="201" t="s">
        <v>28</v>
      </c>
      <c r="F291" s="201" t="s">
        <v>29</v>
      </c>
      <c r="G291" s="200" t="s">
        <v>593</v>
      </c>
      <c r="H291" s="201" t="s">
        <v>582</v>
      </c>
      <c r="I291" s="204" t="s">
        <v>583</v>
      </c>
      <c r="J291" s="205"/>
      <c r="K291" s="201" t="s">
        <v>594</v>
      </c>
      <c r="L291" s="201" t="s">
        <v>34</v>
      </c>
      <c r="M291" s="201" t="s">
        <v>35</v>
      </c>
      <c r="N291" s="201" t="s">
        <v>36</v>
      </c>
      <c r="O291" s="201">
        <v>1903</v>
      </c>
      <c r="P291" s="203"/>
      <c r="Q291" s="202">
        <v>48.988889</v>
      </c>
      <c r="R291" s="202">
        <v>-97.551389</v>
      </c>
      <c r="S291" s="201" t="s">
        <v>37</v>
      </c>
      <c r="T291" s="201" t="s">
        <v>37</v>
      </c>
      <c r="U291" s="201" t="s">
        <v>37</v>
      </c>
      <c r="V291" s="201" t="s">
        <v>37</v>
      </c>
      <c r="W291" s="201" t="s">
        <v>38</v>
      </c>
      <c r="X291" s="301" t="s">
        <v>38</v>
      </c>
      <c r="Y291" s="200" t="s">
        <v>585</v>
      </c>
      <c r="AA291" s="302" t="s">
        <v>506</v>
      </c>
    </row>
    <row r="292" spans="1:27" s="200" customFormat="1" ht="14.1" hidden="1" customHeight="1" x14ac:dyDescent="0.2">
      <c r="A292" s="201"/>
      <c r="B292" s="201"/>
      <c r="C292" s="201"/>
      <c r="D292" s="206">
        <v>5102490</v>
      </c>
      <c r="E292" s="201"/>
      <c r="F292" s="201" t="s">
        <v>29</v>
      </c>
      <c r="G292" s="200" t="s">
        <v>595</v>
      </c>
      <c r="H292" s="303" t="s">
        <v>582</v>
      </c>
      <c r="I292" s="205"/>
      <c r="J292" s="205"/>
      <c r="K292" s="201" t="s">
        <v>594</v>
      </c>
      <c r="L292" s="201" t="s">
        <v>34</v>
      </c>
      <c r="M292" s="203"/>
      <c r="N292" s="203"/>
      <c r="O292" s="203"/>
      <c r="P292" s="203"/>
      <c r="Q292" s="207"/>
      <c r="R292" s="207"/>
      <c r="S292" s="201" t="s">
        <v>48</v>
      </c>
      <c r="T292" s="201" t="s">
        <v>48</v>
      </c>
      <c r="U292" s="201" t="s">
        <v>48</v>
      </c>
      <c r="V292" s="201" t="s">
        <v>48</v>
      </c>
      <c r="W292" s="201"/>
      <c r="X292" s="303" t="s">
        <v>71</v>
      </c>
      <c r="Y292" s="200" t="s">
        <v>48</v>
      </c>
      <c r="AA292" s="302"/>
    </row>
    <row r="293" spans="1:27" s="200" customFormat="1" ht="14.1" hidden="1" customHeight="1" x14ac:dyDescent="0.2">
      <c r="A293" s="201">
        <v>289</v>
      </c>
      <c r="B293" s="201"/>
      <c r="C293" s="201"/>
      <c r="D293" s="206">
        <v>5112000</v>
      </c>
      <c r="E293" s="201"/>
      <c r="F293" s="201" t="s">
        <v>29</v>
      </c>
      <c r="G293" s="200" t="s">
        <v>596</v>
      </c>
      <c r="H293" s="201" t="s">
        <v>582</v>
      </c>
      <c r="I293" s="204" t="s">
        <v>583</v>
      </c>
      <c r="J293" s="205"/>
      <c r="K293" s="201" t="s">
        <v>461</v>
      </c>
      <c r="L293" s="201" t="s">
        <v>34</v>
      </c>
      <c r="M293" s="201" t="s">
        <v>35</v>
      </c>
      <c r="N293" s="201" t="s">
        <v>36</v>
      </c>
      <c r="O293" s="201">
        <v>1917</v>
      </c>
      <c r="P293" s="203"/>
      <c r="Q293" s="202">
        <v>48.981670000000001</v>
      </c>
      <c r="R293" s="202">
        <v>-96.462779999999995</v>
      </c>
      <c r="S293" s="201" t="s">
        <v>37</v>
      </c>
      <c r="T293" s="201" t="s">
        <v>48</v>
      </c>
      <c r="U293" s="201" t="s">
        <v>597</v>
      </c>
      <c r="V293" s="201" t="s">
        <v>48</v>
      </c>
      <c r="W293" s="201" t="s">
        <v>49</v>
      </c>
      <c r="X293" s="303" t="s">
        <v>71</v>
      </c>
      <c r="Y293" s="200" t="s">
        <v>48</v>
      </c>
    </row>
    <row r="294" spans="1:27" s="200" customFormat="1" ht="14.1" hidden="1" customHeight="1" x14ac:dyDescent="0.2">
      <c r="A294" s="201">
        <v>293</v>
      </c>
      <c r="B294" s="201" t="s">
        <v>598</v>
      </c>
      <c r="C294" s="201"/>
      <c r="D294" s="206">
        <v>5114000</v>
      </c>
      <c r="E294" s="201" t="s">
        <v>28</v>
      </c>
      <c r="F294" s="201" t="s">
        <v>29</v>
      </c>
      <c r="G294" s="302" t="s">
        <v>599</v>
      </c>
      <c r="H294" s="201" t="s">
        <v>600</v>
      </c>
      <c r="I294" s="305" t="s">
        <v>601</v>
      </c>
      <c r="J294" s="204"/>
      <c r="K294" s="201" t="s">
        <v>594</v>
      </c>
      <c r="L294" s="201" t="s">
        <v>34</v>
      </c>
      <c r="M294" s="201" t="s">
        <v>35</v>
      </c>
      <c r="N294" s="201" t="s">
        <v>36</v>
      </c>
      <c r="O294" s="201">
        <v>1930</v>
      </c>
      <c r="P294" s="203"/>
      <c r="Q294" s="202">
        <v>48.99</v>
      </c>
      <c r="R294" s="202">
        <v>-101.957778</v>
      </c>
      <c r="S294" s="201" t="s">
        <v>37</v>
      </c>
      <c r="T294" s="201" t="s">
        <v>37</v>
      </c>
      <c r="U294" s="201" t="s">
        <v>37</v>
      </c>
      <c r="V294" s="201" t="s">
        <v>37</v>
      </c>
      <c r="W294" s="201" t="s">
        <v>38</v>
      </c>
      <c r="X294" s="301" t="s">
        <v>38</v>
      </c>
      <c r="Y294" s="200" t="s">
        <v>585</v>
      </c>
      <c r="AA294" s="302" t="s">
        <v>506</v>
      </c>
    </row>
    <row r="295" spans="1:27" s="200" customFormat="1" ht="14.1" hidden="1" customHeight="1" x14ac:dyDescent="0.2">
      <c r="A295" s="201">
        <v>294</v>
      </c>
      <c r="B295" s="201" t="s">
        <v>602</v>
      </c>
      <c r="C295" s="201"/>
      <c r="D295" s="206">
        <v>5124000</v>
      </c>
      <c r="E295" s="201" t="s">
        <v>28</v>
      </c>
      <c r="F295" s="201" t="s">
        <v>29</v>
      </c>
      <c r="G295" s="302" t="s">
        <v>603</v>
      </c>
      <c r="H295" s="201" t="s">
        <v>600</v>
      </c>
      <c r="I295" s="305" t="s">
        <v>601</v>
      </c>
      <c r="J295" s="204"/>
      <c r="K295" s="201" t="s">
        <v>594</v>
      </c>
      <c r="L295" s="201" t="s">
        <v>34</v>
      </c>
      <c r="M295" s="201" t="s">
        <v>35</v>
      </c>
      <c r="N295" s="201" t="s">
        <v>36</v>
      </c>
      <c r="O295" s="201">
        <v>1929</v>
      </c>
      <c r="P295" s="203"/>
      <c r="Q295" s="202">
        <v>48.996389000000001</v>
      </c>
      <c r="R295" s="202">
        <v>-100.958056</v>
      </c>
      <c r="S295" s="201" t="s">
        <v>37</v>
      </c>
      <c r="T295" s="201" t="s">
        <v>37</v>
      </c>
      <c r="U295" s="201" t="s">
        <v>37</v>
      </c>
      <c r="V295" s="201" t="s">
        <v>37</v>
      </c>
      <c r="W295" s="201" t="s">
        <v>38</v>
      </c>
      <c r="X295" s="301" t="s">
        <v>38</v>
      </c>
      <c r="Y295" s="200" t="s">
        <v>585</v>
      </c>
      <c r="AA295" s="302" t="s">
        <v>506</v>
      </c>
    </row>
    <row r="296" spans="1:27" s="200" customFormat="1" ht="14.1" hidden="1" customHeight="1" x14ac:dyDescent="0.2">
      <c r="A296" s="201">
        <v>290</v>
      </c>
      <c r="B296" s="201" t="s">
        <v>604</v>
      </c>
      <c r="C296" s="201"/>
      <c r="D296" s="206">
        <v>5113360</v>
      </c>
      <c r="E296" s="201" t="s">
        <v>28</v>
      </c>
      <c r="F296" s="201" t="s">
        <v>29</v>
      </c>
      <c r="G296" s="302" t="s">
        <v>605</v>
      </c>
      <c r="H296" s="201" t="s">
        <v>600</v>
      </c>
      <c r="I296" s="305" t="s">
        <v>601</v>
      </c>
      <c r="J296" s="204"/>
      <c r="K296" s="201" t="s">
        <v>606</v>
      </c>
      <c r="L296" s="201" t="s">
        <v>46</v>
      </c>
      <c r="M296" s="201" t="s">
        <v>35</v>
      </c>
      <c r="N296" s="201" t="s">
        <v>36</v>
      </c>
      <c r="O296" s="201">
        <v>1959</v>
      </c>
      <c r="P296" s="203"/>
      <c r="Q296" s="202">
        <v>49.000278000000002</v>
      </c>
      <c r="R296" s="202">
        <v>-103.352222</v>
      </c>
      <c r="S296" s="201" t="s">
        <v>37</v>
      </c>
      <c r="T296" s="201" t="s">
        <v>37</v>
      </c>
      <c r="U296" s="201" t="s">
        <v>37</v>
      </c>
      <c r="V296" s="201" t="s">
        <v>37</v>
      </c>
      <c r="W296" s="201" t="s">
        <v>38</v>
      </c>
      <c r="X296" s="301" t="s">
        <v>38</v>
      </c>
      <c r="Y296" s="200" t="s">
        <v>585</v>
      </c>
      <c r="AA296" s="302" t="s">
        <v>506</v>
      </c>
    </row>
    <row r="297" spans="1:27" s="200" customFormat="1" ht="14.1" hidden="1" customHeight="1" x14ac:dyDescent="0.2">
      <c r="A297" s="201">
        <v>292</v>
      </c>
      <c r="B297" s="201" t="s">
        <v>607</v>
      </c>
      <c r="C297" s="201"/>
      <c r="D297" s="206">
        <v>5113600</v>
      </c>
      <c r="E297" s="201" t="s">
        <v>28</v>
      </c>
      <c r="F297" s="201" t="s">
        <v>29</v>
      </c>
      <c r="G297" s="302" t="s">
        <v>608</v>
      </c>
      <c r="H297" s="201" t="s">
        <v>600</v>
      </c>
      <c r="I297" s="305" t="s">
        <v>601</v>
      </c>
      <c r="J297" s="204"/>
      <c r="K297" s="201" t="s">
        <v>594</v>
      </c>
      <c r="L297" s="201" t="s">
        <v>34</v>
      </c>
      <c r="M297" s="201" t="s">
        <v>35</v>
      </c>
      <c r="N297" s="201" t="s">
        <v>36</v>
      </c>
      <c r="O297" s="201">
        <v>1959</v>
      </c>
      <c r="P297" s="203"/>
      <c r="Q297" s="202">
        <v>48.981110999999999</v>
      </c>
      <c r="R297" s="202">
        <v>-103.076111</v>
      </c>
      <c r="S297" s="201" t="s">
        <v>37</v>
      </c>
      <c r="T297" s="201" t="s">
        <v>37</v>
      </c>
      <c r="U297" s="201" t="s">
        <v>37</v>
      </c>
      <c r="V297" s="201" t="s">
        <v>37</v>
      </c>
      <c r="W297" s="201" t="s">
        <v>38</v>
      </c>
      <c r="X297" s="301" t="s">
        <v>38</v>
      </c>
      <c r="Y297" s="200" t="s">
        <v>585</v>
      </c>
      <c r="AA297" s="302" t="s">
        <v>506</v>
      </c>
    </row>
    <row r="298" spans="1:27" s="200" customFormat="1" ht="14.1" hidden="1" customHeight="1" x14ac:dyDescent="0.2">
      <c r="A298" s="201"/>
      <c r="B298" s="201"/>
      <c r="C298" s="201"/>
      <c r="D298" s="206">
        <v>5117500</v>
      </c>
      <c r="E298" s="201"/>
      <c r="F298" s="303" t="s">
        <v>29</v>
      </c>
      <c r="G298" s="302" t="s">
        <v>609</v>
      </c>
      <c r="H298" s="201" t="s">
        <v>600</v>
      </c>
      <c r="I298" s="305" t="s">
        <v>601</v>
      </c>
      <c r="J298" s="204"/>
      <c r="K298" s="201" t="s">
        <v>594</v>
      </c>
      <c r="L298" s="201" t="s">
        <v>34</v>
      </c>
      <c r="M298" s="201" t="s">
        <v>35</v>
      </c>
      <c r="N298" s="201" t="s">
        <v>36</v>
      </c>
      <c r="O298" s="201">
        <v>1930</v>
      </c>
      <c r="P298" s="203"/>
      <c r="Q298" s="202">
        <v>48.99</v>
      </c>
      <c r="R298" s="202">
        <v>-101.957778</v>
      </c>
      <c r="S298" s="201" t="s">
        <v>48</v>
      </c>
      <c r="T298" s="201" t="s">
        <v>48</v>
      </c>
      <c r="U298" s="201" t="s">
        <v>48</v>
      </c>
      <c r="V298" s="201" t="s">
        <v>48</v>
      </c>
      <c r="W298" s="201"/>
      <c r="X298" s="303" t="s">
        <v>49</v>
      </c>
      <c r="AA298" s="302" t="s">
        <v>610</v>
      </c>
    </row>
    <row r="299" spans="1:27" s="200" customFormat="1" ht="14.1" hidden="1" customHeight="1" x14ac:dyDescent="0.2">
      <c r="A299" s="201">
        <v>296</v>
      </c>
      <c r="B299" s="201" t="s">
        <v>611</v>
      </c>
      <c r="C299" s="201"/>
      <c r="D299" s="206"/>
      <c r="E299" s="201" t="s">
        <v>28</v>
      </c>
      <c r="F299" s="201"/>
      <c r="G299" s="302" t="s">
        <v>612</v>
      </c>
      <c r="H299" s="201" t="s">
        <v>600</v>
      </c>
      <c r="I299" s="305" t="s">
        <v>601</v>
      </c>
      <c r="J299" s="204"/>
      <c r="K299" s="201" t="s">
        <v>606</v>
      </c>
      <c r="L299" s="201" t="s">
        <v>46</v>
      </c>
      <c r="M299" s="201" t="s">
        <v>47</v>
      </c>
      <c r="N299" s="201" t="s">
        <v>36</v>
      </c>
      <c r="O299" s="201">
        <v>1960</v>
      </c>
      <c r="P299" s="203"/>
      <c r="Q299" s="202">
        <v>49.475000000000001</v>
      </c>
      <c r="R299" s="202">
        <v>-104.28055999999999</v>
      </c>
      <c r="S299" s="201" t="s">
        <v>48</v>
      </c>
      <c r="T299" s="201" t="s">
        <v>48</v>
      </c>
      <c r="U299" s="201" t="s">
        <v>48</v>
      </c>
      <c r="V299" s="201" t="s">
        <v>48</v>
      </c>
      <c r="W299" s="201" t="s">
        <v>49</v>
      </c>
      <c r="X299" s="303" t="s">
        <v>49</v>
      </c>
      <c r="Y299" s="200" t="s">
        <v>48</v>
      </c>
      <c r="AA299" s="302" t="s">
        <v>613</v>
      </c>
    </row>
    <row r="300" spans="1:27" s="200" customFormat="1" ht="14.1" hidden="1" customHeight="1" x14ac:dyDescent="0.2">
      <c r="A300" s="201">
        <v>297</v>
      </c>
      <c r="B300" s="201" t="s">
        <v>614</v>
      </c>
      <c r="C300" s="201"/>
      <c r="D300" s="206"/>
      <c r="E300" s="201" t="s">
        <v>28</v>
      </c>
      <c r="F300" s="201"/>
      <c r="G300" s="302" t="s">
        <v>615</v>
      </c>
      <c r="H300" s="201" t="s">
        <v>600</v>
      </c>
      <c r="I300" s="305" t="s">
        <v>601</v>
      </c>
      <c r="J300" s="204"/>
      <c r="K300" s="201" t="s">
        <v>606</v>
      </c>
      <c r="L300" s="201" t="s">
        <v>46</v>
      </c>
      <c r="M300" s="201" t="s">
        <v>35</v>
      </c>
      <c r="N300" s="201" t="s">
        <v>36</v>
      </c>
      <c r="O300" s="201">
        <v>1911</v>
      </c>
      <c r="P300" s="203"/>
      <c r="Q300" s="202">
        <v>49.104170000000003</v>
      </c>
      <c r="R300" s="202">
        <v>-103.01333</v>
      </c>
      <c r="S300" s="201" t="s">
        <v>48</v>
      </c>
      <c r="T300" s="201" t="s">
        <v>48</v>
      </c>
      <c r="U300" s="201" t="s">
        <v>48</v>
      </c>
      <c r="V300" s="201" t="s">
        <v>48</v>
      </c>
      <c r="W300" s="201" t="s">
        <v>49</v>
      </c>
      <c r="X300" s="303" t="s">
        <v>49</v>
      </c>
      <c r="Y300" s="200" t="s">
        <v>48</v>
      </c>
      <c r="AA300" s="302" t="s">
        <v>613</v>
      </c>
    </row>
    <row r="301" spans="1:27" s="200" customFormat="1" ht="14.1" hidden="1" customHeight="1" x14ac:dyDescent="0.2">
      <c r="A301" s="201">
        <v>298</v>
      </c>
      <c r="B301" s="201" t="s">
        <v>616</v>
      </c>
      <c r="C301" s="201"/>
      <c r="D301" s="206"/>
      <c r="E301" s="201" t="s">
        <v>28</v>
      </c>
      <c r="F301" s="201"/>
      <c r="G301" s="302" t="s">
        <v>617</v>
      </c>
      <c r="H301" s="201" t="s">
        <v>600</v>
      </c>
      <c r="I301" s="305" t="s">
        <v>601</v>
      </c>
      <c r="J301" s="204"/>
      <c r="K301" s="201" t="s">
        <v>606</v>
      </c>
      <c r="L301" s="201" t="s">
        <v>46</v>
      </c>
      <c r="M301" s="201" t="s">
        <v>35</v>
      </c>
      <c r="N301" s="201" t="s">
        <v>36</v>
      </c>
      <c r="O301" s="201">
        <v>1957</v>
      </c>
      <c r="P301" s="203"/>
      <c r="Q301" s="202">
        <v>49.786389999999997</v>
      </c>
      <c r="R301" s="202">
        <v>-104.03778</v>
      </c>
      <c r="S301" s="201" t="s">
        <v>48</v>
      </c>
      <c r="T301" s="201" t="s">
        <v>48</v>
      </c>
      <c r="U301" s="201" t="s">
        <v>48</v>
      </c>
      <c r="V301" s="201" t="s">
        <v>48</v>
      </c>
      <c r="W301" s="201" t="s">
        <v>49</v>
      </c>
      <c r="X301" s="303" t="s">
        <v>49</v>
      </c>
      <c r="Y301" s="200" t="s">
        <v>48</v>
      </c>
      <c r="AA301" s="302" t="s">
        <v>613</v>
      </c>
    </row>
    <row r="302" spans="1:27" s="200" customFormat="1" ht="14.1" hidden="1" customHeight="1" x14ac:dyDescent="0.2">
      <c r="A302" s="201">
        <v>299</v>
      </c>
      <c r="B302" s="201" t="s">
        <v>618</v>
      </c>
      <c r="C302" s="201"/>
      <c r="D302" s="206"/>
      <c r="E302" s="201" t="s">
        <v>28</v>
      </c>
      <c r="F302" s="201"/>
      <c r="G302" s="302" t="s">
        <v>619</v>
      </c>
      <c r="H302" s="201" t="s">
        <v>600</v>
      </c>
      <c r="I302" s="305" t="s">
        <v>601</v>
      </c>
      <c r="J302" s="204"/>
      <c r="K302" s="201" t="s">
        <v>606</v>
      </c>
      <c r="L302" s="201" t="s">
        <v>46</v>
      </c>
      <c r="M302" s="201" t="s">
        <v>35</v>
      </c>
      <c r="N302" s="201" t="s">
        <v>36</v>
      </c>
      <c r="O302" s="201">
        <v>1959</v>
      </c>
      <c r="P302" s="203"/>
      <c r="Q302" s="202">
        <v>49.386110000000002</v>
      </c>
      <c r="R302" s="202">
        <v>-103.71167</v>
      </c>
      <c r="S302" s="201" t="s">
        <v>48</v>
      </c>
      <c r="T302" s="201" t="s">
        <v>48</v>
      </c>
      <c r="U302" s="201" t="s">
        <v>48</v>
      </c>
      <c r="V302" s="201" t="s">
        <v>48</v>
      </c>
      <c r="W302" s="201" t="s">
        <v>49</v>
      </c>
      <c r="X302" s="303" t="s">
        <v>49</v>
      </c>
      <c r="Y302" s="200" t="s">
        <v>48</v>
      </c>
      <c r="AA302" s="302" t="s">
        <v>613</v>
      </c>
    </row>
    <row r="303" spans="1:27" s="200" customFormat="1" ht="14.1" hidden="1" customHeight="1" x14ac:dyDescent="0.2">
      <c r="A303" s="201">
        <v>300</v>
      </c>
      <c r="B303" s="201" t="s">
        <v>620</v>
      </c>
      <c r="C303" s="201"/>
      <c r="D303" s="206"/>
      <c r="E303" s="201" t="s">
        <v>28</v>
      </c>
      <c r="F303" s="201"/>
      <c r="G303" s="302" t="s">
        <v>621</v>
      </c>
      <c r="H303" s="201" t="s">
        <v>600</v>
      </c>
      <c r="I303" s="305" t="s">
        <v>601</v>
      </c>
      <c r="J303" s="204"/>
      <c r="K303" s="201" t="s">
        <v>606</v>
      </c>
      <c r="L303" s="201" t="s">
        <v>46</v>
      </c>
      <c r="M303" s="201" t="s">
        <v>35</v>
      </c>
      <c r="N303" s="201" t="s">
        <v>36</v>
      </c>
      <c r="O303" s="201">
        <v>1959</v>
      </c>
      <c r="P303" s="203"/>
      <c r="Q303" s="202">
        <v>49.502220000000001</v>
      </c>
      <c r="R303" s="202">
        <v>-103.71861</v>
      </c>
      <c r="S303" s="201" t="s">
        <v>48</v>
      </c>
      <c r="T303" s="201" t="s">
        <v>48</v>
      </c>
      <c r="U303" s="201" t="s">
        <v>48</v>
      </c>
      <c r="V303" s="201" t="s">
        <v>48</v>
      </c>
      <c r="W303" s="201" t="s">
        <v>49</v>
      </c>
      <c r="X303" s="303" t="s">
        <v>49</v>
      </c>
      <c r="Y303" s="200" t="s">
        <v>48</v>
      </c>
      <c r="AA303" s="302" t="s">
        <v>613</v>
      </c>
    </row>
    <row r="304" spans="1:27" s="200" customFormat="1" ht="14.1" hidden="1" customHeight="1" x14ac:dyDescent="0.2">
      <c r="A304" s="201">
        <v>302</v>
      </c>
      <c r="B304" s="201" t="s">
        <v>622</v>
      </c>
      <c r="C304" s="201"/>
      <c r="D304" s="206"/>
      <c r="E304" s="201" t="s">
        <v>28</v>
      </c>
      <c r="F304" s="201"/>
      <c r="G304" s="302" t="s">
        <v>623</v>
      </c>
      <c r="H304" s="201" t="s">
        <v>600</v>
      </c>
      <c r="I304" s="305" t="s">
        <v>601</v>
      </c>
      <c r="J304" s="204"/>
      <c r="K304" s="201" t="s">
        <v>606</v>
      </c>
      <c r="L304" s="201" t="s">
        <v>46</v>
      </c>
      <c r="M304" s="201" t="s">
        <v>35</v>
      </c>
      <c r="N304" s="201" t="s">
        <v>36</v>
      </c>
      <c r="O304" s="201">
        <v>1960</v>
      </c>
      <c r="P304" s="203"/>
      <c r="Q304" s="202">
        <v>49.599440000000001</v>
      </c>
      <c r="R304" s="202">
        <v>-103.94722</v>
      </c>
      <c r="S304" s="201" t="s">
        <v>48</v>
      </c>
      <c r="T304" s="201" t="s">
        <v>48</v>
      </c>
      <c r="U304" s="201" t="s">
        <v>48</v>
      </c>
      <c r="V304" s="201" t="s">
        <v>48</v>
      </c>
      <c r="W304" s="201" t="s">
        <v>49</v>
      </c>
      <c r="X304" s="303" t="s">
        <v>49</v>
      </c>
      <c r="Y304" s="200" t="s">
        <v>48</v>
      </c>
      <c r="AA304" s="302" t="s">
        <v>613</v>
      </c>
    </row>
    <row r="305" spans="1:27" s="200" customFormat="1" ht="14.1" hidden="1" customHeight="1" x14ac:dyDescent="0.2">
      <c r="A305" s="201">
        <v>303</v>
      </c>
      <c r="B305" s="201" t="s">
        <v>624</v>
      </c>
      <c r="C305" s="201"/>
      <c r="D305" s="206"/>
      <c r="E305" s="201" t="s">
        <v>28</v>
      </c>
      <c r="F305" s="201"/>
      <c r="G305" s="302" t="s">
        <v>625</v>
      </c>
      <c r="H305" s="201" t="s">
        <v>600</v>
      </c>
      <c r="I305" s="305" t="s">
        <v>601</v>
      </c>
      <c r="J305" s="204"/>
      <c r="K305" s="201" t="s">
        <v>606</v>
      </c>
      <c r="L305" s="201" t="s">
        <v>46</v>
      </c>
      <c r="M305" s="201" t="s">
        <v>47</v>
      </c>
      <c r="N305" s="201" t="s">
        <v>36</v>
      </c>
      <c r="O305" s="201">
        <v>1959</v>
      </c>
      <c r="P305" s="203"/>
      <c r="Q305" s="202">
        <v>49.575560000000003</v>
      </c>
      <c r="R305" s="202">
        <v>-103.76889</v>
      </c>
      <c r="S305" s="201" t="s">
        <v>48</v>
      </c>
      <c r="T305" s="201" t="s">
        <v>48</v>
      </c>
      <c r="U305" s="201" t="s">
        <v>48</v>
      </c>
      <c r="V305" s="201" t="s">
        <v>48</v>
      </c>
      <c r="W305" s="201" t="s">
        <v>49</v>
      </c>
      <c r="X305" s="303" t="s">
        <v>49</v>
      </c>
      <c r="Y305" s="200" t="s">
        <v>48</v>
      </c>
      <c r="AA305" s="302" t="s">
        <v>613</v>
      </c>
    </row>
    <row r="306" spans="1:27" s="200" customFormat="1" ht="14.1" hidden="1" customHeight="1" x14ac:dyDescent="0.2">
      <c r="A306" s="201">
        <v>305</v>
      </c>
      <c r="B306" s="201" t="s">
        <v>626</v>
      </c>
      <c r="C306" s="201"/>
      <c r="D306" s="206"/>
      <c r="E306" s="201" t="s">
        <v>28</v>
      </c>
      <c r="F306" s="201"/>
      <c r="G306" s="302" t="s">
        <v>627</v>
      </c>
      <c r="H306" s="201" t="s">
        <v>600</v>
      </c>
      <c r="I306" s="305" t="s">
        <v>601</v>
      </c>
      <c r="J306" s="204"/>
      <c r="K306" s="201" t="s">
        <v>606</v>
      </c>
      <c r="L306" s="201" t="s">
        <v>46</v>
      </c>
      <c r="M306" s="201" t="s">
        <v>35</v>
      </c>
      <c r="N306" s="201" t="s">
        <v>36</v>
      </c>
      <c r="O306" s="201">
        <v>1991</v>
      </c>
      <c r="P306" s="203"/>
      <c r="Q306" s="202">
        <v>49.494439999999997</v>
      </c>
      <c r="R306" s="202">
        <v>-103.62944</v>
      </c>
      <c r="S306" s="201" t="s">
        <v>48</v>
      </c>
      <c r="T306" s="201" t="s">
        <v>48</v>
      </c>
      <c r="U306" s="201" t="s">
        <v>48</v>
      </c>
      <c r="V306" s="201" t="s">
        <v>48</v>
      </c>
      <c r="W306" s="201" t="s">
        <v>49</v>
      </c>
      <c r="X306" s="303" t="s">
        <v>49</v>
      </c>
      <c r="Y306" s="200" t="s">
        <v>48</v>
      </c>
      <c r="AA306" s="302" t="s">
        <v>613</v>
      </c>
    </row>
    <row r="307" spans="1:27" s="200" customFormat="1" ht="14.1" hidden="1" customHeight="1" x14ac:dyDescent="0.2">
      <c r="A307" s="201">
        <v>306</v>
      </c>
      <c r="B307" s="201" t="s">
        <v>628</v>
      </c>
      <c r="C307" s="201"/>
      <c r="D307" s="206"/>
      <c r="E307" s="201" t="s">
        <v>28</v>
      </c>
      <c r="F307" s="201"/>
      <c r="G307" s="302" t="s">
        <v>629</v>
      </c>
      <c r="H307" s="201" t="s">
        <v>600</v>
      </c>
      <c r="I307" s="305" t="s">
        <v>601</v>
      </c>
      <c r="J307" s="204"/>
      <c r="K307" s="201" t="s">
        <v>606</v>
      </c>
      <c r="L307" s="201" t="s">
        <v>46</v>
      </c>
      <c r="M307" s="201" t="s">
        <v>35</v>
      </c>
      <c r="N307" s="201" t="s">
        <v>36</v>
      </c>
      <c r="O307" s="201">
        <v>1992</v>
      </c>
      <c r="P307" s="203"/>
      <c r="Q307" s="202">
        <v>49.351939999999999</v>
      </c>
      <c r="R307" s="202">
        <v>-103.61306</v>
      </c>
      <c r="S307" s="201" t="s">
        <v>48</v>
      </c>
      <c r="T307" s="201" t="s">
        <v>48</v>
      </c>
      <c r="U307" s="201" t="s">
        <v>48</v>
      </c>
      <c r="V307" s="201" t="s">
        <v>48</v>
      </c>
      <c r="W307" s="201" t="s">
        <v>49</v>
      </c>
      <c r="X307" s="303" t="s">
        <v>49</v>
      </c>
      <c r="Y307" s="200" t="s">
        <v>48</v>
      </c>
      <c r="AA307" s="302" t="s">
        <v>613</v>
      </c>
    </row>
    <row r="308" spans="1:27" s="200" customFormat="1" ht="14.1" hidden="1" customHeight="1" x14ac:dyDescent="0.2">
      <c r="A308" s="201">
        <v>307</v>
      </c>
      <c r="B308" s="201" t="s">
        <v>630</v>
      </c>
      <c r="C308" s="201"/>
      <c r="D308" s="206"/>
      <c r="E308" s="201" t="s">
        <v>28</v>
      </c>
      <c r="F308" s="201"/>
      <c r="G308" s="302" t="s">
        <v>631</v>
      </c>
      <c r="H308" s="201" t="s">
        <v>600</v>
      </c>
      <c r="I308" s="305" t="s">
        <v>601</v>
      </c>
      <c r="J308" s="204"/>
      <c r="K308" s="201" t="s">
        <v>606</v>
      </c>
      <c r="L308" s="201" t="s">
        <v>46</v>
      </c>
      <c r="M308" s="201" t="s">
        <v>35</v>
      </c>
      <c r="N308" s="201" t="s">
        <v>36</v>
      </c>
      <c r="O308" s="201">
        <v>1991</v>
      </c>
      <c r="P308" s="203"/>
      <c r="Q308" s="202">
        <v>49.143329999999999</v>
      </c>
      <c r="R308" s="202">
        <v>-103.08222000000001</v>
      </c>
      <c r="S308" s="201" t="s">
        <v>48</v>
      </c>
      <c r="T308" s="201" t="s">
        <v>48</v>
      </c>
      <c r="U308" s="201" t="s">
        <v>48</v>
      </c>
      <c r="V308" s="201" t="s">
        <v>48</v>
      </c>
      <c r="W308" s="201" t="s">
        <v>49</v>
      </c>
      <c r="X308" s="303" t="s">
        <v>49</v>
      </c>
      <c r="Y308" s="200" t="s">
        <v>48</v>
      </c>
      <c r="AA308" s="302" t="s">
        <v>613</v>
      </c>
    </row>
    <row r="309" spans="1:27" s="224" customFormat="1" ht="14.1" hidden="1" customHeight="1" x14ac:dyDescent="0.25">
      <c r="A309" s="303">
        <v>308</v>
      </c>
      <c r="B309" s="285" t="s">
        <v>632</v>
      </c>
      <c r="C309" s="215" t="s">
        <v>632</v>
      </c>
      <c r="D309" s="306"/>
      <c r="E309" s="303" t="s">
        <v>28</v>
      </c>
      <c r="F309" s="303"/>
      <c r="G309" s="302" t="s">
        <v>633</v>
      </c>
      <c r="H309" s="303" t="s">
        <v>600</v>
      </c>
      <c r="I309" s="305" t="s">
        <v>601</v>
      </c>
      <c r="J309" s="305"/>
      <c r="K309" s="303" t="s">
        <v>606</v>
      </c>
      <c r="L309" s="303" t="s">
        <v>46</v>
      </c>
      <c r="M309" s="303" t="s">
        <v>35</v>
      </c>
      <c r="N309" s="303" t="s">
        <v>36</v>
      </c>
      <c r="O309" s="303">
        <v>1993</v>
      </c>
      <c r="P309" s="304"/>
      <c r="Q309" s="202">
        <v>49.147500000000001</v>
      </c>
      <c r="R309" s="202">
        <v>-103.10861</v>
      </c>
      <c r="S309" s="303" t="s">
        <v>48</v>
      </c>
      <c r="T309" s="303" t="s">
        <v>48</v>
      </c>
      <c r="U309" s="303" t="s">
        <v>48</v>
      </c>
      <c r="V309" s="303" t="s">
        <v>48</v>
      </c>
      <c r="W309" s="303" t="s">
        <v>49</v>
      </c>
      <c r="X309" s="303" t="s">
        <v>49</v>
      </c>
      <c r="Y309" s="302" t="s">
        <v>48</v>
      </c>
      <c r="Z309" s="302"/>
      <c r="AA309" s="302" t="s">
        <v>613</v>
      </c>
    </row>
    <row r="310" spans="1:27" s="200" customFormat="1" ht="14.1" hidden="1" customHeight="1" x14ac:dyDescent="0.2">
      <c r="A310" s="201">
        <v>309</v>
      </c>
      <c r="B310" s="201" t="s">
        <v>634</v>
      </c>
      <c r="C310" s="201"/>
      <c r="D310" s="206"/>
      <c r="E310" s="201" t="s">
        <v>28</v>
      </c>
      <c r="F310" s="201"/>
      <c r="G310" s="302" t="s">
        <v>635</v>
      </c>
      <c r="H310" s="201" t="s">
        <v>600</v>
      </c>
      <c r="I310" s="305" t="s">
        <v>601</v>
      </c>
      <c r="J310" s="204"/>
      <c r="K310" s="201" t="s">
        <v>606</v>
      </c>
      <c r="L310" s="201" t="s">
        <v>46</v>
      </c>
      <c r="M310" s="201" t="s">
        <v>35</v>
      </c>
      <c r="N310" s="201" t="s">
        <v>36</v>
      </c>
      <c r="O310" s="201">
        <v>1993</v>
      </c>
      <c r="P310" s="203"/>
      <c r="Q310" s="202">
        <v>49.17306</v>
      </c>
      <c r="R310" s="202">
        <v>-103.30333</v>
      </c>
      <c r="S310" s="201" t="s">
        <v>48</v>
      </c>
      <c r="T310" s="201" t="s">
        <v>48</v>
      </c>
      <c r="U310" s="201" t="s">
        <v>48</v>
      </c>
      <c r="V310" s="201" t="s">
        <v>48</v>
      </c>
      <c r="W310" s="201" t="s">
        <v>49</v>
      </c>
      <c r="X310" s="303" t="s">
        <v>49</v>
      </c>
      <c r="Y310" s="200" t="s">
        <v>48</v>
      </c>
      <c r="AA310" s="302" t="s">
        <v>613</v>
      </c>
    </row>
    <row r="311" spans="1:27" s="200" customFormat="1" ht="14.1" hidden="1" customHeight="1" x14ac:dyDescent="0.2">
      <c r="A311" s="201">
        <v>310</v>
      </c>
      <c r="B311" s="201" t="s">
        <v>636</v>
      </c>
      <c r="C311" s="201"/>
      <c r="D311" s="206"/>
      <c r="E311" s="201" t="s">
        <v>28</v>
      </c>
      <c r="F311" s="201"/>
      <c r="G311" s="302" t="s">
        <v>637</v>
      </c>
      <c r="H311" s="201" t="s">
        <v>600</v>
      </c>
      <c r="I311" s="305" t="s">
        <v>601</v>
      </c>
      <c r="J311" s="204"/>
      <c r="K311" s="201" t="s">
        <v>606</v>
      </c>
      <c r="L311" s="201" t="s">
        <v>46</v>
      </c>
      <c r="M311" s="201" t="s">
        <v>35</v>
      </c>
      <c r="N311" s="201" t="s">
        <v>36</v>
      </c>
      <c r="O311" s="201">
        <v>1997</v>
      </c>
      <c r="P311" s="203"/>
      <c r="Q311" s="202">
        <v>49.531109999999998</v>
      </c>
      <c r="R311" s="202">
        <v>-103.67778</v>
      </c>
      <c r="S311" s="201" t="s">
        <v>48</v>
      </c>
      <c r="T311" s="201" t="s">
        <v>48</v>
      </c>
      <c r="U311" s="201" t="s">
        <v>48</v>
      </c>
      <c r="V311" s="201" t="s">
        <v>48</v>
      </c>
      <c r="W311" s="201" t="s">
        <v>49</v>
      </c>
      <c r="X311" s="303" t="s">
        <v>49</v>
      </c>
      <c r="Y311" s="200" t="s">
        <v>48</v>
      </c>
      <c r="AA311" s="302" t="s">
        <v>613</v>
      </c>
    </row>
    <row r="312" spans="1:27" s="200" customFormat="1" ht="14.1" hidden="1" customHeight="1" x14ac:dyDescent="0.2">
      <c r="A312" s="201">
        <v>311</v>
      </c>
      <c r="B312" s="201" t="s">
        <v>638</v>
      </c>
      <c r="C312" s="201"/>
      <c r="D312" s="206"/>
      <c r="E312" s="201" t="s">
        <v>28</v>
      </c>
      <c r="F312" s="201"/>
      <c r="G312" s="302" t="s">
        <v>639</v>
      </c>
      <c r="H312" s="201" t="s">
        <v>600</v>
      </c>
      <c r="I312" s="305" t="s">
        <v>601</v>
      </c>
      <c r="J312" s="204"/>
      <c r="K312" s="201" t="s">
        <v>606</v>
      </c>
      <c r="L312" s="201" t="s">
        <v>46</v>
      </c>
      <c r="M312" s="201" t="s">
        <v>35</v>
      </c>
      <c r="N312" s="201" t="s">
        <v>36</v>
      </c>
      <c r="O312" s="201">
        <v>1998</v>
      </c>
      <c r="P312" s="203"/>
      <c r="Q312" s="202">
        <v>49.463889999999999</v>
      </c>
      <c r="R312" s="202">
        <v>-103.68333</v>
      </c>
      <c r="S312" s="201" t="s">
        <v>48</v>
      </c>
      <c r="T312" s="201" t="s">
        <v>48</v>
      </c>
      <c r="U312" s="201" t="s">
        <v>48</v>
      </c>
      <c r="V312" s="201" t="s">
        <v>48</v>
      </c>
      <c r="W312" s="201" t="s">
        <v>49</v>
      </c>
      <c r="X312" s="303" t="s">
        <v>49</v>
      </c>
      <c r="Y312" s="200" t="s">
        <v>48</v>
      </c>
      <c r="AA312" s="302" t="s">
        <v>613</v>
      </c>
    </row>
    <row r="313" spans="1:27" s="200" customFormat="1" ht="14.1" hidden="1" customHeight="1" x14ac:dyDescent="0.2">
      <c r="A313" s="201">
        <v>313</v>
      </c>
      <c r="B313" s="201" t="s">
        <v>640</v>
      </c>
      <c r="C313" s="201"/>
      <c r="D313" s="206"/>
      <c r="E313" s="201" t="s">
        <v>28</v>
      </c>
      <c r="F313" s="201"/>
      <c r="G313" s="302" t="s">
        <v>641</v>
      </c>
      <c r="H313" s="201" t="s">
        <v>600</v>
      </c>
      <c r="I313" s="305" t="s">
        <v>601</v>
      </c>
      <c r="J313" s="204"/>
      <c r="K313" s="201" t="s">
        <v>606</v>
      </c>
      <c r="L313" s="201" t="s">
        <v>46</v>
      </c>
      <c r="M313" s="201" t="s">
        <v>47</v>
      </c>
      <c r="N313" s="201" t="s">
        <v>36</v>
      </c>
      <c r="O313" s="201">
        <v>1991</v>
      </c>
      <c r="P313" s="203"/>
      <c r="Q313" s="202">
        <v>49.260280000000002</v>
      </c>
      <c r="R313" s="202">
        <v>-102.22861</v>
      </c>
      <c r="S313" s="201" t="s">
        <v>48</v>
      </c>
      <c r="T313" s="201" t="s">
        <v>48</v>
      </c>
      <c r="U313" s="201" t="s">
        <v>48</v>
      </c>
      <c r="V313" s="201" t="s">
        <v>48</v>
      </c>
      <c r="W313" s="201" t="s">
        <v>49</v>
      </c>
      <c r="X313" s="303" t="s">
        <v>49</v>
      </c>
      <c r="Y313" s="200" t="s">
        <v>48</v>
      </c>
      <c r="AA313" s="302" t="s">
        <v>613</v>
      </c>
    </row>
    <row r="314" spans="1:27" ht="14.1" hidden="1" customHeight="1" x14ac:dyDescent="0.25">
      <c r="B314" s="285" t="s">
        <v>642</v>
      </c>
      <c r="E314" s="285" t="s">
        <v>28</v>
      </c>
      <c r="G314" s="307" t="s">
        <v>643</v>
      </c>
      <c r="H314" s="201" t="s">
        <v>600</v>
      </c>
      <c r="I314" s="305" t="s">
        <v>601</v>
      </c>
      <c r="S314" s="201" t="s">
        <v>48</v>
      </c>
      <c r="T314" s="201" t="s">
        <v>48</v>
      </c>
      <c r="U314" s="201" t="s">
        <v>48</v>
      </c>
      <c r="V314" s="201" t="s">
        <v>48</v>
      </c>
      <c r="W314" s="201" t="s">
        <v>48</v>
      </c>
      <c r="X314" s="285" t="s">
        <v>49</v>
      </c>
      <c r="AA314" s="302" t="s">
        <v>613</v>
      </c>
    </row>
    <row r="315" spans="1:27" s="200" customFormat="1" ht="14.1" hidden="1" customHeight="1" x14ac:dyDescent="0.2">
      <c r="A315" s="201">
        <v>316</v>
      </c>
      <c r="B315" s="201"/>
      <c r="C315" s="201"/>
      <c r="D315" s="206">
        <v>5113750</v>
      </c>
      <c r="E315" s="201"/>
      <c r="F315" s="201" t="s">
        <v>29</v>
      </c>
      <c r="G315" s="302" t="s">
        <v>644</v>
      </c>
      <c r="H315" s="201" t="s">
        <v>600</v>
      </c>
      <c r="I315" s="305" t="s">
        <v>601</v>
      </c>
      <c r="J315" s="204"/>
      <c r="K315" s="201" t="s">
        <v>594</v>
      </c>
      <c r="L315" s="201" t="s">
        <v>34</v>
      </c>
      <c r="M315" s="201" t="s">
        <v>35</v>
      </c>
      <c r="N315" s="201" t="s">
        <v>36</v>
      </c>
      <c r="O315" s="201">
        <v>1963</v>
      </c>
      <c r="P315" s="203"/>
      <c r="Q315" s="202">
        <v>48.990555999999998</v>
      </c>
      <c r="R315" s="202">
        <v>-102.78527800000001</v>
      </c>
      <c r="S315" s="201" t="s">
        <v>48</v>
      </c>
      <c r="T315" s="201" t="s">
        <v>48</v>
      </c>
      <c r="U315" s="201" t="s">
        <v>48</v>
      </c>
      <c r="V315" s="201" t="s">
        <v>48</v>
      </c>
      <c r="W315" s="201" t="s">
        <v>49</v>
      </c>
      <c r="X315" s="303" t="s">
        <v>49</v>
      </c>
      <c r="Y315" s="200" t="s">
        <v>585</v>
      </c>
      <c r="AA315" s="302" t="s">
        <v>645</v>
      </c>
    </row>
    <row r="316" spans="1:27" s="200" customFormat="1" ht="15.6" hidden="1" customHeight="1" x14ac:dyDescent="0.2">
      <c r="A316" s="201">
        <v>291</v>
      </c>
      <c r="B316" s="201" t="s">
        <v>646</v>
      </c>
      <c r="C316" s="201"/>
      <c r="D316" s="206">
        <v>5113800</v>
      </c>
      <c r="E316" s="201" t="s">
        <v>28</v>
      </c>
      <c r="F316" s="201" t="s">
        <v>29</v>
      </c>
      <c r="G316" s="302" t="s">
        <v>647</v>
      </c>
      <c r="H316" s="201" t="s">
        <v>600</v>
      </c>
      <c r="I316" s="305" t="s">
        <v>601</v>
      </c>
      <c r="J316" s="204"/>
      <c r="K316" s="201" t="s">
        <v>606</v>
      </c>
      <c r="L316" s="201" t="s">
        <v>46</v>
      </c>
      <c r="M316" s="201" t="s">
        <v>35</v>
      </c>
      <c r="N316" s="201" t="s">
        <v>36</v>
      </c>
      <c r="O316" s="201">
        <v>1960</v>
      </c>
      <c r="P316" s="203"/>
      <c r="Q316" s="202">
        <v>49.031111000000003</v>
      </c>
      <c r="R316" s="202">
        <v>-102.84916699999999</v>
      </c>
      <c r="S316" s="230" t="s">
        <v>37</v>
      </c>
      <c r="T316" s="230" t="s">
        <v>37</v>
      </c>
      <c r="U316" s="230" t="s">
        <v>37</v>
      </c>
      <c r="V316" s="230" t="s">
        <v>37</v>
      </c>
      <c r="W316" s="201" t="s">
        <v>38</v>
      </c>
      <c r="X316" s="232" t="s">
        <v>71</v>
      </c>
      <c r="Y316" s="200" t="s">
        <v>585</v>
      </c>
      <c r="AA316" s="308" t="s">
        <v>648</v>
      </c>
    </row>
    <row r="317" spans="1:27" s="200" customFormat="1" ht="14.1" hidden="1" customHeight="1" x14ac:dyDescent="0.2">
      <c r="A317" s="201">
        <v>304</v>
      </c>
      <c r="B317" s="201" t="s">
        <v>649</v>
      </c>
      <c r="C317" s="201"/>
      <c r="D317" s="206"/>
      <c r="E317" s="201" t="s">
        <v>28</v>
      </c>
      <c r="F317" s="201"/>
      <c r="G317" s="302" t="s">
        <v>650</v>
      </c>
      <c r="H317" s="201" t="s">
        <v>600</v>
      </c>
      <c r="I317" s="305" t="s">
        <v>601</v>
      </c>
      <c r="J317" s="204"/>
      <c r="K317" s="201" t="s">
        <v>606</v>
      </c>
      <c r="L317" s="201" t="s">
        <v>46</v>
      </c>
      <c r="M317" s="201" t="s">
        <v>47</v>
      </c>
      <c r="N317" s="201" t="s">
        <v>36</v>
      </c>
      <c r="O317" s="201">
        <v>1991</v>
      </c>
      <c r="P317" s="203"/>
      <c r="Q317" s="202">
        <v>49.14611</v>
      </c>
      <c r="R317" s="202">
        <v>-103.09389</v>
      </c>
      <c r="S317" s="201" t="s">
        <v>48</v>
      </c>
      <c r="T317" s="201" t="s">
        <v>48</v>
      </c>
      <c r="U317" s="201" t="s">
        <v>48</v>
      </c>
      <c r="V317" s="201" t="s">
        <v>48</v>
      </c>
      <c r="W317" s="201" t="s">
        <v>49</v>
      </c>
      <c r="X317" s="303" t="s">
        <v>71</v>
      </c>
      <c r="Y317" s="200" t="s">
        <v>48</v>
      </c>
      <c r="AA317" s="302" t="s">
        <v>651</v>
      </c>
    </row>
    <row r="318" spans="1:27" s="200" customFormat="1" ht="14.1" hidden="1" customHeight="1" x14ac:dyDescent="0.2">
      <c r="A318" s="201">
        <v>314</v>
      </c>
      <c r="B318" s="201" t="s">
        <v>652</v>
      </c>
      <c r="C318" s="201"/>
      <c r="D318" s="206"/>
      <c r="E318" s="201" t="s">
        <v>28</v>
      </c>
      <c r="F318" s="201"/>
      <c r="G318" s="302" t="s">
        <v>653</v>
      </c>
      <c r="H318" s="201" t="s">
        <v>600</v>
      </c>
      <c r="I318" s="305" t="s">
        <v>601</v>
      </c>
      <c r="J318" s="204"/>
      <c r="K318" s="201" t="s">
        <v>606</v>
      </c>
      <c r="L318" s="201" t="s">
        <v>46</v>
      </c>
      <c r="M318" s="201" t="s">
        <v>35</v>
      </c>
      <c r="N318" s="201" t="s">
        <v>36</v>
      </c>
      <c r="O318" s="201">
        <v>2013</v>
      </c>
      <c r="P318" s="203"/>
      <c r="Q318" s="202">
        <v>49.247779999999999</v>
      </c>
      <c r="R318" s="202">
        <v>-102.22917</v>
      </c>
      <c r="S318" s="201" t="s">
        <v>48</v>
      </c>
      <c r="T318" s="201" t="s">
        <v>48</v>
      </c>
      <c r="U318" s="201" t="s">
        <v>48</v>
      </c>
      <c r="V318" s="201" t="s">
        <v>48</v>
      </c>
      <c r="W318" s="201" t="s">
        <v>49</v>
      </c>
      <c r="X318" s="303" t="s">
        <v>71</v>
      </c>
      <c r="Y318" s="200" t="s">
        <v>48</v>
      </c>
      <c r="AA318" s="302" t="s">
        <v>651</v>
      </c>
    </row>
    <row r="319" spans="1:27" ht="14.1" hidden="1" customHeight="1" x14ac:dyDescent="0.25">
      <c r="B319" s="285" t="s">
        <v>654</v>
      </c>
      <c r="E319" s="285" t="s">
        <v>28</v>
      </c>
      <c r="G319" s="307" t="s">
        <v>655</v>
      </c>
      <c r="H319" s="201" t="s">
        <v>600</v>
      </c>
      <c r="I319" s="305" t="s">
        <v>601</v>
      </c>
      <c r="K319" s="201" t="s">
        <v>606</v>
      </c>
      <c r="L319" s="201" t="s">
        <v>46</v>
      </c>
      <c r="X319" s="285" t="s">
        <v>71</v>
      </c>
      <c r="AA319" s="302" t="s">
        <v>651</v>
      </c>
    </row>
    <row r="320" spans="1:27" s="200" customFormat="1" ht="14.1" hidden="1" customHeight="1" x14ac:dyDescent="0.2">
      <c r="A320" s="201">
        <v>295</v>
      </c>
      <c r="B320" s="201" t="s">
        <v>656</v>
      </c>
      <c r="C320" s="201"/>
      <c r="D320" s="206"/>
      <c r="E320" s="201" t="s">
        <v>28</v>
      </c>
      <c r="F320" s="201"/>
      <c r="G320" s="302" t="s">
        <v>657</v>
      </c>
      <c r="H320" s="201" t="s">
        <v>600</v>
      </c>
      <c r="I320" s="305" t="s">
        <v>601</v>
      </c>
      <c r="J320" s="204"/>
      <c r="K320" s="201" t="s">
        <v>606</v>
      </c>
      <c r="L320" s="201" t="s">
        <v>46</v>
      </c>
      <c r="M320" s="201" t="s">
        <v>35</v>
      </c>
      <c r="N320" s="201" t="s">
        <v>36</v>
      </c>
      <c r="O320" s="201">
        <v>1959</v>
      </c>
      <c r="P320" s="203"/>
      <c r="Q320" s="202">
        <v>49.483890000000002</v>
      </c>
      <c r="R320" s="202">
        <v>-104.33638999999999</v>
      </c>
      <c r="S320" s="201" t="s">
        <v>48</v>
      </c>
      <c r="T320" s="201" t="s">
        <v>48</v>
      </c>
      <c r="U320" s="201" t="s">
        <v>48</v>
      </c>
      <c r="V320" s="201" t="s">
        <v>48</v>
      </c>
      <c r="W320" s="201" t="s">
        <v>49</v>
      </c>
      <c r="X320" s="303" t="s">
        <v>71</v>
      </c>
      <c r="Y320" s="200" t="s">
        <v>48</v>
      </c>
      <c r="AA320" s="302" t="s">
        <v>658</v>
      </c>
    </row>
    <row r="321" spans="1:27" s="200" customFormat="1" ht="14.1" hidden="1" customHeight="1" x14ac:dyDescent="0.2">
      <c r="A321" s="201">
        <v>312</v>
      </c>
      <c r="B321" s="201" t="s">
        <v>659</v>
      </c>
      <c r="C321" s="201"/>
      <c r="D321" s="206"/>
      <c r="E321" s="201" t="s">
        <v>28</v>
      </c>
      <c r="F321" s="201"/>
      <c r="G321" s="302" t="s">
        <v>660</v>
      </c>
      <c r="H321" s="201" t="s">
        <v>600</v>
      </c>
      <c r="I321" s="305" t="s">
        <v>601</v>
      </c>
      <c r="J321" s="204"/>
      <c r="K321" s="201" t="s">
        <v>606</v>
      </c>
      <c r="L321" s="201" t="s">
        <v>46</v>
      </c>
      <c r="M321" s="201" t="s">
        <v>35</v>
      </c>
      <c r="N321" s="201" t="s">
        <v>36</v>
      </c>
      <c r="O321" s="201">
        <v>1992</v>
      </c>
      <c r="P321" s="203"/>
      <c r="Q321" s="202">
        <v>49.34722</v>
      </c>
      <c r="R321" s="202">
        <v>-102.25694</v>
      </c>
      <c r="S321" s="201" t="s">
        <v>48</v>
      </c>
      <c r="T321" s="201" t="s">
        <v>48</v>
      </c>
      <c r="U321" s="201" t="s">
        <v>48</v>
      </c>
      <c r="V321" s="201" t="s">
        <v>48</v>
      </c>
      <c r="W321" s="201" t="s">
        <v>49</v>
      </c>
      <c r="X321" s="303" t="s">
        <v>71</v>
      </c>
      <c r="Y321" s="200" t="s">
        <v>48</v>
      </c>
    </row>
    <row r="322" spans="1:27" s="200" customFormat="1" ht="14.1" hidden="1" customHeight="1" x14ac:dyDescent="0.2">
      <c r="A322" s="201"/>
      <c r="B322" s="201"/>
      <c r="C322" s="201"/>
      <c r="D322" s="206">
        <v>5116150</v>
      </c>
      <c r="E322" s="201"/>
      <c r="F322" s="201" t="s">
        <v>29</v>
      </c>
      <c r="G322" s="302" t="s">
        <v>661</v>
      </c>
      <c r="H322" s="201" t="s">
        <v>600</v>
      </c>
      <c r="I322" s="305" t="s">
        <v>601</v>
      </c>
      <c r="J322" s="204"/>
      <c r="K322" s="201" t="s">
        <v>594</v>
      </c>
      <c r="L322" s="201" t="s">
        <v>34</v>
      </c>
      <c r="M322" s="201" t="s">
        <v>35</v>
      </c>
      <c r="N322" s="203"/>
      <c r="O322" s="203"/>
      <c r="P322" s="203"/>
      <c r="Q322" s="207"/>
      <c r="R322" s="207"/>
      <c r="S322" s="201" t="s">
        <v>48</v>
      </c>
      <c r="T322" s="201" t="s">
        <v>48</v>
      </c>
      <c r="U322" s="201" t="s">
        <v>48</v>
      </c>
      <c r="V322" s="201" t="s">
        <v>48</v>
      </c>
      <c r="W322" s="201"/>
      <c r="X322" s="303" t="s">
        <v>71</v>
      </c>
      <c r="Y322" s="200" t="s">
        <v>585</v>
      </c>
    </row>
    <row r="323" spans="1:27" s="200" customFormat="1" ht="14.1" hidden="1" customHeight="1" x14ac:dyDescent="0.2">
      <c r="A323" s="201"/>
      <c r="B323" s="201"/>
      <c r="C323" s="201"/>
      <c r="D323" s="206">
        <v>5119410</v>
      </c>
      <c r="E323" s="201"/>
      <c r="F323" s="201" t="s">
        <v>29</v>
      </c>
      <c r="G323" s="302" t="s">
        <v>662</v>
      </c>
      <c r="H323" s="201" t="s">
        <v>600</v>
      </c>
      <c r="I323" s="305" t="s">
        <v>601</v>
      </c>
      <c r="J323" s="204"/>
      <c r="K323" s="201" t="s">
        <v>594</v>
      </c>
      <c r="L323" s="201" t="s">
        <v>34</v>
      </c>
      <c r="M323" s="201" t="s">
        <v>35</v>
      </c>
      <c r="N323" s="203"/>
      <c r="O323" s="203"/>
      <c r="P323" s="203"/>
      <c r="Q323" s="207"/>
      <c r="R323" s="207"/>
      <c r="S323" s="201" t="s">
        <v>48</v>
      </c>
      <c r="T323" s="201" t="s">
        <v>48</v>
      </c>
      <c r="U323" s="201" t="s">
        <v>48</v>
      </c>
      <c r="V323" s="201" t="s">
        <v>48</v>
      </c>
      <c r="W323" s="201"/>
      <c r="X323" s="303" t="s">
        <v>71</v>
      </c>
      <c r="Y323" s="200" t="s">
        <v>585</v>
      </c>
    </row>
    <row r="324" spans="1:27" s="200" customFormat="1" ht="14.1" hidden="1" customHeight="1" x14ac:dyDescent="0.2">
      <c r="A324" s="201">
        <v>315</v>
      </c>
      <c r="B324" s="201" t="s">
        <v>663</v>
      </c>
      <c r="C324" s="201"/>
      <c r="D324" s="206"/>
      <c r="E324" s="201" t="s">
        <v>28</v>
      </c>
      <c r="F324" s="201"/>
      <c r="G324" s="302" t="s">
        <v>664</v>
      </c>
      <c r="H324" s="201" t="s">
        <v>600</v>
      </c>
      <c r="I324" s="305" t="s">
        <v>601</v>
      </c>
      <c r="J324" s="204"/>
      <c r="K324" s="201" t="s">
        <v>606</v>
      </c>
      <c r="L324" s="201" t="s">
        <v>46</v>
      </c>
      <c r="M324" s="201" t="s">
        <v>47</v>
      </c>
      <c r="N324" s="201" t="s">
        <v>36</v>
      </c>
      <c r="O324" s="201">
        <v>1955</v>
      </c>
      <c r="P324" s="203"/>
      <c r="Q324" s="202">
        <v>50.050280000000001</v>
      </c>
      <c r="R324" s="202">
        <v>-101.69028</v>
      </c>
      <c r="S324" s="201" t="s">
        <v>48</v>
      </c>
      <c r="T324" s="201" t="s">
        <v>48</v>
      </c>
      <c r="U324" s="201" t="s">
        <v>48</v>
      </c>
      <c r="V324" s="201" t="s">
        <v>48</v>
      </c>
      <c r="W324" s="201" t="s">
        <v>49</v>
      </c>
      <c r="X324" s="303" t="s">
        <v>71</v>
      </c>
      <c r="Y324" s="200" t="s">
        <v>48</v>
      </c>
    </row>
    <row r="325" spans="1:27" s="200" customFormat="1" ht="14.1" hidden="1" customHeight="1" x14ac:dyDescent="0.2">
      <c r="A325" s="201">
        <v>301</v>
      </c>
      <c r="B325" s="201" t="s">
        <v>665</v>
      </c>
      <c r="C325" s="201"/>
      <c r="D325" s="206"/>
      <c r="E325" s="201" t="s">
        <v>28</v>
      </c>
      <c r="F325" s="201"/>
      <c r="G325" s="302" t="s">
        <v>666</v>
      </c>
      <c r="H325" s="201" t="s">
        <v>600</v>
      </c>
      <c r="I325" s="305" t="s">
        <v>601</v>
      </c>
      <c r="J325" s="204"/>
      <c r="K325" s="201" t="s">
        <v>606</v>
      </c>
      <c r="L325" s="201" t="s">
        <v>46</v>
      </c>
      <c r="M325" s="201" t="s">
        <v>35</v>
      </c>
      <c r="N325" s="303" t="s">
        <v>667</v>
      </c>
      <c r="O325" s="201">
        <v>1959</v>
      </c>
      <c r="P325" s="201">
        <v>2012</v>
      </c>
      <c r="Q325" s="202">
        <v>49.493609999999997</v>
      </c>
      <c r="R325" s="202">
        <v>-103.66222</v>
      </c>
      <c r="S325" s="201" t="s">
        <v>48</v>
      </c>
      <c r="T325" s="201" t="s">
        <v>48</v>
      </c>
      <c r="U325" s="201" t="s">
        <v>48</v>
      </c>
      <c r="V325" s="201" t="s">
        <v>48</v>
      </c>
      <c r="W325" s="201" t="s">
        <v>49</v>
      </c>
      <c r="X325" s="303" t="s">
        <v>578</v>
      </c>
      <c r="Y325" s="200" t="s">
        <v>48</v>
      </c>
      <c r="AA325" s="302" t="s">
        <v>668</v>
      </c>
    </row>
    <row r="326" spans="1:27" s="200" customFormat="1" ht="14.45" hidden="1" customHeight="1" x14ac:dyDescent="0.2">
      <c r="A326" s="201">
        <v>317</v>
      </c>
      <c r="B326" s="201" t="s">
        <v>669</v>
      </c>
      <c r="C326" s="201"/>
      <c r="D326" s="206">
        <v>6178500</v>
      </c>
      <c r="E326" s="201" t="s">
        <v>28</v>
      </c>
      <c r="F326" s="201" t="s">
        <v>29</v>
      </c>
      <c r="G326" s="200" t="s">
        <v>670</v>
      </c>
      <c r="H326" s="201" t="s">
        <v>671</v>
      </c>
      <c r="I326" s="205"/>
      <c r="J326" s="204" t="s">
        <v>672</v>
      </c>
      <c r="K326" s="201" t="s">
        <v>606</v>
      </c>
      <c r="L326" s="201" t="s">
        <v>46</v>
      </c>
      <c r="M326" s="201" t="s">
        <v>35</v>
      </c>
      <c r="N326" s="201" t="s">
        <v>36</v>
      </c>
      <c r="O326" s="201">
        <v>1931</v>
      </c>
      <c r="P326" s="203"/>
      <c r="Q326" s="202">
        <v>48.999443999999997</v>
      </c>
      <c r="R326" s="202">
        <v>-105.408889</v>
      </c>
      <c r="S326" s="201" t="s">
        <v>37</v>
      </c>
      <c r="T326" s="201" t="s">
        <v>37</v>
      </c>
      <c r="U326" s="201" t="s">
        <v>37</v>
      </c>
      <c r="V326" s="201" t="s">
        <v>37</v>
      </c>
      <c r="W326" s="201" t="s">
        <v>38</v>
      </c>
      <c r="X326" s="301" t="s">
        <v>38</v>
      </c>
      <c r="Y326" s="200" t="s">
        <v>673</v>
      </c>
      <c r="AA326" s="302" t="s">
        <v>506</v>
      </c>
    </row>
    <row r="327" spans="1:27" s="200" customFormat="1" ht="14.45" hidden="1" customHeight="1" x14ac:dyDescent="0.2">
      <c r="A327" s="201">
        <v>318</v>
      </c>
      <c r="B327" s="201" t="s">
        <v>674</v>
      </c>
      <c r="C327" s="201"/>
      <c r="D327" s="206">
        <v>6178000</v>
      </c>
      <c r="E327" s="201" t="s">
        <v>28</v>
      </c>
      <c r="F327" s="201" t="s">
        <v>29</v>
      </c>
      <c r="G327" s="200" t="s">
        <v>675</v>
      </c>
      <c r="H327" s="201" t="s">
        <v>671</v>
      </c>
      <c r="I327" s="205"/>
      <c r="J327" s="204" t="s">
        <v>672</v>
      </c>
      <c r="K327" s="201" t="s">
        <v>676</v>
      </c>
      <c r="L327" s="201" t="s">
        <v>34</v>
      </c>
      <c r="M327" s="201" t="s">
        <v>35</v>
      </c>
      <c r="N327" s="201" t="s">
        <v>36</v>
      </c>
      <c r="O327" s="201">
        <v>1931</v>
      </c>
      <c r="P327" s="203"/>
      <c r="Q327" s="202">
        <v>48.990278000000004</v>
      </c>
      <c r="R327" s="202">
        <v>-105.696111</v>
      </c>
      <c r="S327" s="201" t="s">
        <v>37</v>
      </c>
      <c r="T327" s="201" t="s">
        <v>37</v>
      </c>
      <c r="U327" s="201" t="s">
        <v>37</v>
      </c>
      <c r="V327" s="201" t="s">
        <v>37</v>
      </c>
      <c r="W327" s="201" t="s">
        <v>38</v>
      </c>
      <c r="X327" s="301" t="s">
        <v>38</v>
      </c>
      <c r="Y327" s="200" t="s">
        <v>673</v>
      </c>
      <c r="AA327" s="302" t="s">
        <v>506</v>
      </c>
    </row>
    <row r="328" spans="1:27" s="200" customFormat="1" ht="14.1" hidden="1" customHeight="1" x14ac:dyDescent="0.2">
      <c r="A328" s="201">
        <v>368</v>
      </c>
      <c r="B328" s="201" t="s">
        <v>677</v>
      </c>
      <c r="C328" s="201"/>
      <c r="D328" s="206"/>
      <c r="E328" s="201" t="s">
        <v>28</v>
      </c>
      <c r="F328" s="201"/>
      <c r="G328" s="200" t="s">
        <v>678</v>
      </c>
      <c r="H328" s="201" t="s">
        <v>679</v>
      </c>
      <c r="I328" s="309" t="s">
        <v>680</v>
      </c>
      <c r="J328" s="205"/>
      <c r="K328" s="201" t="s">
        <v>681</v>
      </c>
      <c r="L328" s="201" t="s">
        <v>46</v>
      </c>
      <c r="M328" s="201" t="s">
        <v>35</v>
      </c>
      <c r="N328" s="201" t="s">
        <v>36</v>
      </c>
      <c r="O328" s="201">
        <v>1985</v>
      </c>
      <c r="P328" s="203"/>
      <c r="Q328" s="202">
        <v>49.110833</v>
      </c>
      <c r="R328" s="202">
        <v>-111.758611</v>
      </c>
      <c r="S328" s="201" t="s">
        <v>48</v>
      </c>
      <c r="T328" s="201" t="s">
        <v>48</v>
      </c>
      <c r="U328" s="201" t="s">
        <v>48</v>
      </c>
      <c r="V328" s="201" t="s">
        <v>190</v>
      </c>
      <c r="W328" s="201" t="s">
        <v>49</v>
      </c>
      <c r="X328" s="303" t="s">
        <v>578</v>
      </c>
      <c r="Y328" s="200" t="s">
        <v>48</v>
      </c>
    </row>
    <row r="329" spans="1:27" s="200" customFormat="1" ht="14.45" hidden="1" customHeight="1" x14ac:dyDescent="0.2">
      <c r="A329" s="201">
        <v>362</v>
      </c>
      <c r="B329" s="201" t="s">
        <v>682</v>
      </c>
      <c r="C329" s="201"/>
      <c r="D329" s="206"/>
      <c r="E329" s="201" t="s">
        <v>28</v>
      </c>
      <c r="F329" s="201"/>
      <c r="G329" s="200" t="s">
        <v>683</v>
      </c>
      <c r="H329" s="201" t="s">
        <v>679</v>
      </c>
      <c r="I329" s="309" t="s">
        <v>680</v>
      </c>
      <c r="J329" s="205"/>
      <c r="K329" s="201" t="s">
        <v>606</v>
      </c>
      <c r="L329" s="201" t="s">
        <v>46</v>
      </c>
      <c r="M329" s="201" t="s">
        <v>35</v>
      </c>
      <c r="N329" s="303" t="s">
        <v>667</v>
      </c>
      <c r="O329" s="201">
        <v>1937</v>
      </c>
      <c r="P329" s="201">
        <v>1995</v>
      </c>
      <c r="Q329" s="202">
        <v>49.406111000000003</v>
      </c>
      <c r="R329" s="202">
        <v>-109.983889</v>
      </c>
      <c r="S329" s="201" t="s">
        <v>48</v>
      </c>
      <c r="T329" s="201" t="s">
        <v>37</v>
      </c>
      <c r="U329" s="201" t="s">
        <v>48</v>
      </c>
      <c r="V329" s="201" t="s">
        <v>597</v>
      </c>
      <c r="W329" s="201" t="s">
        <v>185</v>
      </c>
      <c r="X329" s="232" t="s">
        <v>578</v>
      </c>
      <c r="Y329" s="200" t="s">
        <v>48</v>
      </c>
      <c r="AA329" s="302" t="s">
        <v>668</v>
      </c>
    </row>
    <row r="330" spans="1:27" s="200" customFormat="1" ht="14.45" hidden="1" customHeight="1" x14ac:dyDescent="0.2">
      <c r="A330" s="201">
        <v>361</v>
      </c>
      <c r="B330" s="201" t="s">
        <v>684</v>
      </c>
      <c r="C330" s="201"/>
      <c r="D330" s="206"/>
      <c r="E330" s="201" t="s">
        <v>28</v>
      </c>
      <c r="F330" s="201"/>
      <c r="G330" s="200" t="s">
        <v>685</v>
      </c>
      <c r="H330" s="201" t="s">
        <v>679</v>
      </c>
      <c r="I330" s="309" t="s">
        <v>680</v>
      </c>
      <c r="J330" s="205"/>
      <c r="K330" s="201" t="s">
        <v>681</v>
      </c>
      <c r="L330" s="201" t="s">
        <v>46</v>
      </c>
      <c r="M330" s="201" t="s">
        <v>47</v>
      </c>
      <c r="N330" s="303" t="s">
        <v>667</v>
      </c>
      <c r="O330" s="201">
        <v>1962</v>
      </c>
      <c r="P330" s="201">
        <v>2010</v>
      </c>
      <c r="Q330" s="202">
        <v>49.175556</v>
      </c>
      <c r="R330" s="202">
        <v>-110.014444</v>
      </c>
      <c r="S330" s="201" t="s">
        <v>48</v>
      </c>
      <c r="T330" s="201" t="s">
        <v>48</v>
      </c>
      <c r="U330" s="201" t="s">
        <v>48</v>
      </c>
      <c r="V330" s="201" t="s">
        <v>190</v>
      </c>
      <c r="W330" s="201" t="s">
        <v>185</v>
      </c>
      <c r="X330" s="303" t="s">
        <v>578</v>
      </c>
      <c r="Y330" s="200" t="s">
        <v>48</v>
      </c>
      <c r="AA330" s="302" t="s">
        <v>668</v>
      </c>
    </row>
    <row r="331" spans="1:27" s="200" customFormat="1" ht="14.45" hidden="1" customHeight="1" x14ac:dyDescent="0.2">
      <c r="A331" s="201">
        <v>383</v>
      </c>
      <c r="B331" s="201" t="s">
        <v>686</v>
      </c>
      <c r="C331" s="201"/>
      <c r="D331" s="206"/>
      <c r="E331" s="201" t="s">
        <v>28</v>
      </c>
      <c r="F331" s="201"/>
      <c r="G331" s="200" t="s">
        <v>687</v>
      </c>
      <c r="H331" s="201" t="s">
        <v>679</v>
      </c>
      <c r="I331" s="309" t="s">
        <v>680</v>
      </c>
      <c r="J331" s="205"/>
      <c r="K331" s="201" t="s">
        <v>606</v>
      </c>
      <c r="L331" s="201" t="s">
        <v>46</v>
      </c>
      <c r="M331" s="201" t="s">
        <v>35</v>
      </c>
      <c r="N331" s="303" t="s">
        <v>667</v>
      </c>
      <c r="O331" s="201">
        <v>1961</v>
      </c>
      <c r="P331" s="201">
        <v>1980</v>
      </c>
      <c r="Q331" s="202">
        <v>49.350360000000002</v>
      </c>
      <c r="R331" s="202">
        <v>-107.8302</v>
      </c>
      <c r="S331" s="201" t="s">
        <v>48</v>
      </c>
      <c r="T331" s="201" t="s">
        <v>48</v>
      </c>
      <c r="U331" s="201" t="s">
        <v>48</v>
      </c>
      <c r="V331" s="201" t="s">
        <v>48</v>
      </c>
      <c r="W331" s="201" t="s">
        <v>49</v>
      </c>
      <c r="X331" s="303" t="s">
        <v>578</v>
      </c>
      <c r="Y331" s="200" t="s">
        <v>48</v>
      </c>
      <c r="AA331" s="302" t="s">
        <v>668</v>
      </c>
    </row>
    <row r="332" spans="1:27" s="200" customFormat="1" ht="14.45" hidden="1" customHeight="1" x14ac:dyDescent="0.2">
      <c r="A332" s="201">
        <v>319</v>
      </c>
      <c r="B332" s="201" t="s">
        <v>688</v>
      </c>
      <c r="C332" s="201"/>
      <c r="D332" s="206">
        <v>5020500</v>
      </c>
      <c r="E332" s="201" t="s">
        <v>28</v>
      </c>
      <c r="F332" s="201" t="s">
        <v>29</v>
      </c>
      <c r="G332" s="200" t="s">
        <v>689</v>
      </c>
      <c r="H332" s="201" t="s">
        <v>679</v>
      </c>
      <c r="I332" s="309" t="s">
        <v>680</v>
      </c>
      <c r="J332" s="205"/>
      <c r="K332" s="201" t="s">
        <v>681</v>
      </c>
      <c r="L332" s="201" t="s">
        <v>46</v>
      </c>
      <c r="M332" s="201" t="s">
        <v>35</v>
      </c>
      <c r="N332" s="201" t="s">
        <v>36</v>
      </c>
      <c r="O332" s="201">
        <v>1902</v>
      </c>
      <c r="P332" s="203"/>
      <c r="Q332" s="202">
        <v>49.003332999999998</v>
      </c>
      <c r="R332" s="202">
        <v>-113.313333</v>
      </c>
      <c r="S332" s="201" t="s">
        <v>37</v>
      </c>
      <c r="T332" s="201" t="s">
        <v>37</v>
      </c>
      <c r="U332" s="201" t="s">
        <v>37</v>
      </c>
      <c r="V332" s="201" t="s">
        <v>37</v>
      </c>
      <c r="W332" s="201" t="s">
        <v>38</v>
      </c>
      <c r="X332" s="301" t="s">
        <v>38</v>
      </c>
      <c r="Y332" s="200" t="s">
        <v>673</v>
      </c>
      <c r="AA332" s="302" t="s">
        <v>506</v>
      </c>
    </row>
    <row r="333" spans="1:27" s="200" customFormat="1" ht="14.45" hidden="1" customHeight="1" x14ac:dyDescent="0.2">
      <c r="A333" s="201">
        <v>320</v>
      </c>
      <c r="B333" s="201" t="s">
        <v>690</v>
      </c>
      <c r="C333" s="201"/>
      <c r="D333" s="206">
        <v>6134000</v>
      </c>
      <c r="E333" s="201" t="s">
        <v>28</v>
      </c>
      <c r="F333" s="201" t="s">
        <v>29</v>
      </c>
      <c r="G333" s="200" t="s">
        <v>691</v>
      </c>
      <c r="H333" s="201" t="s">
        <v>679</v>
      </c>
      <c r="I333" s="309" t="s">
        <v>680</v>
      </c>
      <c r="J333" s="205"/>
      <c r="K333" s="201" t="s">
        <v>681</v>
      </c>
      <c r="L333" s="201" t="s">
        <v>46</v>
      </c>
      <c r="M333" s="201" t="s">
        <v>35</v>
      </c>
      <c r="N333" s="201" t="s">
        <v>36</v>
      </c>
      <c r="O333" s="201">
        <v>1909</v>
      </c>
      <c r="P333" s="203"/>
      <c r="Q333" s="202">
        <v>49.021943999999998</v>
      </c>
      <c r="R333" s="202">
        <v>-112.97111099999999</v>
      </c>
      <c r="S333" s="201" t="s">
        <v>37</v>
      </c>
      <c r="T333" s="201" t="s">
        <v>37</v>
      </c>
      <c r="U333" s="201" t="s">
        <v>37</v>
      </c>
      <c r="V333" s="201" t="s">
        <v>37</v>
      </c>
      <c r="W333" s="201" t="s">
        <v>38</v>
      </c>
      <c r="X333" s="301" t="s">
        <v>38</v>
      </c>
      <c r="Y333" s="200" t="s">
        <v>673</v>
      </c>
      <c r="AA333" s="302" t="s">
        <v>506</v>
      </c>
    </row>
    <row r="334" spans="1:27" s="200" customFormat="1" ht="14.45" hidden="1" customHeight="1" x14ac:dyDescent="0.2">
      <c r="A334" s="201">
        <v>321</v>
      </c>
      <c r="B334" s="201" t="s">
        <v>692</v>
      </c>
      <c r="C334" s="201"/>
      <c r="D334" s="206">
        <v>6134500</v>
      </c>
      <c r="E334" s="201" t="s">
        <v>28</v>
      </c>
      <c r="F334" s="201" t="s">
        <v>29</v>
      </c>
      <c r="G334" s="200" t="s">
        <v>693</v>
      </c>
      <c r="H334" s="201" t="s">
        <v>679</v>
      </c>
      <c r="I334" s="309" t="s">
        <v>680</v>
      </c>
      <c r="J334" s="205"/>
      <c r="K334" s="201" t="s">
        <v>681</v>
      </c>
      <c r="L334" s="201" t="s">
        <v>46</v>
      </c>
      <c r="M334" s="201" t="s">
        <v>35</v>
      </c>
      <c r="N334" s="201" t="s">
        <v>36</v>
      </c>
      <c r="O334" s="201">
        <v>1909</v>
      </c>
      <c r="P334" s="203"/>
      <c r="Q334" s="202">
        <v>49.143611</v>
      </c>
      <c r="R334" s="202">
        <v>-112.078889</v>
      </c>
      <c r="S334" s="201" t="s">
        <v>37</v>
      </c>
      <c r="T334" s="201" t="s">
        <v>37</v>
      </c>
      <c r="U334" s="201" t="s">
        <v>37</v>
      </c>
      <c r="V334" s="201" t="s">
        <v>37</v>
      </c>
      <c r="W334" s="201" t="s">
        <v>38</v>
      </c>
      <c r="X334" s="301" t="s">
        <v>38</v>
      </c>
      <c r="Y334" s="200" t="s">
        <v>673</v>
      </c>
      <c r="AA334" s="302" t="s">
        <v>506</v>
      </c>
    </row>
    <row r="335" spans="1:27" s="200" customFormat="1" ht="14.45" hidden="1" customHeight="1" x14ac:dyDescent="0.2">
      <c r="A335" s="201">
        <v>322</v>
      </c>
      <c r="B335" s="201" t="s">
        <v>694</v>
      </c>
      <c r="C335" s="201"/>
      <c r="D335" s="206">
        <v>6133000</v>
      </c>
      <c r="E335" s="201" t="s">
        <v>28</v>
      </c>
      <c r="F335" s="201" t="s">
        <v>29</v>
      </c>
      <c r="G335" s="200" t="s">
        <v>695</v>
      </c>
      <c r="H335" s="201" t="s">
        <v>679</v>
      </c>
      <c r="I335" s="309" t="s">
        <v>680</v>
      </c>
      <c r="J335" s="205"/>
      <c r="K335" s="201" t="s">
        <v>681</v>
      </c>
      <c r="L335" s="201" t="s">
        <v>46</v>
      </c>
      <c r="M335" s="201" t="s">
        <v>35</v>
      </c>
      <c r="N335" s="201" t="s">
        <v>36</v>
      </c>
      <c r="O335" s="201">
        <v>1931</v>
      </c>
      <c r="P335" s="203"/>
      <c r="Q335" s="202">
        <v>49.0075</v>
      </c>
      <c r="R335" s="202">
        <v>-112.545</v>
      </c>
      <c r="S335" s="201" t="s">
        <v>37</v>
      </c>
      <c r="T335" s="201" t="s">
        <v>37</v>
      </c>
      <c r="U335" s="201" t="s">
        <v>37</v>
      </c>
      <c r="V335" s="201" t="s">
        <v>37</v>
      </c>
      <c r="W335" s="201" t="s">
        <v>38</v>
      </c>
      <c r="X335" s="301" t="s">
        <v>38</v>
      </c>
      <c r="Y335" s="200" t="s">
        <v>673</v>
      </c>
      <c r="AA335" s="302" t="s">
        <v>506</v>
      </c>
    </row>
    <row r="336" spans="1:27" s="200" customFormat="1" ht="14.45" hidden="1" customHeight="1" x14ac:dyDescent="0.2">
      <c r="A336" s="201">
        <v>328</v>
      </c>
      <c r="B336" s="201" t="s">
        <v>696</v>
      </c>
      <c r="C336" s="201"/>
      <c r="D336" s="206">
        <v>6144395</v>
      </c>
      <c r="E336" s="201" t="s">
        <v>28</v>
      </c>
      <c r="F336" s="201" t="s">
        <v>29</v>
      </c>
      <c r="G336" s="200" t="s">
        <v>697</v>
      </c>
      <c r="H336" s="201" t="s">
        <v>679</v>
      </c>
      <c r="I336" s="309" t="s">
        <v>680</v>
      </c>
      <c r="J336" s="205"/>
      <c r="K336" s="201" t="s">
        <v>606</v>
      </c>
      <c r="L336" s="201" t="s">
        <v>46</v>
      </c>
      <c r="M336" s="201" t="s">
        <v>35</v>
      </c>
      <c r="N336" s="201" t="s">
        <v>36</v>
      </c>
      <c r="O336" s="201">
        <v>1909</v>
      </c>
      <c r="P336" s="203"/>
      <c r="Q336" s="202">
        <v>49.412222</v>
      </c>
      <c r="R336" s="202">
        <v>-109.918333</v>
      </c>
      <c r="S336" s="201" t="s">
        <v>37</v>
      </c>
      <c r="T336" s="201" t="s">
        <v>37</v>
      </c>
      <c r="U336" s="201" t="s">
        <v>37</v>
      </c>
      <c r="V336" s="201" t="s">
        <v>37</v>
      </c>
      <c r="W336" s="201" t="s">
        <v>38</v>
      </c>
      <c r="X336" s="230" t="s">
        <v>38</v>
      </c>
      <c r="Y336" s="200" t="s">
        <v>673</v>
      </c>
      <c r="AA336" s="302" t="s">
        <v>506</v>
      </c>
    </row>
    <row r="337" spans="1:27" s="231" customFormat="1" ht="14.45" hidden="1" customHeight="1" x14ac:dyDescent="0.2">
      <c r="A337" s="201">
        <v>323</v>
      </c>
      <c r="B337" s="201" t="s">
        <v>698</v>
      </c>
      <c r="C337" s="201"/>
      <c r="D337" s="206">
        <v>6144350</v>
      </c>
      <c r="E337" s="201" t="s">
        <v>28</v>
      </c>
      <c r="F337" s="201" t="s">
        <v>29</v>
      </c>
      <c r="G337" s="200" t="s">
        <v>699</v>
      </c>
      <c r="H337" s="201" t="s">
        <v>679</v>
      </c>
      <c r="I337" s="309" t="s">
        <v>680</v>
      </c>
      <c r="J337" s="205"/>
      <c r="K337" s="201" t="s">
        <v>681</v>
      </c>
      <c r="L337" s="201" t="s">
        <v>46</v>
      </c>
      <c r="M337" s="201" t="s">
        <v>35</v>
      </c>
      <c r="N337" s="201" t="s">
        <v>36</v>
      </c>
      <c r="O337" s="201">
        <v>1910</v>
      </c>
      <c r="P337" s="203"/>
      <c r="Q337" s="202">
        <v>49.424722000000003</v>
      </c>
      <c r="R337" s="202">
        <v>-110.05249999999999</v>
      </c>
      <c r="S337" s="201" t="s">
        <v>37</v>
      </c>
      <c r="T337" s="201" t="s">
        <v>37</v>
      </c>
      <c r="U337" s="201" t="s">
        <v>37</v>
      </c>
      <c r="V337" s="201" t="s">
        <v>37</v>
      </c>
      <c r="W337" s="201" t="s">
        <v>38</v>
      </c>
      <c r="X337" s="301" t="s">
        <v>38</v>
      </c>
      <c r="Y337" s="200" t="s">
        <v>673</v>
      </c>
      <c r="Z337" s="200"/>
      <c r="AA337" s="302" t="s">
        <v>506</v>
      </c>
    </row>
    <row r="338" spans="1:27" s="200" customFormat="1" ht="14.45" hidden="1" customHeight="1" x14ac:dyDescent="0.2">
      <c r="A338" s="201">
        <v>330</v>
      </c>
      <c r="B338" s="201" t="s">
        <v>700</v>
      </c>
      <c r="C338" s="201"/>
      <c r="D338" s="206">
        <v>6149400</v>
      </c>
      <c r="E338" s="201" t="s">
        <v>28</v>
      </c>
      <c r="F338" s="201" t="s">
        <v>29</v>
      </c>
      <c r="G338" s="200" t="s">
        <v>701</v>
      </c>
      <c r="H338" s="201" t="s">
        <v>679</v>
      </c>
      <c r="I338" s="309" t="s">
        <v>680</v>
      </c>
      <c r="J338" s="205"/>
      <c r="K338" s="201" t="s">
        <v>606</v>
      </c>
      <c r="L338" s="201" t="s">
        <v>46</v>
      </c>
      <c r="M338" s="201" t="s">
        <v>35</v>
      </c>
      <c r="N338" s="201" t="s">
        <v>36</v>
      </c>
      <c r="O338" s="201">
        <v>1911</v>
      </c>
      <c r="P338" s="203"/>
      <c r="Q338" s="202">
        <v>49.232500000000002</v>
      </c>
      <c r="R338" s="202">
        <v>-109.5575</v>
      </c>
      <c r="S338" s="201" t="s">
        <v>37</v>
      </c>
      <c r="T338" s="201" t="s">
        <v>37</v>
      </c>
      <c r="U338" s="201" t="s">
        <v>37</v>
      </c>
      <c r="V338" s="201" t="s">
        <v>37</v>
      </c>
      <c r="W338" s="201" t="s">
        <v>38</v>
      </c>
      <c r="X338" s="301" t="s">
        <v>38</v>
      </c>
      <c r="Y338" s="200" t="s">
        <v>673</v>
      </c>
      <c r="AA338" s="302" t="s">
        <v>506</v>
      </c>
    </row>
    <row r="339" spans="1:27" s="200" customFormat="1" ht="14.45" hidden="1" customHeight="1" x14ac:dyDescent="0.2">
      <c r="A339" s="201">
        <v>331</v>
      </c>
      <c r="B339" s="201" t="s">
        <v>702</v>
      </c>
      <c r="C339" s="201"/>
      <c r="D339" s="206">
        <v>6149500</v>
      </c>
      <c r="E339" s="201" t="s">
        <v>28</v>
      </c>
      <c r="F339" s="201" t="s">
        <v>29</v>
      </c>
      <c r="G339" s="200" t="s">
        <v>703</v>
      </c>
      <c r="H339" s="201" t="s">
        <v>679</v>
      </c>
      <c r="I339" s="309" t="s">
        <v>680</v>
      </c>
      <c r="J339" s="205"/>
      <c r="K339" s="201" t="s">
        <v>606</v>
      </c>
      <c r="L339" s="201" t="s">
        <v>46</v>
      </c>
      <c r="M339" s="201" t="s">
        <v>35</v>
      </c>
      <c r="N339" s="201" t="s">
        <v>36</v>
      </c>
      <c r="O339" s="201">
        <v>1916</v>
      </c>
      <c r="P339" s="203"/>
      <c r="Q339" s="202">
        <v>49.001944000000002</v>
      </c>
      <c r="R339" s="202">
        <v>-109.421667</v>
      </c>
      <c r="S339" s="201" t="s">
        <v>37</v>
      </c>
      <c r="T339" s="201" t="s">
        <v>37</v>
      </c>
      <c r="U339" s="201" t="s">
        <v>37</v>
      </c>
      <c r="V339" s="201" t="s">
        <v>37</v>
      </c>
      <c r="W339" s="201" t="s">
        <v>38</v>
      </c>
      <c r="X339" s="301" t="s">
        <v>38</v>
      </c>
      <c r="Y339" s="200" t="s">
        <v>673</v>
      </c>
      <c r="AA339" s="302" t="s">
        <v>506</v>
      </c>
    </row>
    <row r="340" spans="1:27" s="200" customFormat="1" ht="14.45" hidden="1" customHeight="1" x14ac:dyDescent="0.2">
      <c r="A340" s="201">
        <v>332</v>
      </c>
      <c r="B340" s="201" t="s">
        <v>704</v>
      </c>
      <c r="C340" s="201"/>
      <c r="D340" s="206">
        <v>6149300</v>
      </c>
      <c r="E340" s="201" t="s">
        <v>28</v>
      </c>
      <c r="F340" s="201" t="s">
        <v>29</v>
      </c>
      <c r="G340" s="200" t="s">
        <v>705</v>
      </c>
      <c r="H340" s="201" t="s">
        <v>679</v>
      </c>
      <c r="I340" s="309" t="s">
        <v>680</v>
      </c>
      <c r="J340" s="205"/>
      <c r="K340" s="201" t="s">
        <v>606</v>
      </c>
      <c r="L340" s="201" t="s">
        <v>46</v>
      </c>
      <c r="M340" s="201" t="s">
        <v>35</v>
      </c>
      <c r="N340" s="201" t="s">
        <v>36</v>
      </c>
      <c r="O340" s="201">
        <v>1911</v>
      </c>
      <c r="P340" s="203"/>
      <c r="Q340" s="202">
        <v>49.333333000000003</v>
      </c>
      <c r="R340" s="202">
        <v>-109.494444</v>
      </c>
      <c r="S340" s="201" t="s">
        <v>37</v>
      </c>
      <c r="T340" s="201" t="s">
        <v>37</v>
      </c>
      <c r="U340" s="201" t="s">
        <v>37</v>
      </c>
      <c r="V340" s="201" t="s">
        <v>37</v>
      </c>
      <c r="W340" s="201" t="s">
        <v>38</v>
      </c>
      <c r="X340" s="301" t="s">
        <v>38</v>
      </c>
      <c r="Y340" s="200" t="s">
        <v>673</v>
      </c>
      <c r="AA340" s="302" t="s">
        <v>506</v>
      </c>
    </row>
    <row r="341" spans="1:27" s="200" customFormat="1" ht="14.45" hidden="1" customHeight="1" x14ac:dyDescent="0.2">
      <c r="A341" s="303">
        <v>333</v>
      </c>
      <c r="B341" s="303" t="s">
        <v>706</v>
      </c>
      <c r="C341" s="303"/>
      <c r="D341" s="306">
        <v>6149200</v>
      </c>
      <c r="E341" s="303" t="s">
        <v>28</v>
      </c>
      <c r="F341" s="303" t="s">
        <v>29</v>
      </c>
      <c r="G341" s="302" t="s">
        <v>707</v>
      </c>
      <c r="H341" s="303" t="s">
        <v>679</v>
      </c>
      <c r="I341" s="305" t="s">
        <v>680</v>
      </c>
      <c r="J341" s="310"/>
      <c r="K341" s="303" t="s">
        <v>606</v>
      </c>
      <c r="L341" s="303" t="s">
        <v>46</v>
      </c>
      <c r="M341" s="303" t="s">
        <v>35</v>
      </c>
      <c r="N341" s="303" t="s">
        <v>36</v>
      </c>
      <c r="O341" s="303">
        <v>1910</v>
      </c>
      <c r="P341" s="304"/>
      <c r="Q341" s="311">
        <v>49.363889</v>
      </c>
      <c r="R341" s="311">
        <v>-109.537222</v>
      </c>
      <c r="S341" s="303" t="s">
        <v>37</v>
      </c>
      <c r="T341" s="303" t="s">
        <v>37</v>
      </c>
      <c r="U341" s="303" t="s">
        <v>37</v>
      </c>
      <c r="V341" s="303" t="s">
        <v>37</v>
      </c>
      <c r="W341" s="303" t="s">
        <v>38</v>
      </c>
      <c r="X341" s="301" t="s">
        <v>38</v>
      </c>
      <c r="Y341" s="302" t="s">
        <v>673</v>
      </c>
      <c r="Z341" s="302"/>
      <c r="AA341" s="302" t="s">
        <v>506</v>
      </c>
    </row>
    <row r="342" spans="1:27" s="200" customFormat="1" ht="14.45" hidden="1" customHeight="1" x14ac:dyDescent="0.2">
      <c r="A342" s="201">
        <v>334</v>
      </c>
      <c r="B342" s="201" t="s">
        <v>708</v>
      </c>
      <c r="C342" s="201"/>
      <c r="D342" s="206">
        <v>6144270</v>
      </c>
      <c r="E342" s="201" t="s">
        <v>28</v>
      </c>
      <c r="F342" s="201" t="s">
        <v>29</v>
      </c>
      <c r="G342" s="200" t="s">
        <v>709</v>
      </c>
      <c r="H342" s="201" t="s">
        <v>679</v>
      </c>
      <c r="I342" s="309" t="s">
        <v>680</v>
      </c>
      <c r="J342" s="205"/>
      <c r="K342" s="201" t="s">
        <v>606</v>
      </c>
      <c r="L342" s="201" t="s">
        <v>46</v>
      </c>
      <c r="M342" s="201" t="s">
        <v>35</v>
      </c>
      <c r="N342" s="201" t="s">
        <v>36</v>
      </c>
      <c r="O342" s="201">
        <v>1915</v>
      </c>
      <c r="P342" s="203"/>
      <c r="Q342" s="202">
        <v>49.154443999999998</v>
      </c>
      <c r="R342" s="202">
        <v>-109.916111</v>
      </c>
      <c r="S342" s="201" t="s">
        <v>37</v>
      </c>
      <c r="T342" s="201" t="s">
        <v>37</v>
      </c>
      <c r="U342" s="201" t="s">
        <v>37</v>
      </c>
      <c r="V342" s="201" t="s">
        <v>37</v>
      </c>
      <c r="W342" s="201" t="s">
        <v>38</v>
      </c>
      <c r="X342" s="301" t="s">
        <v>38</v>
      </c>
      <c r="Y342" s="200" t="s">
        <v>673</v>
      </c>
      <c r="AA342" s="302" t="s">
        <v>506</v>
      </c>
    </row>
    <row r="343" spans="1:27" s="200" customFormat="1" ht="14.45" hidden="1" customHeight="1" x14ac:dyDescent="0.2">
      <c r="A343" s="201">
        <v>336</v>
      </c>
      <c r="B343" s="201" t="s">
        <v>710</v>
      </c>
      <c r="C343" s="201"/>
      <c r="D343" s="206">
        <v>6149000</v>
      </c>
      <c r="E343" s="201" t="s">
        <v>28</v>
      </c>
      <c r="F343" s="201" t="s">
        <v>29</v>
      </c>
      <c r="G343" s="200" t="s">
        <v>711</v>
      </c>
      <c r="H343" s="201" t="s">
        <v>679</v>
      </c>
      <c r="I343" s="309" t="s">
        <v>680</v>
      </c>
      <c r="J343" s="205"/>
      <c r="K343" s="201" t="s">
        <v>606</v>
      </c>
      <c r="L343" s="201" t="s">
        <v>46</v>
      </c>
      <c r="M343" s="201" t="s">
        <v>35</v>
      </c>
      <c r="N343" s="201" t="s">
        <v>36</v>
      </c>
      <c r="O343" s="201">
        <v>1940</v>
      </c>
      <c r="P343" s="203"/>
      <c r="Q343" s="202">
        <v>49.470556000000002</v>
      </c>
      <c r="R343" s="202">
        <v>-109.58833300000001</v>
      </c>
      <c r="S343" s="201" t="s">
        <v>37</v>
      </c>
      <c r="T343" s="201" t="s">
        <v>37</v>
      </c>
      <c r="U343" s="201" t="s">
        <v>37</v>
      </c>
      <c r="V343" s="201" t="s">
        <v>37</v>
      </c>
      <c r="W343" s="201" t="s">
        <v>38</v>
      </c>
      <c r="X343" s="301" t="s">
        <v>38</v>
      </c>
      <c r="Y343" s="200" t="s">
        <v>673</v>
      </c>
      <c r="AA343" s="302" t="s">
        <v>506</v>
      </c>
    </row>
    <row r="344" spans="1:27" s="200" customFormat="1" ht="14.45" hidden="1" customHeight="1" x14ac:dyDescent="0.2">
      <c r="A344" s="201">
        <v>337</v>
      </c>
      <c r="B344" s="201" t="s">
        <v>712</v>
      </c>
      <c r="C344" s="201"/>
      <c r="D344" s="206">
        <v>6148500</v>
      </c>
      <c r="E344" s="201" t="s">
        <v>28</v>
      </c>
      <c r="F344" s="201" t="s">
        <v>29</v>
      </c>
      <c r="G344" s="200" t="s">
        <v>713</v>
      </c>
      <c r="H344" s="201" t="s">
        <v>679</v>
      </c>
      <c r="I344" s="309" t="s">
        <v>680</v>
      </c>
      <c r="J344" s="205"/>
      <c r="K344" s="201" t="s">
        <v>606</v>
      </c>
      <c r="L344" s="201" t="s">
        <v>46</v>
      </c>
      <c r="M344" s="201" t="s">
        <v>35</v>
      </c>
      <c r="N344" s="201" t="s">
        <v>36</v>
      </c>
      <c r="O344" s="201">
        <v>1939</v>
      </c>
      <c r="P344" s="203"/>
      <c r="Q344" s="202">
        <v>49.471666999999997</v>
      </c>
      <c r="R344" s="202">
        <v>-109.618889</v>
      </c>
      <c r="S344" s="201" t="s">
        <v>37</v>
      </c>
      <c r="T344" s="201" t="s">
        <v>37</v>
      </c>
      <c r="U344" s="201" t="s">
        <v>37</v>
      </c>
      <c r="V344" s="201" t="s">
        <v>37</v>
      </c>
      <c r="W344" s="201" t="s">
        <v>38</v>
      </c>
      <c r="X344" s="301" t="s">
        <v>38</v>
      </c>
      <c r="Y344" s="200" t="s">
        <v>673</v>
      </c>
      <c r="AA344" s="302" t="s">
        <v>506</v>
      </c>
    </row>
    <row r="345" spans="1:27" s="200" customFormat="1" ht="14.45" hidden="1" customHeight="1" x14ac:dyDescent="0.2">
      <c r="A345" s="201">
        <v>339</v>
      </c>
      <c r="B345" s="201" t="s">
        <v>714</v>
      </c>
      <c r="C345" s="201"/>
      <c r="D345" s="206">
        <v>6145500</v>
      </c>
      <c r="E345" s="201" t="s">
        <v>28</v>
      </c>
      <c r="F345" s="201" t="s">
        <v>29</v>
      </c>
      <c r="G345" s="200" t="s">
        <v>715</v>
      </c>
      <c r="H345" s="201" t="s">
        <v>679</v>
      </c>
      <c r="I345" s="309" t="s">
        <v>680</v>
      </c>
      <c r="J345" s="205"/>
      <c r="K345" s="201" t="s">
        <v>606</v>
      </c>
      <c r="L345" s="201" t="s">
        <v>46</v>
      </c>
      <c r="M345" s="201" t="s">
        <v>35</v>
      </c>
      <c r="N345" s="201" t="s">
        <v>36</v>
      </c>
      <c r="O345" s="201">
        <v>1952</v>
      </c>
      <c r="P345" s="203"/>
      <c r="Q345" s="202">
        <v>49.005277999999997</v>
      </c>
      <c r="R345" s="202">
        <v>-109.71722200000001</v>
      </c>
      <c r="S345" s="201" t="s">
        <v>37</v>
      </c>
      <c r="T345" s="201" t="s">
        <v>37</v>
      </c>
      <c r="U345" s="201" t="s">
        <v>37</v>
      </c>
      <c r="V345" s="201" t="s">
        <v>37</v>
      </c>
      <c r="W345" s="201" t="s">
        <v>38</v>
      </c>
      <c r="X345" s="301" t="s">
        <v>38</v>
      </c>
      <c r="Y345" s="200" t="s">
        <v>673</v>
      </c>
      <c r="AA345" s="302" t="s">
        <v>506</v>
      </c>
    </row>
    <row r="346" spans="1:27" s="200" customFormat="1" ht="14.45" hidden="1" customHeight="1" x14ac:dyDescent="0.2">
      <c r="A346" s="201">
        <v>340</v>
      </c>
      <c r="B346" s="201" t="s">
        <v>716</v>
      </c>
      <c r="C346" s="201"/>
      <c r="D346" s="206">
        <v>6149100</v>
      </c>
      <c r="E346" s="201" t="s">
        <v>28</v>
      </c>
      <c r="F346" s="201" t="s">
        <v>29</v>
      </c>
      <c r="G346" s="200" t="s">
        <v>717</v>
      </c>
      <c r="H346" s="201" t="s">
        <v>679</v>
      </c>
      <c r="I346" s="309" t="s">
        <v>680</v>
      </c>
      <c r="J346" s="205"/>
      <c r="K346" s="201" t="s">
        <v>606</v>
      </c>
      <c r="L346" s="201" t="s">
        <v>46</v>
      </c>
      <c r="M346" s="201" t="s">
        <v>35</v>
      </c>
      <c r="N346" s="201" t="s">
        <v>36</v>
      </c>
      <c r="O346" s="201">
        <v>1952</v>
      </c>
      <c r="P346" s="203"/>
      <c r="Q346" s="202">
        <v>49.457500000000003</v>
      </c>
      <c r="R346" s="202">
        <v>-109.591667</v>
      </c>
      <c r="S346" s="201" t="s">
        <v>37</v>
      </c>
      <c r="T346" s="201" t="s">
        <v>37</v>
      </c>
      <c r="U346" s="201" t="s">
        <v>37</v>
      </c>
      <c r="V346" s="201" t="s">
        <v>37</v>
      </c>
      <c r="W346" s="201" t="s">
        <v>38</v>
      </c>
      <c r="X346" s="301" t="s">
        <v>38</v>
      </c>
      <c r="Y346" s="200" t="s">
        <v>673</v>
      </c>
      <c r="AA346" s="302" t="s">
        <v>506</v>
      </c>
    </row>
    <row r="347" spans="1:27" s="200" customFormat="1" ht="14.45" hidden="1" customHeight="1" x14ac:dyDescent="0.2">
      <c r="A347" s="201">
        <v>341</v>
      </c>
      <c r="B347" s="201" t="s">
        <v>718</v>
      </c>
      <c r="C347" s="201"/>
      <c r="D347" s="206">
        <v>6148700</v>
      </c>
      <c r="E347" s="201" t="s">
        <v>28</v>
      </c>
      <c r="F347" s="201" t="s">
        <v>29</v>
      </c>
      <c r="G347" s="200" t="s">
        <v>719</v>
      </c>
      <c r="H347" s="201" t="s">
        <v>679</v>
      </c>
      <c r="I347" s="309" t="s">
        <v>680</v>
      </c>
      <c r="J347" s="205"/>
      <c r="K347" s="201" t="s">
        <v>606</v>
      </c>
      <c r="L347" s="201" t="s">
        <v>46</v>
      </c>
      <c r="M347" s="201" t="s">
        <v>35</v>
      </c>
      <c r="N347" s="201" t="s">
        <v>36</v>
      </c>
      <c r="O347" s="201">
        <v>1955</v>
      </c>
      <c r="P347" s="203"/>
      <c r="Q347" s="202">
        <v>49.473610999999998</v>
      </c>
      <c r="R347" s="202">
        <v>-109.610556</v>
      </c>
      <c r="S347" s="201" t="s">
        <v>37</v>
      </c>
      <c r="T347" s="201" t="s">
        <v>37</v>
      </c>
      <c r="U347" s="201" t="s">
        <v>37</v>
      </c>
      <c r="V347" s="201" t="s">
        <v>37</v>
      </c>
      <c r="W347" s="201" t="s">
        <v>38</v>
      </c>
      <c r="X347" s="301" t="s">
        <v>38</v>
      </c>
      <c r="Y347" s="200" t="s">
        <v>673</v>
      </c>
      <c r="AA347" s="302" t="s">
        <v>506</v>
      </c>
    </row>
    <row r="348" spans="1:27" s="200" customFormat="1" ht="14.45" hidden="1" customHeight="1" x14ac:dyDescent="0.2">
      <c r="A348" s="201">
        <v>347</v>
      </c>
      <c r="B348" s="201" t="s">
        <v>720</v>
      </c>
      <c r="C348" s="201"/>
      <c r="D348" s="206">
        <v>6144260</v>
      </c>
      <c r="E348" s="201" t="s">
        <v>28</v>
      </c>
      <c r="F348" s="201" t="s">
        <v>29</v>
      </c>
      <c r="G348" s="200" t="s">
        <v>721</v>
      </c>
      <c r="H348" s="201" t="s">
        <v>679</v>
      </c>
      <c r="I348" s="309" t="s">
        <v>680</v>
      </c>
      <c r="J348" s="205"/>
      <c r="K348" s="201" t="s">
        <v>606</v>
      </c>
      <c r="L348" s="201" t="s">
        <v>46</v>
      </c>
      <c r="M348" s="201" t="s">
        <v>47</v>
      </c>
      <c r="N348" s="201" t="s">
        <v>36</v>
      </c>
      <c r="O348" s="201">
        <v>1960</v>
      </c>
      <c r="P348" s="203"/>
      <c r="Q348" s="202">
        <v>49.166666999999997</v>
      </c>
      <c r="R348" s="202">
        <v>-109.916667</v>
      </c>
      <c r="S348" s="201" t="s">
        <v>37</v>
      </c>
      <c r="T348" s="201" t="s">
        <v>37</v>
      </c>
      <c r="U348" s="201" t="s">
        <v>37</v>
      </c>
      <c r="V348" s="201" t="s">
        <v>37</v>
      </c>
      <c r="W348" s="201" t="s">
        <v>38</v>
      </c>
      <c r="X348" s="301" t="s">
        <v>38</v>
      </c>
      <c r="Y348" s="200" t="s">
        <v>673</v>
      </c>
      <c r="AA348" s="302" t="s">
        <v>506</v>
      </c>
    </row>
    <row r="349" spans="1:27" s="200" customFormat="1" ht="14.45" hidden="1" customHeight="1" x14ac:dyDescent="0.2">
      <c r="A349" s="201">
        <v>348</v>
      </c>
      <c r="B349" s="201" t="s">
        <v>722</v>
      </c>
      <c r="C349" s="201"/>
      <c r="D349" s="206">
        <v>6147950</v>
      </c>
      <c r="E349" s="201" t="s">
        <v>28</v>
      </c>
      <c r="F349" s="201" t="s">
        <v>29</v>
      </c>
      <c r="G349" s="200" t="s">
        <v>723</v>
      </c>
      <c r="H349" s="201" t="s">
        <v>679</v>
      </c>
      <c r="I349" s="309" t="s">
        <v>680</v>
      </c>
      <c r="J349" s="205"/>
      <c r="K349" s="201" t="s">
        <v>606</v>
      </c>
      <c r="L349" s="201" t="s">
        <v>46</v>
      </c>
      <c r="M349" s="201" t="s">
        <v>35</v>
      </c>
      <c r="N349" s="201" t="s">
        <v>36</v>
      </c>
      <c r="O349" s="201">
        <v>1964</v>
      </c>
      <c r="P349" s="203"/>
      <c r="Q349" s="202">
        <v>49.434722000000001</v>
      </c>
      <c r="R349" s="202">
        <v>-109.835278</v>
      </c>
      <c r="S349" s="201" t="s">
        <v>37</v>
      </c>
      <c r="T349" s="201" t="s">
        <v>37</v>
      </c>
      <c r="U349" s="201" t="s">
        <v>37</v>
      </c>
      <c r="V349" s="201" t="s">
        <v>37</v>
      </c>
      <c r="W349" s="201" t="s">
        <v>38</v>
      </c>
      <c r="X349" s="301" t="s">
        <v>38</v>
      </c>
      <c r="Y349" s="200" t="s">
        <v>673</v>
      </c>
      <c r="AA349" s="302" t="s">
        <v>506</v>
      </c>
    </row>
    <row r="350" spans="1:27" s="200" customFormat="1" ht="14.45" hidden="1" customHeight="1" x14ac:dyDescent="0.2">
      <c r="A350" s="201">
        <v>342</v>
      </c>
      <c r="B350" s="201" t="s">
        <v>724</v>
      </c>
      <c r="C350" s="201"/>
      <c r="D350" s="206">
        <v>6157500</v>
      </c>
      <c r="E350" s="201" t="s">
        <v>28</v>
      </c>
      <c r="F350" s="201" t="s">
        <v>29</v>
      </c>
      <c r="G350" s="200" t="s">
        <v>725</v>
      </c>
      <c r="H350" s="201" t="s">
        <v>679</v>
      </c>
      <c r="I350" s="309" t="s">
        <v>680</v>
      </c>
      <c r="J350" s="205"/>
      <c r="K350" s="201" t="s">
        <v>606</v>
      </c>
      <c r="L350" s="201" t="s">
        <v>46</v>
      </c>
      <c r="M350" s="201" t="s">
        <v>47</v>
      </c>
      <c r="N350" s="201" t="s">
        <v>36</v>
      </c>
      <c r="O350" s="201">
        <v>1917</v>
      </c>
      <c r="P350" s="203"/>
      <c r="Q350" s="202">
        <v>49.480832999999997</v>
      </c>
      <c r="R350" s="202">
        <v>-109.395556</v>
      </c>
      <c r="S350" s="201" t="s">
        <v>37</v>
      </c>
      <c r="T350" s="201" t="s">
        <v>37</v>
      </c>
      <c r="U350" s="201" t="s">
        <v>37</v>
      </c>
      <c r="V350" s="201" t="s">
        <v>37</v>
      </c>
      <c r="W350" s="201" t="s">
        <v>38</v>
      </c>
      <c r="X350" s="301" t="s">
        <v>38</v>
      </c>
      <c r="Y350" s="200" t="s">
        <v>673</v>
      </c>
      <c r="AA350" s="302" t="s">
        <v>506</v>
      </c>
    </row>
    <row r="351" spans="1:27" s="200" customFormat="1" ht="14.45" hidden="1" customHeight="1" x14ac:dyDescent="0.2">
      <c r="A351" s="201">
        <v>343</v>
      </c>
      <c r="B351" s="201" t="s">
        <v>726</v>
      </c>
      <c r="C351" s="201"/>
      <c r="D351" s="206">
        <v>6164000</v>
      </c>
      <c r="E351" s="201" t="s">
        <v>28</v>
      </c>
      <c r="F351" s="201" t="s">
        <v>29</v>
      </c>
      <c r="G351" s="200" t="s">
        <v>727</v>
      </c>
      <c r="H351" s="201" t="s">
        <v>679</v>
      </c>
      <c r="I351" s="309" t="s">
        <v>680</v>
      </c>
      <c r="J351" s="205"/>
      <c r="K351" s="201" t="s">
        <v>606</v>
      </c>
      <c r="L351" s="201" t="s">
        <v>46</v>
      </c>
      <c r="M351" s="201" t="s">
        <v>35</v>
      </c>
      <c r="N351" s="201" t="s">
        <v>36</v>
      </c>
      <c r="O351" s="201">
        <v>1917</v>
      </c>
      <c r="P351" s="203"/>
      <c r="Q351" s="202">
        <v>49</v>
      </c>
      <c r="R351" s="202">
        <v>-107.30166699999999</v>
      </c>
      <c r="S351" s="201" t="s">
        <v>37</v>
      </c>
      <c r="T351" s="201" t="s">
        <v>37</v>
      </c>
      <c r="U351" s="201" t="s">
        <v>37</v>
      </c>
      <c r="V351" s="201" t="s">
        <v>37</v>
      </c>
      <c r="W351" s="201" t="s">
        <v>38</v>
      </c>
      <c r="X351" s="301" t="s">
        <v>38</v>
      </c>
      <c r="Y351" s="200" t="s">
        <v>673</v>
      </c>
      <c r="AA351" s="302" t="s">
        <v>506</v>
      </c>
    </row>
    <row r="352" spans="1:27" s="200" customFormat="1" ht="14.45" hidden="1" customHeight="1" x14ac:dyDescent="0.2">
      <c r="A352" s="201">
        <v>344</v>
      </c>
      <c r="B352" s="201" t="s">
        <v>728</v>
      </c>
      <c r="C352" s="201"/>
      <c r="D352" s="206">
        <v>6158500</v>
      </c>
      <c r="E352" s="201" t="s">
        <v>28</v>
      </c>
      <c r="F352" s="201" t="s">
        <v>29</v>
      </c>
      <c r="G352" s="200" t="s">
        <v>729</v>
      </c>
      <c r="H352" s="201" t="s">
        <v>679</v>
      </c>
      <c r="I352" s="309" t="s">
        <v>680</v>
      </c>
      <c r="J352" s="205"/>
      <c r="K352" s="201" t="s">
        <v>606</v>
      </c>
      <c r="L352" s="201" t="s">
        <v>46</v>
      </c>
      <c r="M352" s="201" t="s">
        <v>35</v>
      </c>
      <c r="N352" s="201" t="s">
        <v>36</v>
      </c>
      <c r="O352" s="201">
        <v>1937</v>
      </c>
      <c r="P352" s="203"/>
      <c r="Q352" s="202">
        <v>49.505833000000003</v>
      </c>
      <c r="R352" s="202">
        <v>-108.848333</v>
      </c>
      <c r="S352" s="201" t="s">
        <v>37</v>
      </c>
      <c r="T352" s="201" t="s">
        <v>37</v>
      </c>
      <c r="U352" s="201" t="s">
        <v>37</v>
      </c>
      <c r="V352" s="201" t="s">
        <v>37</v>
      </c>
      <c r="W352" s="201" t="s">
        <v>38</v>
      </c>
      <c r="X352" s="301" t="s">
        <v>38</v>
      </c>
      <c r="Y352" s="200" t="s">
        <v>673</v>
      </c>
      <c r="AA352" s="302" t="s">
        <v>506</v>
      </c>
    </row>
    <row r="353" spans="1:27" s="200" customFormat="1" ht="14.45" hidden="1" customHeight="1" x14ac:dyDescent="0.2">
      <c r="A353" s="201">
        <v>345</v>
      </c>
      <c r="B353" s="201" t="s">
        <v>730</v>
      </c>
      <c r="C353" s="201"/>
      <c r="D353" s="206">
        <v>6162500</v>
      </c>
      <c r="E353" s="201" t="s">
        <v>28</v>
      </c>
      <c r="F353" s="201" t="s">
        <v>29</v>
      </c>
      <c r="G353" s="200" t="s">
        <v>731</v>
      </c>
      <c r="H353" s="201" t="s">
        <v>679</v>
      </c>
      <c r="I353" s="309" t="s">
        <v>680</v>
      </c>
      <c r="J353" s="205"/>
      <c r="K353" s="201" t="s">
        <v>606</v>
      </c>
      <c r="L353" s="201" t="s">
        <v>46</v>
      </c>
      <c r="M353" s="201" t="s">
        <v>35</v>
      </c>
      <c r="N353" s="201" t="s">
        <v>36</v>
      </c>
      <c r="O353" s="201">
        <v>1937</v>
      </c>
      <c r="P353" s="203"/>
      <c r="Q353" s="202">
        <v>49.305</v>
      </c>
      <c r="R353" s="202">
        <v>-107.801389</v>
      </c>
      <c r="S353" s="201" t="s">
        <v>37</v>
      </c>
      <c r="T353" s="201" t="s">
        <v>37</v>
      </c>
      <c r="U353" s="201" t="s">
        <v>37</v>
      </c>
      <c r="V353" s="201" t="s">
        <v>37</v>
      </c>
      <c r="W353" s="201" t="s">
        <v>38</v>
      </c>
      <c r="X353" s="301" t="s">
        <v>38</v>
      </c>
      <c r="Y353" s="200" t="s">
        <v>673</v>
      </c>
      <c r="AA353" s="302" t="s">
        <v>506</v>
      </c>
    </row>
    <row r="354" spans="1:27" s="200" customFormat="1" ht="14.45" hidden="1" customHeight="1" x14ac:dyDescent="0.2">
      <c r="A354" s="201">
        <v>346</v>
      </c>
      <c r="B354" s="201" t="s">
        <v>732</v>
      </c>
      <c r="C354" s="201"/>
      <c r="D354" s="206">
        <v>6159000</v>
      </c>
      <c r="E354" s="201" t="s">
        <v>28</v>
      </c>
      <c r="F354" s="201" t="s">
        <v>29</v>
      </c>
      <c r="G354" s="200" t="s">
        <v>733</v>
      </c>
      <c r="H354" s="201" t="s">
        <v>679</v>
      </c>
      <c r="I354" s="309" t="s">
        <v>680</v>
      </c>
      <c r="J354" s="205"/>
      <c r="K354" s="201" t="s">
        <v>606</v>
      </c>
      <c r="L354" s="201" t="s">
        <v>46</v>
      </c>
      <c r="M354" s="201" t="s">
        <v>47</v>
      </c>
      <c r="N354" s="201" t="s">
        <v>36</v>
      </c>
      <c r="O354" s="201">
        <v>1937</v>
      </c>
      <c r="P354" s="203"/>
      <c r="Q354" s="202">
        <v>49.507221999999999</v>
      </c>
      <c r="R354" s="202">
        <v>-108.852222</v>
      </c>
      <c r="S354" s="201" t="s">
        <v>37</v>
      </c>
      <c r="T354" s="201" t="s">
        <v>37</v>
      </c>
      <c r="U354" s="201" t="s">
        <v>37</v>
      </c>
      <c r="V354" s="201" t="s">
        <v>37</v>
      </c>
      <c r="W354" s="201" t="s">
        <v>38</v>
      </c>
      <c r="X354" s="301" t="s">
        <v>38</v>
      </c>
      <c r="Y354" s="200" t="s">
        <v>673</v>
      </c>
      <c r="AA354" s="302" t="s">
        <v>506</v>
      </c>
    </row>
    <row r="355" spans="1:27" s="231" customFormat="1" ht="14.45" hidden="1" customHeight="1" x14ac:dyDescent="0.2">
      <c r="A355" s="201">
        <v>350</v>
      </c>
      <c r="B355" s="201" t="s">
        <v>734</v>
      </c>
      <c r="C355" s="201"/>
      <c r="D355" s="206">
        <v>6143000</v>
      </c>
      <c r="E355" s="201" t="s">
        <v>28</v>
      </c>
      <c r="F355" s="201" t="s">
        <v>29</v>
      </c>
      <c r="G355" s="200" t="s">
        <v>735</v>
      </c>
      <c r="H355" s="201" t="s">
        <v>679</v>
      </c>
      <c r="I355" s="309" t="s">
        <v>680</v>
      </c>
      <c r="J355" s="205"/>
      <c r="K355" s="201" t="s">
        <v>606</v>
      </c>
      <c r="L355" s="201" t="s">
        <v>46</v>
      </c>
      <c r="M355" s="201" t="s">
        <v>47</v>
      </c>
      <c r="N355" s="201" t="s">
        <v>36</v>
      </c>
      <c r="O355" s="201">
        <v>1937</v>
      </c>
      <c r="P355" s="203"/>
      <c r="Q355" s="202">
        <v>49.303333000000002</v>
      </c>
      <c r="R355" s="202">
        <v>-107.805556</v>
      </c>
      <c r="S355" s="201" t="s">
        <v>48</v>
      </c>
      <c r="T355" s="201" t="s">
        <v>37</v>
      </c>
      <c r="U355" s="201" t="s">
        <v>48</v>
      </c>
      <c r="V355" s="201" t="s">
        <v>37</v>
      </c>
      <c r="W355" s="201" t="s">
        <v>38</v>
      </c>
      <c r="X355" s="301" t="s">
        <v>38</v>
      </c>
      <c r="Y355" s="200" t="s">
        <v>48</v>
      </c>
      <c r="Z355" s="200"/>
      <c r="AA355" s="302" t="s">
        <v>506</v>
      </c>
    </row>
    <row r="356" spans="1:27" s="200" customFormat="1" ht="14.45" hidden="1" customHeight="1" x14ac:dyDescent="0.2">
      <c r="A356" s="201">
        <v>351</v>
      </c>
      <c r="B356" s="201" t="s">
        <v>736</v>
      </c>
      <c r="C356" s="201"/>
      <c r="D356" s="206">
        <v>6157500</v>
      </c>
      <c r="E356" s="201" t="s">
        <v>28</v>
      </c>
      <c r="F356" s="201" t="s">
        <v>29</v>
      </c>
      <c r="G356" s="200" t="s">
        <v>737</v>
      </c>
      <c r="H356" s="201" t="s">
        <v>679</v>
      </c>
      <c r="I356" s="309" t="s">
        <v>680</v>
      </c>
      <c r="J356" s="205"/>
      <c r="K356" s="201" t="s">
        <v>606</v>
      </c>
      <c r="L356" s="201" t="s">
        <v>46</v>
      </c>
      <c r="M356" s="201" t="s">
        <v>35</v>
      </c>
      <c r="N356" s="201" t="s">
        <v>36</v>
      </c>
      <c r="O356" s="201">
        <v>1940</v>
      </c>
      <c r="P356" s="203"/>
      <c r="Q356" s="202">
        <v>49.486666999999997</v>
      </c>
      <c r="R356" s="202">
        <v>-109.352222</v>
      </c>
      <c r="S356" s="201" t="s">
        <v>37</v>
      </c>
      <c r="T356" s="201" t="s">
        <v>37</v>
      </c>
      <c r="U356" s="201" t="s">
        <v>37</v>
      </c>
      <c r="V356" s="201" t="s">
        <v>37</v>
      </c>
      <c r="W356" s="201" t="s">
        <v>38</v>
      </c>
      <c r="X356" s="301" t="s">
        <v>38</v>
      </c>
      <c r="Y356" s="200" t="s">
        <v>673</v>
      </c>
      <c r="AA356" s="302" t="s">
        <v>506</v>
      </c>
    </row>
    <row r="357" spans="1:27" s="200" customFormat="1" ht="14.1" hidden="1" customHeight="1" x14ac:dyDescent="0.2">
      <c r="A357" s="201">
        <v>356</v>
      </c>
      <c r="B357" s="201" t="s">
        <v>738</v>
      </c>
      <c r="C357" s="201"/>
      <c r="D357" s="206">
        <v>5018500</v>
      </c>
      <c r="E357" s="201" t="s">
        <v>28</v>
      </c>
      <c r="F357" s="201" t="s">
        <v>29</v>
      </c>
      <c r="G357" s="200" t="s">
        <v>739</v>
      </c>
      <c r="H357" s="201" t="s">
        <v>679</v>
      </c>
      <c r="I357" s="309" t="s">
        <v>680</v>
      </c>
      <c r="J357" s="205"/>
      <c r="K357" s="201" t="s">
        <v>676</v>
      </c>
      <c r="L357" s="201" t="s">
        <v>34</v>
      </c>
      <c r="M357" s="201" t="s">
        <v>35</v>
      </c>
      <c r="N357" s="201" t="s">
        <v>36</v>
      </c>
      <c r="O357" s="201">
        <v>1918</v>
      </c>
      <c r="P357" s="203"/>
      <c r="Q357" s="202">
        <v>48.947221999999996</v>
      </c>
      <c r="R357" s="202">
        <v>-113.374444</v>
      </c>
      <c r="S357" s="201" t="s">
        <v>37</v>
      </c>
      <c r="T357" s="201" t="s">
        <v>37</v>
      </c>
      <c r="U357" s="201" t="s">
        <v>37</v>
      </c>
      <c r="V357" s="201" t="s">
        <v>37</v>
      </c>
      <c r="W357" s="201" t="s">
        <v>38</v>
      </c>
      <c r="X357" s="301" t="s">
        <v>38</v>
      </c>
      <c r="Y357" s="200" t="s">
        <v>673</v>
      </c>
      <c r="AA357" s="302" t="s">
        <v>506</v>
      </c>
    </row>
    <row r="358" spans="1:27" s="200" customFormat="1" ht="14.1" hidden="1" customHeight="1" x14ac:dyDescent="0.2">
      <c r="A358" s="201">
        <v>357</v>
      </c>
      <c r="B358" s="201" t="s">
        <v>740</v>
      </c>
      <c r="C358" s="201"/>
      <c r="D358" s="206">
        <v>5015500</v>
      </c>
      <c r="E358" s="201" t="s">
        <v>28</v>
      </c>
      <c r="F358" s="201" t="s">
        <v>29</v>
      </c>
      <c r="G358" s="200" t="s">
        <v>741</v>
      </c>
      <c r="H358" s="201" t="s">
        <v>679</v>
      </c>
      <c r="I358" s="309" t="s">
        <v>680</v>
      </c>
      <c r="J358" s="205"/>
      <c r="K358" s="201" t="s">
        <v>676</v>
      </c>
      <c r="L358" s="201" t="s">
        <v>34</v>
      </c>
      <c r="M358" s="201" t="s">
        <v>47</v>
      </c>
      <c r="N358" s="201" t="s">
        <v>36</v>
      </c>
      <c r="O358" s="201">
        <v>1915</v>
      </c>
      <c r="P358" s="203"/>
      <c r="Q358" s="202">
        <v>48.828333000000001</v>
      </c>
      <c r="R358" s="202">
        <v>-113.521111</v>
      </c>
      <c r="S358" s="201" t="s">
        <v>37</v>
      </c>
      <c r="T358" s="201" t="s">
        <v>37</v>
      </c>
      <c r="U358" s="201" t="s">
        <v>37</v>
      </c>
      <c r="V358" s="201" t="s">
        <v>37</v>
      </c>
      <c r="W358" s="201" t="s">
        <v>38</v>
      </c>
      <c r="X358" s="301" t="s">
        <v>38</v>
      </c>
      <c r="Y358" s="200" t="s">
        <v>673</v>
      </c>
      <c r="AA358" s="302" t="s">
        <v>506</v>
      </c>
    </row>
    <row r="359" spans="1:27" s="200" customFormat="1" ht="14.45" hidden="1" customHeight="1" x14ac:dyDescent="0.2">
      <c r="A359" s="201">
        <v>359</v>
      </c>
      <c r="B359" s="201" t="s">
        <v>742</v>
      </c>
      <c r="C359" s="201"/>
      <c r="D359" s="206">
        <v>6135000</v>
      </c>
      <c r="E359" s="201" t="s">
        <v>28</v>
      </c>
      <c r="F359" s="201" t="s">
        <v>29</v>
      </c>
      <c r="G359" s="200" t="s">
        <v>743</v>
      </c>
      <c r="H359" s="201" t="s">
        <v>679</v>
      </c>
      <c r="I359" s="309" t="s">
        <v>680</v>
      </c>
      <c r="J359" s="205"/>
      <c r="K359" s="201" t="s">
        <v>676</v>
      </c>
      <c r="L359" s="201" t="s">
        <v>34</v>
      </c>
      <c r="M359" s="201" t="s">
        <v>35</v>
      </c>
      <c r="N359" s="201" t="s">
        <v>36</v>
      </c>
      <c r="O359" s="201">
        <v>1909</v>
      </c>
      <c r="P359" s="203"/>
      <c r="Q359" s="202">
        <v>48.984166999999999</v>
      </c>
      <c r="R359" s="202">
        <v>-110.469444</v>
      </c>
      <c r="S359" s="201" t="s">
        <v>37</v>
      </c>
      <c r="T359" s="201" t="s">
        <v>37</v>
      </c>
      <c r="U359" s="201" t="s">
        <v>37</v>
      </c>
      <c r="V359" s="201" t="s">
        <v>37</v>
      </c>
      <c r="W359" s="201" t="s">
        <v>38</v>
      </c>
      <c r="X359" s="301" t="s">
        <v>38</v>
      </c>
      <c r="Y359" s="200" t="s">
        <v>673</v>
      </c>
      <c r="AA359" s="302" t="s">
        <v>506</v>
      </c>
    </row>
    <row r="360" spans="1:27" s="200" customFormat="1" ht="14.45" hidden="1" customHeight="1" x14ac:dyDescent="0.2">
      <c r="A360" s="201">
        <v>360</v>
      </c>
      <c r="B360" s="201" t="s">
        <v>744</v>
      </c>
      <c r="C360" s="201"/>
      <c r="D360" s="206">
        <v>6133500</v>
      </c>
      <c r="E360" s="201" t="s">
        <v>28</v>
      </c>
      <c r="F360" s="201" t="s">
        <v>29</v>
      </c>
      <c r="G360" s="200" t="s">
        <v>745</v>
      </c>
      <c r="H360" s="201" t="s">
        <v>679</v>
      </c>
      <c r="I360" s="309" t="s">
        <v>680</v>
      </c>
      <c r="J360" s="205"/>
      <c r="K360" s="201" t="s">
        <v>676</v>
      </c>
      <c r="L360" s="201" t="s">
        <v>34</v>
      </c>
      <c r="M360" s="201" t="s">
        <v>35</v>
      </c>
      <c r="N360" s="201" t="s">
        <v>36</v>
      </c>
      <c r="O360" s="201">
        <v>1911</v>
      </c>
      <c r="P360" s="203"/>
      <c r="Q360" s="202">
        <v>48.970832999999999</v>
      </c>
      <c r="R360" s="202">
        <v>-113.055278</v>
      </c>
      <c r="S360" s="201" t="s">
        <v>37</v>
      </c>
      <c r="T360" s="201" t="s">
        <v>37</v>
      </c>
      <c r="U360" s="201" t="s">
        <v>37</v>
      </c>
      <c r="V360" s="201" t="s">
        <v>37</v>
      </c>
      <c r="W360" s="201" t="s">
        <v>38</v>
      </c>
      <c r="X360" s="301" t="s">
        <v>38</v>
      </c>
      <c r="Y360" s="200" t="s">
        <v>673</v>
      </c>
      <c r="AA360" s="302" t="s">
        <v>506</v>
      </c>
    </row>
    <row r="361" spans="1:27" s="200" customFormat="1" ht="14.45" hidden="1" customHeight="1" x14ac:dyDescent="0.2">
      <c r="A361" s="201">
        <v>352</v>
      </c>
      <c r="B361" s="201" t="s">
        <v>746</v>
      </c>
      <c r="C361" s="201"/>
      <c r="D361" s="206">
        <v>6162000</v>
      </c>
      <c r="E361" s="201" t="s">
        <v>28</v>
      </c>
      <c r="F361" s="201" t="s">
        <v>29</v>
      </c>
      <c r="G361" s="200" t="s">
        <v>747</v>
      </c>
      <c r="H361" s="201" t="s">
        <v>679</v>
      </c>
      <c r="I361" s="309" t="s">
        <v>680</v>
      </c>
      <c r="J361" s="205"/>
      <c r="K361" s="201" t="s">
        <v>606</v>
      </c>
      <c r="L361" s="201" t="s">
        <v>46</v>
      </c>
      <c r="M361" s="201" t="s">
        <v>47</v>
      </c>
      <c r="N361" s="201" t="s">
        <v>36</v>
      </c>
      <c r="O361" s="201">
        <v>1940</v>
      </c>
      <c r="P361" s="203"/>
      <c r="Q361" s="202">
        <v>49.371110999999999</v>
      </c>
      <c r="R361" s="202">
        <v>-107.885278</v>
      </c>
      <c r="S361" s="201" t="s">
        <v>37</v>
      </c>
      <c r="T361" s="201" t="s">
        <v>37</v>
      </c>
      <c r="U361" s="201" t="s">
        <v>37</v>
      </c>
      <c r="V361" s="201" t="s">
        <v>37</v>
      </c>
      <c r="W361" s="201" t="s">
        <v>38</v>
      </c>
      <c r="X361" s="301" t="s">
        <v>38</v>
      </c>
      <c r="Y361" s="200" t="s">
        <v>673</v>
      </c>
      <c r="AA361" s="302" t="s">
        <v>506</v>
      </c>
    </row>
    <row r="362" spans="1:27" s="200" customFormat="1" ht="14.45" hidden="1" customHeight="1" x14ac:dyDescent="0.2">
      <c r="A362" s="201">
        <v>358</v>
      </c>
      <c r="B362" s="201" t="s">
        <v>748</v>
      </c>
      <c r="C362" s="201"/>
      <c r="D362" s="206">
        <v>5018000</v>
      </c>
      <c r="E362" s="201" t="s">
        <v>28</v>
      </c>
      <c r="F362" s="201" t="s">
        <v>29</v>
      </c>
      <c r="G362" s="200" t="s">
        <v>749</v>
      </c>
      <c r="H362" s="201" t="s">
        <v>679</v>
      </c>
      <c r="I362" s="309" t="s">
        <v>680</v>
      </c>
      <c r="J362" s="205"/>
      <c r="K362" s="201" t="s">
        <v>676</v>
      </c>
      <c r="L362" s="201" t="s">
        <v>34</v>
      </c>
      <c r="M362" s="201" t="s">
        <v>35</v>
      </c>
      <c r="N362" s="201" t="s">
        <v>36</v>
      </c>
      <c r="O362" s="201"/>
      <c r="P362" s="203"/>
      <c r="Q362" s="202">
        <v>48.852778000000001</v>
      </c>
      <c r="R362" s="202">
        <v>-113.416944</v>
      </c>
      <c r="S362" s="201" t="s">
        <v>48</v>
      </c>
      <c r="T362" s="201" t="s">
        <v>48</v>
      </c>
      <c r="U362" s="201" t="s">
        <v>48</v>
      </c>
      <c r="V362" s="201" t="s">
        <v>48</v>
      </c>
      <c r="W362" s="201" t="s">
        <v>38</v>
      </c>
      <c r="X362" s="303" t="s">
        <v>49</v>
      </c>
      <c r="Y362" s="200" t="s">
        <v>48</v>
      </c>
      <c r="AA362" s="302" t="s">
        <v>750</v>
      </c>
    </row>
    <row r="363" spans="1:27" s="200" customFormat="1" ht="14.45" hidden="1" customHeight="1" x14ac:dyDescent="0.2">
      <c r="A363" s="201">
        <v>353</v>
      </c>
      <c r="B363" s="201" t="s">
        <v>751</v>
      </c>
      <c r="C363" s="201"/>
      <c r="D363" s="206">
        <v>6156500</v>
      </c>
      <c r="E363" s="201" t="s">
        <v>28</v>
      </c>
      <c r="F363" s="201" t="s">
        <v>29</v>
      </c>
      <c r="G363" s="200" t="s">
        <v>752</v>
      </c>
      <c r="H363" s="201" t="s">
        <v>679</v>
      </c>
      <c r="I363" s="309" t="s">
        <v>680</v>
      </c>
      <c r="J363" s="205"/>
      <c r="K363" s="201" t="s">
        <v>606</v>
      </c>
      <c r="L363" s="201" t="s">
        <v>46</v>
      </c>
      <c r="M363" s="201" t="s">
        <v>35</v>
      </c>
      <c r="N363" s="201" t="s">
        <v>36</v>
      </c>
      <c r="O363" s="201">
        <v>1946</v>
      </c>
      <c r="P363" s="203"/>
      <c r="Q363" s="202">
        <v>49.494166999999997</v>
      </c>
      <c r="R363" s="202">
        <v>-109.36499999999999</v>
      </c>
      <c r="S363" s="201" t="s">
        <v>37</v>
      </c>
      <c r="T363" s="201" t="s">
        <v>37</v>
      </c>
      <c r="U363" s="201" t="s">
        <v>37</v>
      </c>
      <c r="V363" s="201" t="s">
        <v>37</v>
      </c>
      <c r="W363" s="201" t="s">
        <v>38</v>
      </c>
      <c r="X363" s="301" t="s">
        <v>38</v>
      </c>
      <c r="Y363" s="200" t="s">
        <v>673</v>
      </c>
      <c r="AA363" s="302" t="s">
        <v>506</v>
      </c>
    </row>
    <row r="364" spans="1:27" s="200" customFormat="1" ht="14.45" hidden="1" customHeight="1" x14ac:dyDescent="0.2">
      <c r="A364" s="303">
        <v>354</v>
      </c>
      <c r="B364" s="303" t="s">
        <v>753</v>
      </c>
      <c r="C364" s="303"/>
      <c r="D364" s="306">
        <v>6161500</v>
      </c>
      <c r="E364" s="303" t="s">
        <v>28</v>
      </c>
      <c r="F364" s="303" t="s">
        <v>29</v>
      </c>
      <c r="G364" s="302" t="s">
        <v>754</v>
      </c>
      <c r="H364" s="303" t="s">
        <v>679</v>
      </c>
      <c r="I364" s="305" t="s">
        <v>680</v>
      </c>
      <c r="J364" s="310"/>
      <c r="K364" s="303" t="s">
        <v>606</v>
      </c>
      <c r="L364" s="303" t="s">
        <v>46</v>
      </c>
      <c r="M364" s="303" t="s">
        <v>35</v>
      </c>
      <c r="N364" s="303" t="s">
        <v>36</v>
      </c>
      <c r="O364" s="303">
        <v>1946</v>
      </c>
      <c r="P364" s="304"/>
      <c r="Q364" s="311">
        <v>49.369444000000001</v>
      </c>
      <c r="R364" s="311">
        <v>-107.88500000000001</v>
      </c>
      <c r="S364" s="303" t="s">
        <v>37</v>
      </c>
      <c r="T364" s="303" t="s">
        <v>37</v>
      </c>
      <c r="U364" s="303" t="s">
        <v>37</v>
      </c>
      <c r="V364" s="303" t="s">
        <v>37</v>
      </c>
      <c r="W364" s="303" t="s">
        <v>38</v>
      </c>
      <c r="X364" s="301" t="s">
        <v>38</v>
      </c>
      <c r="Y364" s="302" t="s">
        <v>673</v>
      </c>
      <c r="Z364" s="302"/>
      <c r="AA364" s="302" t="s">
        <v>506</v>
      </c>
    </row>
    <row r="365" spans="1:27" s="200" customFormat="1" ht="14.45" hidden="1" customHeight="1" x14ac:dyDescent="0.2">
      <c r="A365" s="201">
        <v>355</v>
      </c>
      <c r="B365" s="201" t="s">
        <v>755</v>
      </c>
      <c r="C365" s="201"/>
      <c r="D365" s="206">
        <v>6161300</v>
      </c>
      <c r="E365" s="201" t="s">
        <v>28</v>
      </c>
      <c r="F365" s="201" t="s">
        <v>29</v>
      </c>
      <c r="G365" s="200" t="s">
        <v>756</v>
      </c>
      <c r="H365" s="201" t="s">
        <v>679</v>
      </c>
      <c r="I365" s="309" t="s">
        <v>680</v>
      </c>
      <c r="J365" s="205"/>
      <c r="K365" s="201" t="s">
        <v>606</v>
      </c>
      <c r="L365" s="201" t="s">
        <v>46</v>
      </c>
      <c r="M365" s="201" t="s">
        <v>35</v>
      </c>
      <c r="N365" s="201" t="s">
        <v>36</v>
      </c>
      <c r="O365" s="201">
        <v>1950</v>
      </c>
      <c r="P365" s="203"/>
      <c r="Q365" s="202">
        <v>49.372222000000001</v>
      </c>
      <c r="R365" s="202">
        <v>-107.88333299999999</v>
      </c>
      <c r="S365" s="201" t="s">
        <v>37</v>
      </c>
      <c r="T365" s="201" t="s">
        <v>37</v>
      </c>
      <c r="U365" s="201" t="s">
        <v>37</v>
      </c>
      <c r="V365" s="201" t="s">
        <v>37</v>
      </c>
      <c r="W365" s="201" t="s">
        <v>38</v>
      </c>
      <c r="X365" s="301" t="s">
        <v>38</v>
      </c>
      <c r="Y365" s="200" t="s">
        <v>673</v>
      </c>
      <c r="AA365" s="302" t="s">
        <v>506</v>
      </c>
    </row>
    <row r="366" spans="1:27" s="200" customFormat="1" ht="14.45" hidden="1" customHeight="1" x14ac:dyDescent="0.2">
      <c r="A366" s="201">
        <v>366</v>
      </c>
      <c r="B366" s="201" t="s">
        <v>757</v>
      </c>
      <c r="C366" s="201"/>
      <c r="D366" s="206"/>
      <c r="E366" s="201" t="s">
        <v>28</v>
      </c>
      <c r="F366" s="201"/>
      <c r="G366" s="200" t="s">
        <v>758</v>
      </c>
      <c r="H366" s="201" t="s">
        <v>679</v>
      </c>
      <c r="I366" s="309" t="s">
        <v>680</v>
      </c>
      <c r="J366" s="205"/>
      <c r="K366" s="201" t="s">
        <v>681</v>
      </c>
      <c r="L366" s="201" t="s">
        <v>46</v>
      </c>
      <c r="M366" s="201" t="s">
        <v>35</v>
      </c>
      <c r="N366" s="201" t="s">
        <v>36</v>
      </c>
      <c r="O366" s="201">
        <v>1966</v>
      </c>
      <c r="P366" s="203"/>
      <c r="Q366" s="202">
        <v>49.024999999999999</v>
      </c>
      <c r="R366" s="202">
        <v>-111.21333300000001</v>
      </c>
      <c r="S366" s="201" t="s">
        <v>48</v>
      </c>
      <c r="T366" s="201" t="s">
        <v>48</v>
      </c>
      <c r="U366" s="201" t="s">
        <v>48</v>
      </c>
      <c r="V366" s="201" t="s">
        <v>190</v>
      </c>
      <c r="W366" s="201" t="s">
        <v>49</v>
      </c>
      <c r="X366" s="303" t="s">
        <v>49</v>
      </c>
      <c r="Y366" s="200" t="s">
        <v>48</v>
      </c>
      <c r="AA366" s="302" t="s">
        <v>750</v>
      </c>
    </row>
    <row r="367" spans="1:27" s="200" customFormat="1" ht="14.45" hidden="1" customHeight="1" x14ac:dyDescent="0.2">
      <c r="A367" s="201">
        <v>367</v>
      </c>
      <c r="B367" s="201" t="s">
        <v>759</v>
      </c>
      <c r="C367" s="201"/>
      <c r="D367" s="206"/>
      <c r="E367" s="201" t="s">
        <v>28</v>
      </c>
      <c r="F367" s="201"/>
      <c r="G367" s="200" t="s">
        <v>760</v>
      </c>
      <c r="H367" s="201" t="s">
        <v>679</v>
      </c>
      <c r="I367" s="309" t="s">
        <v>680</v>
      </c>
      <c r="J367" s="205"/>
      <c r="K367" s="201" t="s">
        <v>681</v>
      </c>
      <c r="L367" s="201" t="s">
        <v>46</v>
      </c>
      <c r="M367" s="201" t="s">
        <v>35</v>
      </c>
      <c r="N367" s="201" t="s">
        <v>36</v>
      </c>
      <c r="O367" s="201">
        <v>1966</v>
      </c>
      <c r="P367" s="203"/>
      <c r="Q367" s="202">
        <v>49.018056000000001</v>
      </c>
      <c r="R367" s="202">
        <v>-111.402778</v>
      </c>
      <c r="S367" s="201" t="s">
        <v>48</v>
      </c>
      <c r="T367" s="201" t="s">
        <v>48</v>
      </c>
      <c r="U367" s="201" t="s">
        <v>48</v>
      </c>
      <c r="V367" s="201" t="s">
        <v>190</v>
      </c>
      <c r="W367" s="201" t="s">
        <v>49</v>
      </c>
      <c r="X367" s="303" t="s">
        <v>49</v>
      </c>
      <c r="Y367" s="200" t="s">
        <v>48</v>
      </c>
      <c r="AA367" s="302" t="s">
        <v>750</v>
      </c>
    </row>
    <row r="368" spans="1:27" s="200" customFormat="1" ht="14.45" hidden="1" customHeight="1" x14ac:dyDescent="0.2">
      <c r="A368" s="201">
        <v>376</v>
      </c>
      <c r="B368" s="201" t="s">
        <v>761</v>
      </c>
      <c r="C368" s="201"/>
      <c r="D368" s="206"/>
      <c r="E368" s="201" t="s">
        <v>28</v>
      </c>
      <c r="F368" s="201"/>
      <c r="G368" s="200" t="s">
        <v>762</v>
      </c>
      <c r="H368" s="201" t="s">
        <v>679</v>
      </c>
      <c r="I368" s="309" t="s">
        <v>680</v>
      </c>
      <c r="J368" s="205"/>
      <c r="K368" s="201" t="s">
        <v>606</v>
      </c>
      <c r="L368" s="201" t="s">
        <v>46</v>
      </c>
      <c r="M368" s="201" t="s">
        <v>35</v>
      </c>
      <c r="N368" s="201" t="s">
        <v>36</v>
      </c>
      <c r="O368" s="201">
        <v>1915</v>
      </c>
      <c r="P368" s="203"/>
      <c r="Q368" s="202">
        <v>49.413888999999998</v>
      </c>
      <c r="R368" s="202">
        <v>-109.74166700000001</v>
      </c>
      <c r="S368" s="201" t="s">
        <v>48</v>
      </c>
      <c r="T368" s="201" t="s">
        <v>48</v>
      </c>
      <c r="U368" s="201" t="s">
        <v>48</v>
      </c>
      <c r="V368" s="201" t="s">
        <v>48</v>
      </c>
      <c r="W368" s="201" t="s">
        <v>49</v>
      </c>
      <c r="X368" s="201" t="s">
        <v>49</v>
      </c>
      <c r="Y368" s="200" t="s">
        <v>48</v>
      </c>
      <c r="AA368" s="302" t="s">
        <v>750</v>
      </c>
    </row>
    <row r="369" spans="1:27" s="200" customFormat="1" ht="14.45" hidden="1" customHeight="1" x14ac:dyDescent="0.2">
      <c r="A369" s="201">
        <v>338</v>
      </c>
      <c r="B369" s="201" t="s">
        <v>763</v>
      </c>
      <c r="C369" s="201"/>
      <c r="D369" s="206"/>
      <c r="E369" s="201" t="s">
        <v>28</v>
      </c>
      <c r="F369" s="201"/>
      <c r="G369" s="200" t="s">
        <v>764</v>
      </c>
      <c r="H369" s="201" t="s">
        <v>679</v>
      </c>
      <c r="I369" s="309" t="s">
        <v>680</v>
      </c>
      <c r="J369" s="205"/>
      <c r="K369" s="201" t="s">
        <v>606</v>
      </c>
      <c r="L369" s="201" t="s">
        <v>46</v>
      </c>
      <c r="M369" s="201" t="s">
        <v>35</v>
      </c>
      <c r="N369" s="201" t="s">
        <v>36</v>
      </c>
      <c r="O369" s="201">
        <v>1951</v>
      </c>
      <c r="P369" s="203"/>
      <c r="Q369" s="202">
        <v>49.202778000000002</v>
      </c>
      <c r="R369" s="202">
        <v>-109.984722</v>
      </c>
      <c r="S369" s="201" t="s">
        <v>48</v>
      </c>
      <c r="T369" s="201" t="s">
        <v>48</v>
      </c>
      <c r="U369" s="201" t="s">
        <v>48</v>
      </c>
      <c r="V369" s="201" t="s">
        <v>37</v>
      </c>
      <c r="W369" s="201" t="s">
        <v>38</v>
      </c>
      <c r="X369" s="303" t="s">
        <v>49</v>
      </c>
      <c r="Y369" s="200" t="s">
        <v>48</v>
      </c>
      <c r="AA369" s="302" t="s">
        <v>750</v>
      </c>
    </row>
    <row r="370" spans="1:27" s="200" customFormat="1" ht="14.45" hidden="1" customHeight="1" x14ac:dyDescent="0.2">
      <c r="A370" s="201">
        <v>369</v>
      </c>
      <c r="B370" s="201" t="s">
        <v>765</v>
      </c>
      <c r="C370" s="201"/>
      <c r="D370" s="206"/>
      <c r="E370" s="201" t="s">
        <v>28</v>
      </c>
      <c r="F370" s="201"/>
      <c r="G370" s="200" t="s">
        <v>766</v>
      </c>
      <c r="H370" s="201" t="s">
        <v>679</v>
      </c>
      <c r="I370" s="309" t="s">
        <v>680</v>
      </c>
      <c r="J370" s="205"/>
      <c r="K370" s="201" t="s">
        <v>681</v>
      </c>
      <c r="L370" s="201" t="s">
        <v>46</v>
      </c>
      <c r="M370" s="201" t="s">
        <v>47</v>
      </c>
      <c r="N370" s="201" t="s">
        <v>36</v>
      </c>
      <c r="O370" s="201">
        <v>1962</v>
      </c>
      <c r="P370" s="203"/>
      <c r="Q370" s="202">
        <v>49.661110999999998</v>
      </c>
      <c r="R370" s="202">
        <v>-110.095556</v>
      </c>
      <c r="S370" s="201" t="s">
        <v>48</v>
      </c>
      <c r="T370" s="201" t="s">
        <v>48</v>
      </c>
      <c r="U370" s="201" t="s">
        <v>48</v>
      </c>
      <c r="V370" s="201" t="s">
        <v>190</v>
      </c>
      <c r="W370" s="201" t="s">
        <v>49</v>
      </c>
      <c r="X370" s="201" t="s">
        <v>49</v>
      </c>
      <c r="Y370" s="200" t="s">
        <v>48</v>
      </c>
      <c r="AA370" s="302" t="s">
        <v>750</v>
      </c>
    </row>
    <row r="371" spans="1:27" s="200" customFormat="1" ht="14.45" hidden="1" customHeight="1" x14ac:dyDescent="0.2">
      <c r="A371" s="201">
        <v>370</v>
      </c>
      <c r="B371" s="201" t="s">
        <v>767</v>
      </c>
      <c r="C371" s="201"/>
      <c r="D371" s="206"/>
      <c r="E371" s="201" t="s">
        <v>28</v>
      </c>
      <c r="F371" s="201"/>
      <c r="G371" s="200" t="s">
        <v>768</v>
      </c>
      <c r="H371" s="201" t="s">
        <v>679</v>
      </c>
      <c r="I371" s="309" t="s">
        <v>680</v>
      </c>
      <c r="J371" s="205"/>
      <c r="K371" s="201" t="s">
        <v>681</v>
      </c>
      <c r="L371" s="201" t="s">
        <v>46</v>
      </c>
      <c r="M371" s="201" t="s">
        <v>47</v>
      </c>
      <c r="N371" s="201" t="s">
        <v>36</v>
      </c>
      <c r="O371" s="201">
        <v>1959</v>
      </c>
      <c r="P371" s="203"/>
      <c r="Q371" s="202">
        <v>49.526111</v>
      </c>
      <c r="R371" s="202">
        <v>-110.368611</v>
      </c>
      <c r="S371" s="201" t="s">
        <v>48</v>
      </c>
      <c r="T371" s="201" t="s">
        <v>48</v>
      </c>
      <c r="U371" s="201" t="s">
        <v>48</v>
      </c>
      <c r="V371" s="201" t="s">
        <v>190</v>
      </c>
      <c r="W371" s="201" t="s">
        <v>49</v>
      </c>
      <c r="X371" s="303" t="s">
        <v>49</v>
      </c>
      <c r="Y371" s="200" t="s">
        <v>48</v>
      </c>
      <c r="AA371" s="302" t="s">
        <v>750</v>
      </c>
    </row>
    <row r="372" spans="1:27" s="200" customFormat="1" ht="14.45" hidden="1" customHeight="1" x14ac:dyDescent="0.2">
      <c r="A372" s="201">
        <v>371</v>
      </c>
      <c r="B372" s="201" t="s">
        <v>769</v>
      </c>
      <c r="C372" s="201"/>
      <c r="D372" s="206"/>
      <c r="E372" s="201" t="s">
        <v>28</v>
      </c>
      <c r="F372" s="201"/>
      <c r="G372" s="200" t="s">
        <v>770</v>
      </c>
      <c r="H372" s="201" t="s">
        <v>679</v>
      </c>
      <c r="I372" s="309" t="s">
        <v>680</v>
      </c>
      <c r="J372" s="205"/>
      <c r="K372" s="201" t="s">
        <v>681</v>
      </c>
      <c r="L372" s="201" t="s">
        <v>46</v>
      </c>
      <c r="M372" s="201" t="s">
        <v>47</v>
      </c>
      <c r="N372" s="201" t="s">
        <v>36</v>
      </c>
      <c r="O372" s="201">
        <v>1962</v>
      </c>
      <c r="P372" s="203"/>
      <c r="Q372" s="202">
        <v>49.481667000000002</v>
      </c>
      <c r="R372" s="202">
        <v>-110.399444</v>
      </c>
      <c r="S372" s="201" t="s">
        <v>48</v>
      </c>
      <c r="T372" s="201" t="s">
        <v>48</v>
      </c>
      <c r="U372" s="201" t="s">
        <v>48</v>
      </c>
      <c r="V372" s="201" t="s">
        <v>190</v>
      </c>
      <c r="W372" s="201" t="s">
        <v>49</v>
      </c>
      <c r="X372" s="201" t="s">
        <v>49</v>
      </c>
      <c r="Y372" s="200" t="s">
        <v>48</v>
      </c>
      <c r="AA372" s="302" t="s">
        <v>750</v>
      </c>
    </row>
    <row r="373" spans="1:27" s="200" customFormat="1" ht="14.45" hidden="1" customHeight="1" x14ac:dyDescent="0.2">
      <c r="A373" s="201">
        <v>372</v>
      </c>
      <c r="B373" s="201" t="s">
        <v>771</v>
      </c>
      <c r="C373" s="201"/>
      <c r="D373" s="206"/>
      <c r="E373" s="201" t="s">
        <v>28</v>
      </c>
      <c r="F373" s="201"/>
      <c r="G373" s="200" t="s">
        <v>772</v>
      </c>
      <c r="H373" s="201" t="s">
        <v>679</v>
      </c>
      <c r="I373" s="309" t="s">
        <v>680</v>
      </c>
      <c r="J373" s="205"/>
      <c r="K373" s="201" t="s">
        <v>681</v>
      </c>
      <c r="L373" s="201" t="s">
        <v>46</v>
      </c>
      <c r="M373" s="201" t="s">
        <v>47</v>
      </c>
      <c r="N373" s="201" t="s">
        <v>36</v>
      </c>
      <c r="O373" s="201">
        <v>1962</v>
      </c>
      <c r="P373" s="203"/>
      <c r="Q373" s="202">
        <v>49.335000000000001</v>
      </c>
      <c r="R373" s="202">
        <v>-110.395833</v>
      </c>
      <c r="S373" s="201" t="s">
        <v>48</v>
      </c>
      <c r="T373" s="201" t="s">
        <v>48</v>
      </c>
      <c r="U373" s="201" t="s">
        <v>48</v>
      </c>
      <c r="V373" s="201" t="s">
        <v>190</v>
      </c>
      <c r="W373" s="201" t="s">
        <v>49</v>
      </c>
      <c r="X373" s="201" t="s">
        <v>49</v>
      </c>
      <c r="Y373" s="200" t="s">
        <v>48</v>
      </c>
      <c r="AA373" s="302" t="s">
        <v>750</v>
      </c>
    </row>
    <row r="374" spans="1:27" s="200" customFormat="1" ht="14.45" hidden="1" customHeight="1" x14ac:dyDescent="0.2">
      <c r="A374" s="201">
        <v>377</v>
      </c>
      <c r="B374" s="201" t="s">
        <v>773</v>
      </c>
      <c r="C374" s="201"/>
      <c r="D374" s="206"/>
      <c r="E374" s="201" t="s">
        <v>28</v>
      </c>
      <c r="F374" s="201"/>
      <c r="G374" s="200" t="s">
        <v>774</v>
      </c>
      <c r="H374" s="201" t="s">
        <v>679</v>
      </c>
      <c r="I374" s="309" t="s">
        <v>680</v>
      </c>
      <c r="J374" s="205"/>
      <c r="K374" s="201" t="s">
        <v>606</v>
      </c>
      <c r="L374" s="201" t="s">
        <v>46</v>
      </c>
      <c r="M374" s="201" t="s">
        <v>47</v>
      </c>
      <c r="N374" s="201" t="s">
        <v>36</v>
      </c>
      <c r="O374" s="201">
        <v>1963</v>
      </c>
      <c r="P374" s="203"/>
      <c r="Q374" s="202">
        <v>49.642499999999998</v>
      </c>
      <c r="R374" s="202">
        <v>-109.8372</v>
      </c>
      <c r="S374" s="201" t="s">
        <v>48</v>
      </c>
      <c r="T374" s="201" t="s">
        <v>48</v>
      </c>
      <c r="U374" s="201" t="s">
        <v>48</v>
      </c>
      <c r="V374" s="201" t="s">
        <v>48</v>
      </c>
      <c r="W374" s="201" t="s">
        <v>49</v>
      </c>
      <c r="X374" s="201" t="s">
        <v>49</v>
      </c>
      <c r="Y374" s="200" t="s">
        <v>48</v>
      </c>
      <c r="AA374" s="302" t="s">
        <v>750</v>
      </c>
    </row>
    <row r="375" spans="1:27" s="200" customFormat="1" ht="14.45" hidden="1" customHeight="1" x14ac:dyDescent="0.2">
      <c r="A375" s="201">
        <v>363</v>
      </c>
      <c r="B375" s="201" t="s">
        <v>775</v>
      </c>
      <c r="C375" s="201"/>
      <c r="D375" s="206"/>
      <c r="E375" s="201" t="s">
        <v>28</v>
      </c>
      <c r="F375" s="201"/>
      <c r="G375" s="200" t="s">
        <v>776</v>
      </c>
      <c r="H375" s="201" t="s">
        <v>679</v>
      </c>
      <c r="I375" s="309" t="s">
        <v>680</v>
      </c>
      <c r="J375" s="205"/>
      <c r="K375" s="201" t="s">
        <v>606</v>
      </c>
      <c r="L375" s="201" t="s">
        <v>46</v>
      </c>
      <c r="M375" s="201" t="s">
        <v>35</v>
      </c>
      <c r="N375" s="201" t="s">
        <v>36</v>
      </c>
      <c r="O375" s="201">
        <v>1922</v>
      </c>
      <c r="P375" s="203"/>
      <c r="Q375" s="202">
        <v>49.286670000000001</v>
      </c>
      <c r="R375" s="202">
        <v>-109.5228</v>
      </c>
      <c r="S375" s="201" t="s">
        <v>48</v>
      </c>
      <c r="T375" s="201" t="s">
        <v>48</v>
      </c>
      <c r="U375" s="201" t="s">
        <v>48</v>
      </c>
      <c r="V375" s="201" t="s">
        <v>48</v>
      </c>
      <c r="W375" s="201" t="s">
        <v>185</v>
      </c>
      <c r="X375" s="303" t="s">
        <v>49</v>
      </c>
      <c r="Y375" s="200" t="s">
        <v>48</v>
      </c>
      <c r="AA375" s="302" t="s">
        <v>750</v>
      </c>
    </row>
    <row r="376" spans="1:27" s="200" customFormat="1" ht="14.45" hidden="1" customHeight="1" x14ac:dyDescent="0.2">
      <c r="A376" s="201">
        <v>373</v>
      </c>
      <c r="B376" s="201" t="s">
        <v>777</v>
      </c>
      <c r="C376" s="201"/>
      <c r="D376" s="206"/>
      <c r="E376" s="201" t="s">
        <v>28</v>
      </c>
      <c r="F376" s="201"/>
      <c r="G376" s="200" t="s">
        <v>778</v>
      </c>
      <c r="H376" s="201" t="s">
        <v>679</v>
      </c>
      <c r="I376" s="309" t="s">
        <v>680</v>
      </c>
      <c r="J376" s="205"/>
      <c r="K376" s="201" t="s">
        <v>681</v>
      </c>
      <c r="L376" s="201" t="s">
        <v>46</v>
      </c>
      <c r="M376" s="201" t="s">
        <v>47</v>
      </c>
      <c r="N376" s="201" t="s">
        <v>36</v>
      </c>
      <c r="O376" s="201">
        <v>1962</v>
      </c>
      <c r="P376" s="203"/>
      <c r="Q376" s="202">
        <v>49.233888999999998</v>
      </c>
      <c r="R376" s="202">
        <v>-110.261111</v>
      </c>
      <c r="S376" s="201" t="s">
        <v>48</v>
      </c>
      <c r="T376" s="201" t="s">
        <v>48</v>
      </c>
      <c r="U376" s="201" t="s">
        <v>48</v>
      </c>
      <c r="V376" s="201" t="s">
        <v>190</v>
      </c>
      <c r="W376" s="201" t="s">
        <v>49</v>
      </c>
      <c r="X376" s="201" t="s">
        <v>49</v>
      </c>
      <c r="Y376" s="200" t="s">
        <v>48</v>
      </c>
      <c r="AA376" s="302" t="s">
        <v>750</v>
      </c>
    </row>
    <row r="377" spans="1:27" s="200" customFormat="1" ht="14.45" hidden="1" customHeight="1" x14ac:dyDescent="0.2">
      <c r="A377" s="201">
        <v>374</v>
      </c>
      <c r="B377" s="201" t="s">
        <v>779</v>
      </c>
      <c r="C377" s="201"/>
      <c r="D377" s="206"/>
      <c r="E377" s="201" t="s">
        <v>28</v>
      </c>
      <c r="F377" s="201"/>
      <c r="G377" s="200" t="s">
        <v>780</v>
      </c>
      <c r="H377" s="201" t="s">
        <v>679</v>
      </c>
      <c r="I377" s="309" t="s">
        <v>680</v>
      </c>
      <c r="J377" s="205"/>
      <c r="K377" s="201" t="s">
        <v>681</v>
      </c>
      <c r="L377" s="201" t="s">
        <v>46</v>
      </c>
      <c r="M377" s="201" t="s">
        <v>47</v>
      </c>
      <c r="N377" s="201" t="s">
        <v>36</v>
      </c>
      <c r="O377" s="201">
        <v>1964</v>
      </c>
      <c r="P377" s="203"/>
      <c r="Q377" s="202">
        <v>49.474443999999998</v>
      </c>
      <c r="R377" s="202">
        <v>-110.09</v>
      </c>
      <c r="S377" s="201" t="s">
        <v>48</v>
      </c>
      <c r="T377" s="201" t="s">
        <v>48</v>
      </c>
      <c r="U377" s="201" t="s">
        <v>48</v>
      </c>
      <c r="V377" s="201" t="s">
        <v>190</v>
      </c>
      <c r="W377" s="201" t="s">
        <v>49</v>
      </c>
      <c r="X377" s="201" t="s">
        <v>49</v>
      </c>
      <c r="Y377" s="200" t="s">
        <v>48</v>
      </c>
      <c r="AA377" s="302" t="s">
        <v>750</v>
      </c>
    </row>
    <row r="378" spans="1:27" s="200" customFormat="1" ht="14.45" hidden="1" customHeight="1" x14ac:dyDescent="0.2">
      <c r="A378" s="201">
        <v>364</v>
      </c>
      <c r="B378" s="201" t="s">
        <v>781</v>
      </c>
      <c r="C378" s="201"/>
      <c r="D378" s="206"/>
      <c r="E378" s="201" t="s">
        <v>28</v>
      </c>
      <c r="F378" s="201"/>
      <c r="G378" s="200" t="s">
        <v>782</v>
      </c>
      <c r="H378" s="201" t="s">
        <v>679</v>
      </c>
      <c r="I378" s="309" t="s">
        <v>680</v>
      </c>
      <c r="J378" s="205"/>
      <c r="K378" s="201" t="s">
        <v>606</v>
      </c>
      <c r="L378" s="201" t="s">
        <v>46</v>
      </c>
      <c r="M378" s="201" t="s">
        <v>35</v>
      </c>
      <c r="N378" s="201" t="s">
        <v>36</v>
      </c>
      <c r="O378" s="201">
        <v>1964</v>
      </c>
      <c r="P378" s="203"/>
      <c r="Q378" s="202">
        <v>49.163670000000003</v>
      </c>
      <c r="R378" s="202">
        <v>-109.4649</v>
      </c>
      <c r="S378" s="201" t="s">
        <v>48</v>
      </c>
      <c r="T378" s="201" t="s">
        <v>48</v>
      </c>
      <c r="U378" s="201" t="s">
        <v>48</v>
      </c>
      <c r="V378" s="201" t="s">
        <v>48</v>
      </c>
      <c r="W378" s="201" t="s">
        <v>185</v>
      </c>
      <c r="X378" s="303" t="s">
        <v>49</v>
      </c>
      <c r="Y378" s="200" t="s">
        <v>48</v>
      </c>
      <c r="AA378" s="302" t="s">
        <v>750</v>
      </c>
    </row>
    <row r="379" spans="1:27" s="200" customFormat="1" ht="14.45" hidden="1" customHeight="1" x14ac:dyDescent="0.2">
      <c r="A379" s="201">
        <v>365</v>
      </c>
      <c r="B379" s="201" t="s">
        <v>783</v>
      </c>
      <c r="C379" s="201"/>
      <c r="D379" s="206"/>
      <c r="E379" s="201" t="s">
        <v>28</v>
      </c>
      <c r="F379" s="201"/>
      <c r="G379" s="302" t="s">
        <v>784</v>
      </c>
      <c r="H379" s="201" t="s">
        <v>679</v>
      </c>
      <c r="I379" s="309" t="s">
        <v>680</v>
      </c>
      <c r="J379" s="205"/>
      <c r="K379" s="201" t="s">
        <v>606</v>
      </c>
      <c r="L379" s="201" t="s">
        <v>46</v>
      </c>
      <c r="M379" s="201" t="s">
        <v>35</v>
      </c>
      <c r="N379" s="201" t="s">
        <v>36</v>
      </c>
      <c r="O379" s="201">
        <v>1966</v>
      </c>
      <c r="P379" s="203"/>
      <c r="Q379" s="202">
        <v>49.036389</v>
      </c>
      <c r="R379" s="202">
        <v>-109.806389</v>
      </c>
      <c r="S379" s="201" t="s">
        <v>48</v>
      </c>
      <c r="T379" s="201" t="s">
        <v>48</v>
      </c>
      <c r="U379" s="201" t="s">
        <v>48</v>
      </c>
      <c r="V379" s="201" t="s">
        <v>48</v>
      </c>
      <c r="W379" s="201" t="s">
        <v>185</v>
      </c>
      <c r="X379" s="303" t="s">
        <v>49</v>
      </c>
      <c r="Y379" s="200" t="s">
        <v>48</v>
      </c>
      <c r="AA379" s="302" t="s">
        <v>750</v>
      </c>
    </row>
    <row r="380" spans="1:27" s="200" customFormat="1" ht="14.45" hidden="1" customHeight="1" x14ac:dyDescent="0.2">
      <c r="A380" s="201">
        <v>375</v>
      </c>
      <c r="B380" s="201" t="s">
        <v>785</v>
      </c>
      <c r="C380" s="201"/>
      <c r="D380" s="206"/>
      <c r="E380" s="201" t="s">
        <v>28</v>
      </c>
      <c r="F380" s="201"/>
      <c r="G380" s="200" t="s">
        <v>786</v>
      </c>
      <c r="H380" s="201" t="s">
        <v>679</v>
      </c>
      <c r="I380" s="309" t="s">
        <v>680</v>
      </c>
      <c r="J380" s="205"/>
      <c r="K380" s="201" t="s">
        <v>681</v>
      </c>
      <c r="L380" s="201" t="s">
        <v>46</v>
      </c>
      <c r="M380" s="201" t="s">
        <v>47</v>
      </c>
      <c r="N380" s="201" t="s">
        <v>36</v>
      </c>
      <c r="O380" s="201">
        <v>1966</v>
      </c>
      <c r="P380" s="203"/>
      <c r="Q380" s="202">
        <v>49.467778000000003</v>
      </c>
      <c r="R380" s="202">
        <v>-110.37</v>
      </c>
      <c r="S380" s="201" t="s">
        <v>48</v>
      </c>
      <c r="T380" s="201" t="s">
        <v>48</v>
      </c>
      <c r="U380" s="201" t="s">
        <v>48</v>
      </c>
      <c r="V380" s="201" t="s">
        <v>190</v>
      </c>
      <c r="W380" s="201" t="s">
        <v>49</v>
      </c>
      <c r="X380" s="303" t="s">
        <v>49</v>
      </c>
      <c r="Y380" s="200" t="s">
        <v>48</v>
      </c>
      <c r="AA380" s="302" t="s">
        <v>750</v>
      </c>
    </row>
    <row r="381" spans="1:27" s="200" customFormat="1" ht="14.45" hidden="1" customHeight="1" x14ac:dyDescent="0.2">
      <c r="A381" s="201">
        <v>378</v>
      </c>
      <c r="B381" s="201" t="s">
        <v>787</v>
      </c>
      <c r="C381" s="201"/>
      <c r="D381" s="206"/>
      <c r="E381" s="201" t="s">
        <v>28</v>
      </c>
      <c r="F381" s="201"/>
      <c r="G381" s="200" t="s">
        <v>788</v>
      </c>
      <c r="H381" s="201" t="s">
        <v>679</v>
      </c>
      <c r="I381" s="309" t="s">
        <v>680</v>
      </c>
      <c r="J381" s="205"/>
      <c r="K381" s="201" t="s">
        <v>606</v>
      </c>
      <c r="L381" s="201" t="s">
        <v>46</v>
      </c>
      <c r="M381" s="201" t="s">
        <v>35</v>
      </c>
      <c r="N381" s="201" t="s">
        <v>36</v>
      </c>
      <c r="O381" s="201">
        <v>1964</v>
      </c>
      <c r="P381" s="203"/>
      <c r="Q381" s="202">
        <v>49.384439999999998</v>
      </c>
      <c r="R381" s="202">
        <v>-109.9911</v>
      </c>
      <c r="S381" s="201" t="s">
        <v>48</v>
      </c>
      <c r="T381" s="201" t="s">
        <v>48</v>
      </c>
      <c r="U381" s="201" t="s">
        <v>48</v>
      </c>
      <c r="V381" s="201" t="s">
        <v>48</v>
      </c>
      <c r="W381" s="201" t="s">
        <v>49</v>
      </c>
      <c r="X381" s="201" t="s">
        <v>49</v>
      </c>
      <c r="Y381" s="200" t="s">
        <v>48</v>
      </c>
      <c r="AA381" s="302" t="s">
        <v>750</v>
      </c>
    </row>
    <row r="382" spans="1:27" s="200" customFormat="1" ht="14.45" hidden="1" customHeight="1" x14ac:dyDescent="0.2">
      <c r="A382" s="201">
        <v>384</v>
      </c>
      <c r="B382" s="201" t="s">
        <v>789</v>
      </c>
      <c r="C382" s="201"/>
      <c r="D382" s="206">
        <v>6169500</v>
      </c>
      <c r="E382" s="201" t="s">
        <v>28</v>
      </c>
      <c r="F382" s="201" t="s">
        <v>29</v>
      </c>
      <c r="G382" s="200" t="s">
        <v>790</v>
      </c>
      <c r="H382" s="201" t="s">
        <v>679</v>
      </c>
      <c r="I382" s="309" t="s">
        <v>680</v>
      </c>
      <c r="J382" s="205"/>
      <c r="K382" s="201" t="s">
        <v>676</v>
      </c>
      <c r="L382" s="201" t="s">
        <v>34</v>
      </c>
      <c r="M382" s="201" t="s">
        <v>35</v>
      </c>
      <c r="N382" s="201" t="s">
        <v>36</v>
      </c>
      <c r="O382" s="201">
        <v>1916</v>
      </c>
      <c r="P382" s="203"/>
      <c r="Q382" s="202">
        <v>48.969439999999999</v>
      </c>
      <c r="R382" s="202">
        <v>-106.8389</v>
      </c>
      <c r="S382" s="201" t="s">
        <v>48</v>
      </c>
      <c r="T382" s="201" t="s">
        <v>48</v>
      </c>
      <c r="U382" s="201" t="s">
        <v>48</v>
      </c>
      <c r="V382" s="201" t="s">
        <v>48</v>
      </c>
      <c r="W382" s="201" t="s">
        <v>49</v>
      </c>
      <c r="X382" s="201" t="s">
        <v>49</v>
      </c>
      <c r="Y382" s="200" t="s">
        <v>48</v>
      </c>
      <c r="AA382" s="302" t="s">
        <v>791</v>
      </c>
    </row>
    <row r="383" spans="1:27" s="200" customFormat="1" ht="14.45" hidden="1" customHeight="1" x14ac:dyDescent="0.2">
      <c r="A383" s="201">
        <v>379</v>
      </c>
      <c r="B383" s="201" t="s">
        <v>792</v>
      </c>
      <c r="C383" s="201"/>
      <c r="D383" s="206"/>
      <c r="E383" s="201" t="s">
        <v>28</v>
      </c>
      <c r="F383" s="201"/>
      <c r="G383" s="200" t="s">
        <v>793</v>
      </c>
      <c r="H383" s="201" t="s">
        <v>679</v>
      </c>
      <c r="I383" s="309" t="s">
        <v>680</v>
      </c>
      <c r="J383" s="205"/>
      <c r="K383" s="201" t="s">
        <v>606</v>
      </c>
      <c r="L383" s="201" t="s">
        <v>46</v>
      </c>
      <c r="M383" s="201" t="s">
        <v>35</v>
      </c>
      <c r="N383" s="201" t="s">
        <v>36</v>
      </c>
      <c r="O383" s="201">
        <v>1964</v>
      </c>
      <c r="P383" s="203"/>
      <c r="Q383" s="202">
        <v>49.383890000000001</v>
      </c>
      <c r="R383" s="202">
        <v>-109.9986</v>
      </c>
      <c r="S383" s="201" t="s">
        <v>48</v>
      </c>
      <c r="T383" s="201" t="s">
        <v>48</v>
      </c>
      <c r="U383" s="201" t="s">
        <v>48</v>
      </c>
      <c r="V383" s="201" t="s">
        <v>48</v>
      </c>
      <c r="W383" s="201" t="s">
        <v>49</v>
      </c>
      <c r="X383" s="201" t="s">
        <v>49</v>
      </c>
      <c r="Y383" s="200" t="s">
        <v>48</v>
      </c>
      <c r="AA383" s="302" t="s">
        <v>750</v>
      </c>
    </row>
    <row r="384" spans="1:27" s="200" customFormat="1" ht="14.45" hidden="1" customHeight="1" x14ac:dyDescent="0.2">
      <c r="A384" s="201">
        <v>380</v>
      </c>
      <c r="B384" s="201" t="s">
        <v>794</v>
      </c>
      <c r="C384" s="201"/>
      <c r="D384" s="206"/>
      <c r="E384" s="201" t="s">
        <v>28</v>
      </c>
      <c r="F384" s="201"/>
      <c r="G384" s="200" t="s">
        <v>795</v>
      </c>
      <c r="H384" s="201" t="s">
        <v>679</v>
      </c>
      <c r="I384" s="309" t="s">
        <v>680</v>
      </c>
      <c r="J384" s="205"/>
      <c r="K384" s="201" t="s">
        <v>606</v>
      </c>
      <c r="L384" s="201" t="s">
        <v>46</v>
      </c>
      <c r="M384" s="201" t="s">
        <v>35</v>
      </c>
      <c r="N384" s="201" t="s">
        <v>36</v>
      </c>
      <c r="O384" s="201">
        <v>1980</v>
      </c>
      <c r="P384" s="203"/>
      <c r="Q384" s="202">
        <v>49.450279999999999</v>
      </c>
      <c r="R384" s="202">
        <v>-109.6442</v>
      </c>
      <c r="S384" s="201" t="s">
        <v>48</v>
      </c>
      <c r="T384" s="201" t="s">
        <v>48</v>
      </c>
      <c r="U384" s="201" t="s">
        <v>48</v>
      </c>
      <c r="V384" s="201" t="s">
        <v>48</v>
      </c>
      <c r="W384" s="201" t="s">
        <v>49</v>
      </c>
      <c r="X384" s="201" t="s">
        <v>49</v>
      </c>
      <c r="Y384" s="200" t="s">
        <v>48</v>
      </c>
      <c r="AA384" s="302" t="s">
        <v>750</v>
      </c>
    </row>
    <row r="385" spans="1:27" s="200" customFormat="1" ht="14.45" hidden="1" customHeight="1" x14ac:dyDescent="0.2">
      <c r="A385" s="201">
        <v>381</v>
      </c>
      <c r="B385" s="201" t="s">
        <v>796</v>
      </c>
      <c r="C385" s="201"/>
      <c r="D385" s="206"/>
      <c r="E385" s="201" t="s">
        <v>28</v>
      </c>
      <c r="F385" s="201"/>
      <c r="G385" s="200" t="s">
        <v>797</v>
      </c>
      <c r="H385" s="201" t="s">
        <v>679</v>
      </c>
      <c r="I385" s="309" t="s">
        <v>680</v>
      </c>
      <c r="J385" s="205"/>
      <c r="K385" s="201" t="s">
        <v>606</v>
      </c>
      <c r="L385" s="201" t="s">
        <v>46</v>
      </c>
      <c r="M385" s="201" t="s">
        <v>35</v>
      </c>
      <c r="N385" s="201" t="s">
        <v>36</v>
      </c>
      <c r="O385" s="201">
        <v>1914</v>
      </c>
      <c r="P385" s="203"/>
      <c r="Q385" s="202">
        <v>49.307220000000001</v>
      </c>
      <c r="R385" s="202">
        <v>-107.7039</v>
      </c>
      <c r="S385" s="201" t="s">
        <v>48</v>
      </c>
      <c r="T385" s="201" t="s">
        <v>48</v>
      </c>
      <c r="U385" s="201" t="s">
        <v>48</v>
      </c>
      <c r="V385" s="201" t="s">
        <v>48</v>
      </c>
      <c r="W385" s="201" t="s">
        <v>49</v>
      </c>
      <c r="X385" s="303" t="s">
        <v>49</v>
      </c>
      <c r="Y385" s="200" t="s">
        <v>48</v>
      </c>
      <c r="AA385" s="302" t="s">
        <v>750</v>
      </c>
    </row>
    <row r="386" spans="1:27" hidden="1" x14ac:dyDescent="0.25">
      <c r="D386" s="199">
        <v>5014500</v>
      </c>
      <c r="F386" s="285" t="s">
        <v>29</v>
      </c>
      <c r="G386" s="307" t="s">
        <v>798</v>
      </c>
      <c r="H386" s="196" t="s">
        <v>679</v>
      </c>
      <c r="I386" s="309"/>
      <c r="L386" s="285" t="s">
        <v>34</v>
      </c>
      <c r="X386" s="285" t="s">
        <v>71</v>
      </c>
      <c r="AA386" s="302" t="s">
        <v>799</v>
      </c>
    </row>
    <row r="387" spans="1:27" hidden="1" x14ac:dyDescent="0.25">
      <c r="D387" s="199">
        <v>5017500</v>
      </c>
      <c r="F387" s="285" t="s">
        <v>29</v>
      </c>
      <c r="G387" s="307" t="s">
        <v>800</v>
      </c>
      <c r="H387" s="196" t="s">
        <v>679</v>
      </c>
      <c r="I387" s="309"/>
      <c r="L387" s="285" t="s">
        <v>34</v>
      </c>
      <c r="X387" s="285" t="s">
        <v>71</v>
      </c>
      <c r="AA387" s="302" t="s">
        <v>799</v>
      </c>
    </row>
    <row r="388" spans="1:27" ht="30" hidden="1" x14ac:dyDescent="0.25">
      <c r="A388" s="201">
        <v>382</v>
      </c>
      <c r="B388" s="201" t="s">
        <v>801</v>
      </c>
      <c r="C388" s="201"/>
      <c r="D388" s="206"/>
      <c r="E388" s="201" t="s">
        <v>28</v>
      </c>
      <c r="F388" s="201"/>
      <c r="G388" s="200" t="s">
        <v>802</v>
      </c>
      <c r="H388" s="201" t="s">
        <v>679</v>
      </c>
      <c r="I388" s="309" t="s">
        <v>680</v>
      </c>
      <c r="J388" s="205"/>
      <c r="K388" s="201" t="s">
        <v>606</v>
      </c>
      <c r="L388" s="201" t="s">
        <v>46</v>
      </c>
      <c r="M388" s="201" t="s">
        <v>35</v>
      </c>
      <c r="N388" s="201" t="s">
        <v>36</v>
      </c>
      <c r="O388" s="201">
        <v>1954</v>
      </c>
      <c r="P388" s="203"/>
      <c r="Q388" s="202">
        <v>49.362222000000003</v>
      </c>
      <c r="R388" s="202">
        <v>-107.84916699999999</v>
      </c>
      <c r="S388" s="201" t="s">
        <v>48</v>
      </c>
      <c r="T388" s="201" t="s">
        <v>48</v>
      </c>
      <c r="U388" s="201" t="s">
        <v>48</v>
      </c>
      <c r="V388" s="201" t="s">
        <v>48</v>
      </c>
      <c r="W388" s="201" t="s">
        <v>49</v>
      </c>
      <c r="X388" s="201" t="s">
        <v>49</v>
      </c>
      <c r="Y388" s="200" t="s">
        <v>48</v>
      </c>
      <c r="Z388" s="200"/>
      <c r="AA388" s="302" t="s">
        <v>750</v>
      </c>
    </row>
    <row r="389" spans="1:27" ht="30" hidden="1" x14ac:dyDescent="0.25">
      <c r="A389" s="201">
        <v>324</v>
      </c>
      <c r="B389" s="201" t="s">
        <v>803</v>
      </c>
      <c r="C389" s="201"/>
      <c r="D389" s="206">
        <v>5013000</v>
      </c>
      <c r="E389" s="201" t="s">
        <v>28</v>
      </c>
      <c r="F389" s="201" t="s">
        <v>29</v>
      </c>
      <c r="G389" s="200" t="s">
        <v>804</v>
      </c>
      <c r="H389" s="201" t="s">
        <v>679</v>
      </c>
      <c r="I389" s="309" t="s">
        <v>680</v>
      </c>
      <c r="J389" s="205"/>
      <c r="K389" s="201" t="s">
        <v>681</v>
      </c>
      <c r="L389" s="201" t="s">
        <v>46</v>
      </c>
      <c r="M389" s="201" t="s">
        <v>35</v>
      </c>
      <c r="N389" s="201" t="s">
        <v>36</v>
      </c>
      <c r="O389" s="201">
        <v>1908</v>
      </c>
      <c r="P389" s="203"/>
      <c r="Q389" s="202">
        <v>49.113610999999999</v>
      </c>
      <c r="R389" s="202">
        <v>-113.839444</v>
      </c>
      <c r="S389" s="201" t="s">
        <v>37</v>
      </c>
      <c r="T389" s="201" t="s">
        <v>37</v>
      </c>
      <c r="U389" s="201" t="s">
        <v>597</v>
      </c>
      <c r="V389" s="201" t="s">
        <v>597</v>
      </c>
      <c r="W389" s="201" t="s">
        <v>38</v>
      </c>
      <c r="X389" s="303" t="s">
        <v>71</v>
      </c>
      <c r="Y389" s="200" t="s">
        <v>48</v>
      </c>
      <c r="Z389" s="200"/>
      <c r="AA389" s="302" t="s">
        <v>805</v>
      </c>
    </row>
    <row r="390" spans="1:27" s="200" customFormat="1" ht="14.45" hidden="1" customHeight="1" x14ac:dyDescent="0.2">
      <c r="A390" s="201">
        <v>325</v>
      </c>
      <c r="B390" s="201" t="s">
        <v>806</v>
      </c>
      <c r="C390" s="201"/>
      <c r="D390" s="206">
        <v>5011000</v>
      </c>
      <c r="E390" s="201" t="s">
        <v>28</v>
      </c>
      <c r="F390" s="201" t="s">
        <v>29</v>
      </c>
      <c r="G390" s="200" t="s">
        <v>807</v>
      </c>
      <c r="H390" s="201" t="s">
        <v>679</v>
      </c>
      <c r="I390" s="309" t="s">
        <v>680</v>
      </c>
      <c r="J390" s="205"/>
      <c r="K390" s="201" t="s">
        <v>681</v>
      </c>
      <c r="L390" s="201" t="s">
        <v>46</v>
      </c>
      <c r="M390" s="201" t="s">
        <v>35</v>
      </c>
      <c r="N390" s="201" t="s">
        <v>36</v>
      </c>
      <c r="O390" s="201">
        <v>1911</v>
      </c>
      <c r="P390" s="203"/>
      <c r="Q390" s="202">
        <v>49.099443999999998</v>
      </c>
      <c r="R390" s="202">
        <v>-113.69750000000001</v>
      </c>
      <c r="S390" s="201" t="s">
        <v>37</v>
      </c>
      <c r="T390" s="201" t="s">
        <v>37</v>
      </c>
      <c r="U390" s="201" t="s">
        <v>597</v>
      </c>
      <c r="V390" s="201" t="s">
        <v>597</v>
      </c>
      <c r="W390" s="201" t="s">
        <v>38</v>
      </c>
      <c r="X390" s="303" t="s">
        <v>71</v>
      </c>
      <c r="Y390" s="200" t="s">
        <v>48</v>
      </c>
      <c r="AA390" s="302" t="s">
        <v>805</v>
      </c>
    </row>
    <row r="391" spans="1:27" s="200" customFormat="1" ht="14.45" hidden="1" customHeight="1" x14ac:dyDescent="0.2">
      <c r="A391" s="201">
        <v>326</v>
      </c>
      <c r="B391" s="201" t="s">
        <v>808</v>
      </c>
      <c r="C391" s="201"/>
      <c r="D391" s="206">
        <v>5010700</v>
      </c>
      <c r="E391" s="201" t="s">
        <v>28</v>
      </c>
      <c r="F391" s="201" t="s">
        <v>29</v>
      </c>
      <c r="G391" s="200" t="s">
        <v>809</v>
      </c>
      <c r="H391" s="201" t="s">
        <v>679</v>
      </c>
      <c r="I391" s="309" t="s">
        <v>680</v>
      </c>
      <c r="J391" s="205"/>
      <c r="K391" s="201" t="s">
        <v>681</v>
      </c>
      <c r="L391" s="201" t="s">
        <v>46</v>
      </c>
      <c r="M391" s="201" t="s">
        <v>35</v>
      </c>
      <c r="N391" s="201" t="s">
        <v>36</v>
      </c>
      <c r="O391" s="201">
        <v>1935</v>
      </c>
      <c r="P391" s="203"/>
      <c r="Q391" s="202">
        <v>49.079444000000002</v>
      </c>
      <c r="R391" s="202">
        <v>-113.688889</v>
      </c>
      <c r="S391" s="201" t="s">
        <v>37</v>
      </c>
      <c r="T391" s="201" t="s">
        <v>37</v>
      </c>
      <c r="U391" s="201" t="s">
        <v>597</v>
      </c>
      <c r="V391" s="201" t="s">
        <v>597</v>
      </c>
      <c r="W391" s="201" t="s">
        <v>38</v>
      </c>
      <c r="X391" s="303" t="s">
        <v>71</v>
      </c>
      <c r="Y391" s="200" t="s">
        <v>48</v>
      </c>
      <c r="AA391" s="302" t="s">
        <v>805</v>
      </c>
    </row>
    <row r="392" spans="1:27" s="200" customFormat="1" ht="14.45" hidden="1" customHeight="1" x14ac:dyDescent="0.2">
      <c r="A392" s="201">
        <v>327</v>
      </c>
      <c r="B392" s="201" t="s">
        <v>810</v>
      </c>
      <c r="C392" s="201"/>
      <c r="D392" s="206">
        <v>6135500</v>
      </c>
      <c r="E392" s="201" t="s">
        <v>28</v>
      </c>
      <c r="F392" s="201" t="s">
        <v>29</v>
      </c>
      <c r="G392" s="200" t="s">
        <v>811</v>
      </c>
      <c r="H392" s="201" t="s">
        <v>679</v>
      </c>
      <c r="I392" s="309" t="s">
        <v>680</v>
      </c>
      <c r="J392" s="205"/>
      <c r="K392" s="201" t="s">
        <v>681</v>
      </c>
      <c r="L392" s="201" t="s">
        <v>46</v>
      </c>
      <c r="M392" s="201" t="s">
        <v>35</v>
      </c>
      <c r="N392" s="201" t="s">
        <v>36</v>
      </c>
      <c r="O392" s="201">
        <v>1923</v>
      </c>
      <c r="P392" s="203"/>
      <c r="Q392" s="202">
        <v>49.107500000000002</v>
      </c>
      <c r="R392" s="202">
        <v>-110.22361100000001</v>
      </c>
      <c r="S392" s="201" t="s">
        <v>37</v>
      </c>
      <c r="T392" s="201" t="s">
        <v>37</v>
      </c>
      <c r="U392" s="201" t="s">
        <v>597</v>
      </c>
      <c r="V392" s="201" t="s">
        <v>597</v>
      </c>
      <c r="W392" s="201" t="s">
        <v>38</v>
      </c>
      <c r="X392" s="303" t="s">
        <v>71</v>
      </c>
      <c r="Y392" s="200" t="s">
        <v>48</v>
      </c>
      <c r="AA392" s="302" t="s">
        <v>805</v>
      </c>
    </row>
    <row r="393" spans="1:27" s="200" customFormat="1" ht="14.45" hidden="1" customHeight="1" x14ac:dyDescent="0.2">
      <c r="A393" s="201">
        <v>329</v>
      </c>
      <c r="B393" s="201" t="s">
        <v>812</v>
      </c>
      <c r="C393" s="201"/>
      <c r="D393" s="206"/>
      <c r="E393" s="201" t="s">
        <v>28</v>
      </c>
      <c r="F393" s="201"/>
      <c r="G393" s="200" t="s">
        <v>813</v>
      </c>
      <c r="H393" s="201" t="s">
        <v>679</v>
      </c>
      <c r="I393" s="309" t="s">
        <v>680</v>
      </c>
      <c r="J393" s="205"/>
      <c r="K393" s="201" t="s">
        <v>606</v>
      </c>
      <c r="L393" s="201" t="s">
        <v>46</v>
      </c>
      <c r="M393" s="201" t="s">
        <v>35</v>
      </c>
      <c r="N393" s="201" t="s">
        <v>36</v>
      </c>
      <c r="O393" s="201">
        <v>1910</v>
      </c>
      <c r="P393" s="203"/>
      <c r="Q393" s="202">
        <v>49.100278000000003</v>
      </c>
      <c r="R393" s="202">
        <v>-109.817222</v>
      </c>
      <c r="S393" s="201" t="s">
        <v>48</v>
      </c>
      <c r="T393" s="201" t="s">
        <v>48</v>
      </c>
      <c r="U393" s="201" t="s">
        <v>48</v>
      </c>
      <c r="V393" s="201" t="s">
        <v>48</v>
      </c>
      <c r="W393" s="201" t="s">
        <v>38</v>
      </c>
      <c r="X393" s="232" t="s">
        <v>71</v>
      </c>
      <c r="Y393" s="200" t="s">
        <v>48</v>
      </c>
      <c r="AA393" s="302" t="s">
        <v>814</v>
      </c>
    </row>
    <row r="394" spans="1:27" s="200" customFormat="1" ht="14.45" hidden="1" customHeight="1" x14ac:dyDescent="0.2">
      <c r="A394" s="201">
        <v>335</v>
      </c>
      <c r="B394" s="201" t="s">
        <v>815</v>
      </c>
      <c r="C394" s="201"/>
      <c r="D394" s="206">
        <v>6151000</v>
      </c>
      <c r="E394" s="201" t="s">
        <v>28</v>
      </c>
      <c r="F394" s="201" t="s">
        <v>29</v>
      </c>
      <c r="G394" s="200" t="s">
        <v>816</v>
      </c>
      <c r="H394" s="201" t="s">
        <v>679</v>
      </c>
      <c r="I394" s="309" t="s">
        <v>680</v>
      </c>
      <c r="J394" s="205"/>
      <c r="K394" s="201" t="s">
        <v>606</v>
      </c>
      <c r="L394" s="201" t="s">
        <v>46</v>
      </c>
      <c r="M394" s="201" t="s">
        <v>35</v>
      </c>
      <c r="N394" s="201" t="s">
        <v>36</v>
      </c>
      <c r="O394" s="201">
        <v>1927</v>
      </c>
      <c r="P394" s="203"/>
      <c r="Q394" s="202">
        <v>49.004722000000001</v>
      </c>
      <c r="R394" s="202">
        <v>-109.23</v>
      </c>
      <c r="S394" s="201" t="s">
        <v>37</v>
      </c>
      <c r="T394" s="201" t="s">
        <v>37</v>
      </c>
      <c r="U394" s="201" t="s">
        <v>37</v>
      </c>
      <c r="V394" s="201" t="s">
        <v>37</v>
      </c>
      <c r="W394" s="201" t="s">
        <v>38</v>
      </c>
      <c r="X394" s="303" t="s">
        <v>71</v>
      </c>
      <c r="Y394" s="200" t="s">
        <v>48</v>
      </c>
      <c r="AA394" s="302" t="s">
        <v>817</v>
      </c>
    </row>
    <row r="395" spans="1:27" s="200" customFormat="1" ht="14.45" hidden="1" customHeight="1" x14ac:dyDescent="0.2">
      <c r="A395" s="201">
        <v>349</v>
      </c>
      <c r="B395" s="201" t="s">
        <v>818</v>
      </c>
      <c r="C395" s="201"/>
      <c r="D395" s="206"/>
      <c r="E395" s="201" t="s">
        <v>28</v>
      </c>
      <c r="F395" s="201"/>
      <c r="G395" s="200" t="s">
        <v>819</v>
      </c>
      <c r="H395" s="201" t="s">
        <v>679</v>
      </c>
      <c r="I395" s="309" t="s">
        <v>680</v>
      </c>
      <c r="J395" s="205"/>
      <c r="K395" s="201" t="s">
        <v>606</v>
      </c>
      <c r="L395" s="201" t="s">
        <v>46</v>
      </c>
      <c r="M395" s="201" t="s">
        <v>35</v>
      </c>
      <c r="N395" s="201" t="s">
        <v>36</v>
      </c>
      <c r="O395" s="201">
        <v>1925</v>
      </c>
      <c r="P395" s="203"/>
      <c r="Q395" s="202">
        <v>49.228332999999999</v>
      </c>
      <c r="R395" s="202">
        <v>-109.815833</v>
      </c>
      <c r="S395" s="201" t="s">
        <v>48</v>
      </c>
      <c r="T395" s="201" t="s">
        <v>48</v>
      </c>
      <c r="U395" s="201" t="s">
        <v>48</v>
      </c>
      <c r="V395" s="201" t="s">
        <v>37</v>
      </c>
      <c r="W395" s="201" t="s">
        <v>38</v>
      </c>
      <c r="X395" s="232" t="s">
        <v>71</v>
      </c>
      <c r="Y395" s="200" t="s">
        <v>48</v>
      </c>
      <c r="AA395" s="302" t="s">
        <v>814</v>
      </c>
    </row>
    <row r="396" spans="1:27" s="200" customFormat="1" ht="14.45" hidden="1" customHeight="1" x14ac:dyDescent="0.25">
      <c r="A396" s="196"/>
      <c r="B396" s="285" t="s">
        <v>820</v>
      </c>
      <c r="C396" s="196"/>
      <c r="D396" s="199"/>
      <c r="E396" s="285" t="s">
        <v>28</v>
      </c>
      <c r="F396" s="285"/>
      <c r="G396" s="307" t="s">
        <v>821</v>
      </c>
      <c r="H396" s="196" t="s">
        <v>679</v>
      </c>
      <c r="I396" s="309"/>
      <c r="J396" s="198"/>
      <c r="K396" s="196"/>
      <c r="L396" s="285" t="s">
        <v>46</v>
      </c>
      <c r="M396" s="196"/>
      <c r="N396" s="196"/>
      <c r="O396" s="196"/>
      <c r="P396" s="196"/>
      <c r="Q396" s="197"/>
      <c r="R396" s="197"/>
      <c r="S396" s="196"/>
      <c r="T396" s="196"/>
      <c r="U396" s="196"/>
      <c r="V396" s="196"/>
      <c r="W396" s="196"/>
      <c r="X396" s="285" t="s">
        <v>71</v>
      </c>
      <c r="Y396" s="195"/>
      <c r="Z396" s="195"/>
      <c r="AA396" s="302" t="s">
        <v>799</v>
      </c>
    </row>
    <row r="397" spans="1:27" s="200" customFormat="1" ht="14.45" hidden="1" customHeight="1" x14ac:dyDescent="0.25">
      <c r="A397" s="196"/>
      <c r="B397" s="285" t="s">
        <v>822</v>
      </c>
      <c r="C397" s="196"/>
      <c r="D397" s="199"/>
      <c r="E397" s="285" t="s">
        <v>28</v>
      </c>
      <c r="F397" s="196"/>
      <c r="G397" s="307" t="s">
        <v>823</v>
      </c>
      <c r="H397" s="196" t="s">
        <v>679</v>
      </c>
      <c r="I397" s="309"/>
      <c r="J397" s="198"/>
      <c r="K397" s="196"/>
      <c r="L397" s="285" t="s">
        <v>46</v>
      </c>
      <c r="M397" s="196"/>
      <c r="N397" s="196"/>
      <c r="O397" s="196"/>
      <c r="P397" s="196"/>
      <c r="Q397" s="197"/>
      <c r="R397" s="197"/>
      <c r="S397" s="196"/>
      <c r="T397" s="196"/>
      <c r="U397" s="196"/>
      <c r="V397" s="196"/>
      <c r="W397" s="196"/>
      <c r="X397" s="285" t="s">
        <v>71</v>
      </c>
      <c r="Y397" s="195"/>
      <c r="Z397" s="195"/>
      <c r="AA397" s="302" t="s">
        <v>799</v>
      </c>
    </row>
    <row r="398" spans="1:27" s="200" customFormat="1" ht="15" hidden="1" customHeight="1" x14ac:dyDescent="0.2">
      <c r="A398" s="201">
        <v>408</v>
      </c>
      <c r="B398" s="201" t="s">
        <v>824</v>
      </c>
      <c r="C398" s="201"/>
      <c r="D398" s="206"/>
      <c r="E398" s="201" t="s">
        <v>28</v>
      </c>
      <c r="F398" s="201"/>
      <c r="G398" s="200" t="s">
        <v>825</v>
      </c>
      <c r="H398" s="201" t="s">
        <v>826</v>
      </c>
      <c r="I398" s="205"/>
      <c r="J398" s="204" t="s">
        <v>827</v>
      </c>
      <c r="K398" s="201" t="s">
        <v>828</v>
      </c>
      <c r="L398" s="201" t="s">
        <v>46</v>
      </c>
      <c r="M398" s="201" t="s">
        <v>35</v>
      </c>
      <c r="N398" s="201" t="s">
        <v>36</v>
      </c>
      <c r="O398" s="201">
        <v>1913</v>
      </c>
      <c r="P398" s="203"/>
      <c r="Q398" s="202">
        <v>50.936390000000003</v>
      </c>
      <c r="R398" s="202">
        <v>-118.7997</v>
      </c>
      <c r="S398" s="201" t="s">
        <v>48</v>
      </c>
      <c r="T398" s="201" t="s">
        <v>48</v>
      </c>
      <c r="U398" s="201" t="s">
        <v>48</v>
      </c>
      <c r="V398" s="201" t="s">
        <v>48</v>
      </c>
      <c r="W398" s="201" t="s">
        <v>49</v>
      </c>
      <c r="X398" s="303" t="s">
        <v>71</v>
      </c>
      <c r="Y398" s="200" t="s">
        <v>48</v>
      </c>
      <c r="AA398" s="302" t="s">
        <v>88</v>
      </c>
    </row>
    <row r="399" spans="1:27" s="200" customFormat="1" ht="15" hidden="1" customHeight="1" x14ac:dyDescent="0.2">
      <c r="A399" s="201">
        <v>386</v>
      </c>
      <c r="B399" s="201" t="s">
        <v>829</v>
      </c>
      <c r="C399" s="201"/>
      <c r="D399" s="206">
        <v>12399500</v>
      </c>
      <c r="E399" s="201" t="s">
        <v>28</v>
      </c>
      <c r="F399" s="201" t="s">
        <v>29</v>
      </c>
      <c r="G399" s="200" t="s">
        <v>830</v>
      </c>
      <c r="H399" s="201" t="s">
        <v>826</v>
      </c>
      <c r="I399" s="305" t="s">
        <v>831</v>
      </c>
      <c r="J399" s="305" t="s">
        <v>832</v>
      </c>
      <c r="K399" s="201" t="s">
        <v>833</v>
      </c>
      <c r="L399" s="201" t="s">
        <v>34</v>
      </c>
      <c r="M399" s="201" t="s">
        <v>35</v>
      </c>
      <c r="N399" s="201" t="s">
        <v>36</v>
      </c>
      <c r="O399" s="201">
        <v>1938</v>
      </c>
      <c r="P399" s="203"/>
      <c r="Q399" s="202">
        <v>49.000833</v>
      </c>
      <c r="R399" s="202">
        <v>-117.62777800000001</v>
      </c>
      <c r="S399" s="201" t="s">
        <v>37</v>
      </c>
      <c r="T399" s="201" t="s">
        <v>37</v>
      </c>
      <c r="U399" s="201" t="s">
        <v>37</v>
      </c>
      <c r="V399" s="201" t="s">
        <v>37</v>
      </c>
      <c r="W399" s="201" t="s">
        <v>38</v>
      </c>
      <c r="X399" s="301" t="s">
        <v>38</v>
      </c>
      <c r="Y399" s="200" t="s">
        <v>834</v>
      </c>
      <c r="AA399" s="302" t="s">
        <v>40</v>
      </c>
    </row>
    <row r="400" spans="1:27" s="200" customFormat="1" ht="15" hidden="1" customHeight="1" x14ac:dyDescent="0.2">
      <c r="A400" s="201">
        <v>387</v>
      </c>
      <c r="B400" s="201"/>
      <c r="C400" s="201"/>
      <c r="D400" s="206">
        <v>12436000</v>
      </c>
      <c r="E400" s="201"/>
      <c r="F400" s="201" t="s">
        <v>29</v>
      </c>
      <c r="G400" s="200" t="s">
        <v>835</v>
      </c>
      <c r="H400" s="201" t="s">
        <v>826</v>
      </c>
      <c r="I400" s="305" t="s">
        <v>831</v>
      </c>
      <c r="J400" s="305" t="s">
        <v>832</v>
      </c>
      <c r="K400" s="201" t="s">
        <v>833</v>
      </c>
      <c r="L400" s="201" t="s">
        <v>34</v>
      </c>
      <c r="M400" s="201" t="s">
        <v>47</v>
      </c>
      <c r="N400" s="201" t="s">
        <v>36</v>
      </c>
      <c r="O400" s="201">
        <v>1938</v>
      </c>
      <c r="P400" s="203"/>
      <c r="Q400" s="202">
        <v>47.955554999999997</v>
      </c>
      <c r="R400" s="202">
        <v>-118.98388</v>
      </c>
      <c r="S400" s="201" t="s">
        <v>48</v>
      </c>
      <c r="T400" s="201" t="s">
        <v>48</v>
      </c>
      <c r="U400" s="201" t="s">
        <v>48</v>
      </c>
      <c r="V400" s="201" t="s">
        <v>48</v>
      </c>
      <c r="W400" s="303" t="s">
        <v>49</v>
      </c>
      <c r="X400" s="303" t="s">
        <v>71</v>
      </c>
      <c r="Y400" s="200" t="s">
        <v>834</v>
      </c>
      <c r="AA400" s="226" t="s">
        <v>836</v>
      </c>
    </row>
    <row r="401" spans="1:27" s="200" customFormat="1" ht="15" hidden="1" customHeight="1" x14ac:dyDescent="0.2">
      <c r="A401" s="201">
        <v>411</v>
      </c>
      <c r="B401" s="201" t="s">
        <v>837</v>
      </c>
      <c r="C401" s="201"/>
      <c r="D401" s="206"/>
      <c r="E401" s="201" t="s">
        <v>28</v>
      </c>
      <c r="F401" s="201"/>
      <c r="G401" s="200" t="s">
        <v>838</v>
      </c>
      <c r="H401" s="201" t="s">
        <v>826</v>
      </c>
      <c r="I401" s="205"/>
      <c r="J401" s="204" t="s">
        <v>827</v>
      </c>
      <c r="K401" s="201" t="s">
        <v>828</v>
      </c>
      <c r="L401" s="201" t="s">
        <v>46</v>
      </c>
      <c r="M401" s="201" t="s">
        <v>35</v>
      </c>
      <c r="N401" s="201" t="s">
        <v>36</v>
      </c>
      <c r="O401" s="201">
        <v>1944</v>
      </c>
      <c r="P401" s="203"/>
      <c r="Q401" s="202">
        <v>51.483330000000002</v>
      </c>
      <c r="R401" s="202">
        <v>-117.17919999999999</v>
      </c>
      <c r="S401" s="201" t="s">
        <v>48</v>
      </c>
      <c r="T401" s="201" t="s">
        <v>48</v>
      </c>
      <c r="U401" s="201" t="s">
        <v>48</v>
      </c>
      <c r="V401" s="201" t="s">
        <v>48</v>
      </c>
      <c r="W401" s="201" t="s">
        <v>49</v>
      </c>
      <c r="X401" s="303" t="s">
        <v>71</v>
      </c>
      <c r="Y401" s="200" t="s">
        <v>48</v>
      </c>
      <c r="AA401" s="302" t="s">
        <v>88</v>
      </c>
    </row>
    <row r="402" spans="1:27" s="200" customFormat="1" ht="15" hidden="1" customHeight="1" x14ac:dyDescent="0.2">
      <c r="A402" s="201">
        <v>389</v>
      </c>
      <c r="B402" s="201" t="s">
        <v>839</v>
      </c>
      <c r="C402" s="201"/>
      <c r="D402" s="206">
        <v>12306500</v>
      </c>
      <c r="E402" s="201" t="s">
        <v>28</v>
      </c>
      <c r="F402" s="201" t="s">
        <v>29</v>
      </c>
      <c r="G402" s="200" t="s">
        <v>840</v>
      </c>
      <c r="H402" s="201" t="s">
        <v>826</v>
      </c>
      <c r="I402" s="305" t="s">
        <v>832</v>
      </c>
      <c r="J402" s="310" t="s">
        <v>841</v>
      </c>
      <c r="K402" s="201" t="s">
        <v>842</v>
      </c>
      <c r="L402" s="201" t="s">
        <v>34</v>
      </c>
      <c r="M402" s="201" t="s">
        <v>35</v>
      </c>
      <c r="N402" s="201" t="s">
        <v>36</v>
      </c>
      <c r="O402" s="201">
        <v>1914</v>
      </c>
      <c r="P402" s="203"/>
      <c r="Q402" s="202">
        <v>48.999443999999997</v>
      </c>
      <c r="R402" s="202">
        <v>-116.178611</v>
      </c>
      <c r="S402" s="201" t="s">
        <v>37</v>
      </c>
      <c r="T402" s="201" t="s">
        <v>37</v>
      </c>
      <c r="U402" s="201" t="s">
        <v>37</v>
      </c>
      <c r="V402" s="201" t="s">
        <v>37</v>
      </c>
      <c r="W402" s="201" t="s">
        <v>38</v>
      </c>
      <c r="X402" s="303" t="s">
        <v>71</v>
      </c>
      <c r="Y402" s="200" t="s">
        <v>843</v>
      </c>
      <c r="AA402" s="312" t="s">
        <v>844</v>
      </c>
    </row>
    <row r="403" spans="1:27" s="200" customFormat="1" ht="15" hidden="1" customHeight="1" x14ac:dyDescent="0.2">
      <c r="A403" s="201">
        <v>390</v>
      </c>
      <c r="B403" s="201" t="s">
        <v>845</v>
      </c>
      <c r="C403" s="201"/>
      <c r="D403" s="206">
        <v>12322000</v>
      </c>
      <c r="E403" s="201" t="s">
        <v>28</v>
      </c>
      <c r="F403" s="201" t="s">
        <v>29</v>
      </c>
      <c r="G403" s="200" t="s">
        <v>846</v>
      </c>
      <c r="H403" s="201" t="s">
        <v>826</v>
      </c>
      <c r="I403" s="305" t="s">
        <v>847</v>
      </c>
      <c r="J403" s="310" t="s">
        <v>841</v>
      </c>
      <c r="K403" s="201" t="s">
        <v>842</v>
      </c>
      <c r="L403" s="201" t="s">
        <v>34</v>
      </c>
      <c r="M403" s="201" t="s">
        <v>35</v>
      </c>
      <c r="N403" s="201" t="s">
        <v>36</v>
      </c>
      <c r="O403" s="201">
        <v>1924</v>
      </c>
      <c r="P403" s="203"/>
      <c r="Q403" s="202">
        <v>49</v>
      </c>
      <c r="R403" s="202">
        <v>-116.50277800000001</v>
      </c>
      <c r="S403" s="201" t="s">
        <v>37</v>
      </c>
      <c r="T403" s="201" t="s">
        <v>37</v>
      </c>
      <c r="U403" s="201" t="s">
        <v>37</v>
      </c>
      <c r="V403" s="201" t="s">
        <v>37</v>
      </c>
      <c r="W403" s="201" t="s">
        <v>38</v>
      </c>
      <c r="X403" s="301" t="s">
        <v>38</v>
      </c>
      <c r="Y403" s="200" t="s">
        <v>843</v>
      </c>
      <c r="AA403" s="302" t="s">
        <v>848</v>
      </c>
    </row>
    <row r="404" spans="1:27" s="200" customFormat="1" ht="15" hidden="1" customHeight="1" x14ac:dyDescent="0.2">
      <c r="A404" s="201">
        <v>391</v>
      </c>
      <c r="B404" s="201" t="s">
        <v>849</v>
      </c>
      <c r="C404" s="201"/>
      <c r="D404" s="206">
        <v>12321500</v>
      </c>
      <c r="E404" s="201" t="s">
        <v>28</v>
      </c>
      <c r="F404" s="201" t="s">
        <v>29</v>
      </c>
      <c r="G404" s="200" t="s">
        <v>850</v>
      </c>
      <c r="H404" s="201" t="s">
        <v>826</v>
      </c>
      <c r="I404" s="305" t="s">
        <v>832</v>
      </c>
      <c r="J404" s="205" t="s">
        <v>841</v>
      </c>
      <c r="K404" s="201" t="s">
        <v>842</v>
      </c>
      <c r="L404" s="201" t="s">
        <v>34</v>
      </c>
      <c r="M404" s="201" t="s">
        <v>35</v>
      </c>
      <c r="N404" s="201" t="s">
        <v>36</v>
      </c>
      <c r="O404" s="201">
        <v>1925</v>
      </c>
      <c r="P404" s="203"/>
      <c r="Q404" s="202">
        <v>48.997222000000001</v>
      </c>
      <c r="R404" s="202">
        <v>-116.568056</v>
      </c>
      <c r="S404" s="201" t="s">
        <v>37</v>
      </c>
      <c r="T404" s="201" t="s">
        <v>37</v>
      </c>
      <c r="U404" s="201" t="s">
        <v>37</v>
      </c>
      <c r="V404" s="201" t="s">
        <v>37</v>
      </c>
      <c r="W404" s="201" t="s">
        <v>38</v>
      </c>
      <c r="X404" s="303" t="s">
        <v>71</v>
      </c>
      <c r="Y404" s="200" t="s">
        <v>843</v>
      </c>
      <c r="AA404" s="312" t="s">
        <v>851</v>
      </c>
    </row>
    <row r="405" spans="1:27" s="200" customFormat="1" ht="15" hidden="1" customHeight="1" x14ac:dyDescent="0.2">
      <c r="A405" s="201">
        <v>409</v>
      </c>
      <c r="B405" s="201" t="s">
        <v>852</v>
      </c>
      <c r="C405" s="201"/>
      <c r="D405" s="206"/>
      <c r="E405" s="201" t="s">
        <v>28</v>
      </c>
      <c r="F405" s="201"/>
      <c r="G405" s="200" t="s">
        <v>853</v>
      </c>
      <c r="H405" s="201" t="s">
        <v>826</v>
      </c>
      <c r="I405" s="205"/>
      <c r="J405" s="204" t="s">
        <v>827</v>
      </c>
      <c r="K405" s="201" t="s">
        <v>828</v>
      </c>
      <c r="L405" s="201" t="s">
        <v>46</v>
      </c>
      <c r="M405" s="201" t="s">
        <v>47</v>
      </c>
      <c r="N405" s="201" t="s">
        <v>36</v>
      </c>
      <c r="O405" s="201">
        <v>1980</v>
      </c>
      <c r="P405" s="203"/>
      <c r="Q405" s="202">
        <v>51.883330000000001</v>
      </c>
      <c r="R405" s="202">
        <v>-117.8917</v>
      </c>
      <c r="S405" s="201" t="s">
        <v>48</v>
      </c>
      <c r="T405" s="201" t="s">
        <v>48</v>
      </c>
      <c r="U405" s="201" t="s">
        <v>48</v>
      </c>
      <c r="V405" s="201" t="s">
        <v>48</v>
      </c>
      <c r="W405" s="201" t="s">
        <v>49</v>
      </c>
      <c r="X405" s="303" t="s">
        <v>71</v>
      </c>
      <c r="Y405" s="200" t="s">
        <v>48</v>
      </c>
      <c r="AA405" s="302" t="s">
        <v>88</v>
      </c>
    </row>
    <row r="406" spans="1:27" s="200" customFormat="1" ht="15" hidden="1" customHeight="1" x14ac:dyDescent="0.2">
      <c r="A406" s="201">
        <v>410</v>
      </c>
      <c r="B406" s="201" t="s">
        <v>854</v>
      </c>
      <c r="C406" s="201"/>
      <c r="D406" s="206"/>
      <c r="E406" s="201" t="s">
        <v>28</v>
      </c>
      <c r="F406" s="201"/>
      <c r="G406" s="200" t="s">
        <v>855</v>
      </c>
      <c r="H406" s="201" t="s">
        <v>826</v>
      </c>
      <c r="I406" s="205"/>
      <c r="J406" s="204" t="s">
        <v>827</v>
      </c>
      <c r="K406" s="201" t="s">
        <v>828</v>
      </c>
      <c r="L406" s="201" t="s">
        <v>46</v>
      </c>
      <c r="M406" s="201" t="s">
        <v>35</v>
      </c>
      <c r="N406" s="201" t="s">
        <v>36</v>
      </c>
      <c r="O406" s="201">
        <v>1985</v>
      </c>
      <c r="P406" s="203"/>
      <c r="Q406" s="202">
        <v>51.509720000000002</v>
      </c>
      <c r="R406" s="202">
        <v>-117.46169999999999</v>
      </c>
      <c r="S406" s="201" t="s">
        <v>48</v>
      </c>
      <c r="T406" s="201" t="s">
        <v>48</v>
      </c>
      <c r="U406" s="201" t="s">
        <v>48</v>
      </c>
      <c r="V406" s="201" t="s">
        <v>48</v>
      </c>
      <c r="W406" s="201" t="s">
        <v>49</v>
      </c>
      <c r="X406" s="303" t="s">
        <v>71</v>
      </c>
      <c r="Y406" s="200" t="s">
        <v>48</v>
      </c>
      <c r="AA406" s="302" t="s">
        <v>88</v>
      </c>
    </row>
    <row r="407" spans="1:27" s="200" customFormat="1" ht="15" hidden="1" customHeight="1" x14ac:dyDescent="0.2">
      <c r="A407" s="201">
        <v>412</v>
      </c>
      <c r="B407" s="201" t="s">
        <v>856</v>
      </c>
      <c r="C407" s="201"/>
      <c r="D407" s="206"/>
      <c r="E407" s="201" t="s">
        <v>28</v>
      </c>
      <c r="F407" s="201"/>
      <c r="G407" s="200" t="s">
        <v>857</v>
      </c>
      <c r="H407" s="201" t="s">
        <v>826</v>
      </c>
      <c r="I407" s="205"/>
      <c r="J407" s="204" t="s">
        <v>827</v>
      </c>
      <c r="K407" s="201" t="s">
        <v>828</v>
      </c>
      <c r="L407" s="201" t="s">
        <v>46</v>
      </c>
      <c r="M407" s="201" t="s">
        <v>35</v>
      </c>
      <c r="N407" s="201" t="s">
        <v>36</v>
      </c>
      <c r="O407" s="201">
        <v>1954</v>
      </c>
      <c r="P407" s="203"/>
      <c r="Q407" s="202">
        <v>51.668329999999997</v>
      </c>
      <c r="R407" s="202">
        <v>-118.59690000000001</v>
      </c>
      <c r="S407" s="201" t="s">
        <v>48</v>
      </c>
      <c r="T407" s="201" t="s">
        <v>48</v>
      </c>
      <c r="U407" s="201" t="s">
        <v>48</v>
      </c>
      <c r="V407" s="201" t="s">
        <v>48</v>
      </c>
      <c r="W407" s="201" t="s">
        <v>49</v>
      </c>
      <c r="X407" s="303" t="s">
        <v>71</v>
      </c>
      <c r="Y407" s="200" t="s">
        <v>48</v>
      </c>
      <c r="AA407" s="302" t="s">
        <v>88</v>
      </c>
    </row>
    <row r="408" spans="1:27" s="200" customFormat="1" ht="15" hidden="1" customHeight="1" x14ac:dyDescent="0.2">
      <c r="A408" s="201">
        <v>385</v>
      </c>
      <c r="B408" s="201" t="s">
        <v>858</v>
      </c>
      <c r="C408" s="201"/>
      <c r="D408" s="206">
        <v>12323000</v>
      </c>
      <c r="E408" s="201" t="s">
        <v>28</v>
      </c>
      <c r="F408" s="201" t="s">
        <v>29</v>
      </c>
      <c r="G408" s="200" t="s">
        <v>859</v>
      </c>
      <c r="H408" s="201" t="s">
        <v>826</v>
      </c>
      <c r="I408" s="204" t="s">
        <v>831</v>
      </c>
      <c r="J408" s="204" t="s">
        <v>827</v>
      </c>
      <c r="K408" s="201" t="s">
        <v>828</v>
      </c>
      <c r="L408" s="201" t="s">
        <v>46</v>
      </c>
      <c r="M408" s="201" t="s">
        <v>35</v>
      </c>
      <c r="N408" s="201" t="s">
        <v>36</v>
      </c>
      <c r="O408" s="201">
        <v>1937</v>
      </c>
      <c r="P408" s="203"/>
      <c r="Q408" s="202">
        <v>49.177778000000004</v>
      </c>
      <c r="R408" s="202">
        <v>-117.71638900000001</v>
      </c>
      <c r="S408" s="201" t="s">
        <v>37</v>
      </c>
      <c r="T408" s="201" t="s">
        <v>37</v>
      </c>
      <c r="U408" s="201" t="s">
        <v>37</v>
      </c>
      <c r="V408" s="201" t="s">
        <v>37</v>
      </c>
      <c r="W408" s="201" t="s">
        <v>38</v>
      </c>
      <c r="X408" s="301" t="s">
        <v>38</v>
      </c>
      <c r="Y408" s="200" t="s">
        <v>834</v>
      </c>
      <c r="AA408" s="302" t="s">
        <v>860</v>
      </c>
    </row>
    <row r="409" spans="1:27" s="200" customFormat="1" ht="15" hidden="1" customHeight="1" x14ac:dyDescent="0.2">
      <c r="A409" s="201">
        <v>413</v>
      </c>
      <c r="B409" s="201" t="s">
        <v>861</v>
      </c>
      <c r="C409" s="201"/>
      <c r="D409" s="206"/>
      <c r="E409" s="201" t="s">
        <v>28</v>
      </c>
      <c r="F409" s="201"/>
      <c r="G409" s="200" t="s">
        <v>862</v>
      </c>
      <c r="H409" s="201" t="s">
        <v>826</v>
      </c>
      <c r="I409" s="205"/>
      <c r="J409" s="204" t="s">
        <v>827</v>
      </c>
      <c r="K409" s="201" t="s">
        <v>828</v>
      </c>
      <c r="L409" s="201" t="s">
        <v>46</v>
      </c>
      <c r="M409" s="201" t="s">
        <v>47</v>
      </c>
      <c r="N409" s="201" t="s">
        <v>36</v>
      </c>
      <c r="O409" s="201">
        <v>1969</v>
      </c>
      <c r="P409" s="203"/>
      <c r="Q409" s="202">
        <v>49.872219999999999</v>
      </c>
      <c r="R409" s="202">
        <v>-118.08</v>
      </c>
      <c r="S409" s="201" t="s">
        <v>48</v>
      </c>
      <c r="T409" s="201" t="s">
        <v>48</v>
      </c>
      <c r="U409" s="201" t="s">
        <v>48</v>
      </c>
      <c r="V409" s="201" t="s">
        <v>48</v>
      </c>
      <c r="W409" s="201" t="s">
        <v>49</v>
      </c>
      <c r="X409" s="303" t="s">
        <v>71</v>
      </c>
      <c r="Y409" s="200" t="s">
        <v>48</v>
      </c>
      <c r="AA409" s="302" t="s">
        <v>88</v>
      </c>
    </row>
    <row r="410" spans="1:27" s="200" customFormat="1" ht="15" hidden="1" customHeight="1" x14ac:dyDescent="0.2">
      <c r="A410" s="201">
        <v>414</v>
      </c>
      <c r="B410" s="201" t="s">
        <v>863</v>
      </c>
      <c r="C410" s="201"/>
      <c r="D410" s="206"/>
      <c r="E410" s="201" t="s">
        <v>28</v>
      </c>
      <c r="F410" s="201"/>
      <c r="G410" s="200" t="s">
        <v>864</v>
      </c>
      <c r="H410" s="201" t="s">
        <v>826</v>
      </c>
      <c r="I410" s="205"/>
      <c r="J410" s="204" t="s">
        <v>827</v>
      </c>
      <c r="K410" s="201" t="s">
        <v>828</v>
      </c>
      <c r="L410" s="201" t="s">
        <v>46</v>
      </c>
      <c r="M410" s="201" t="s">
        <v>47</v>
      </c>
      <c r="N410" s="201" t="s">
        <v>36</v>
      </c>
      <c r="O410" s="201">
        <v>1969</v>
      </c>
      <c r="P410" s="203"/>
      <c r="Q410" s="202">
        <v>50.236669999999997</v>
      </c>
      <c r="R410" s="202">
        <v>-117.7967</v>
      </c>
      <c r="S410" s="201" t="s">
        <v>48</v>
      </c>
      <c r="T410" s="201" t="s">
        <v>48</v>
      </c>
      <c r="U410" s="201" t="s">
        <v>48</v>
      </c>
      <c r="V410" s="201" t="s">
        <v>48</v>
      </c>
      <c r="W410" s="201" t="s">
        <v>49</v>
      </c>
      <c r="X410" s="303" t="s">
        <v>71</v>
      </c>
      <c r="Y410" s="200" t="s">
        <v>48</v>
      </c>
      <c r="AA410" s="302" t="s">
        <v>88</v>
      </c>
    </row>
    <row r="411" spans="1:27" s="200" customFormat="1" ht="15" hidden="1" customHeight="1" x14ac:dyDescent="0.2">
      <c r="A411" s="201">
        <v>394</v>
      </c>
      <c r="B411" s="201" t="s">
        <v>865</v>
      </c>
      <c r="C411" s="201"/>
      <c r="D411" s="206"/>
      <c r="E411" s="201" t="s">
        <v>28</v>
      </c>
      <c r="F411" s="201"/>
      <c r="G411" s="200" t="s">
        <v>866</v>
      </c>
      <c r="H411" s="201" t="s">
        <v>826</v>
      </c>
      <c r="I411" s="310" t="s">
        <v>847</v>
      </c>
      <c r="J411" s="205"/>
      <c r="K411" s="201" t="s">
        <v>828</v>
      </c>
      <c r="L411" s="201" t="s">
        <v>46</v>
      </c>
      <c r="M411" s="201" t="s">
        <v>35</v>
      </c>
      <c r="N411" s="201" t="s">
        <v>36</v>
      </c>
      <c r="O411" s="201">
        <v>1939</v>
      </c>
      <c r="P411" s="203"/>
      <c r="Q411" s="202">
        <v>50.886940000000003</v>
      </c>
      <c r="R411" s="202">
        <v>-116.0461</v>
      </c>
      <c r="S411" s="201" t="s">
        <v>48</v>
      </c>
      <c r="T411" s="201" t="s">
        <v>48</v>
      </c>
      <c r="U411" s="201" t="s">
        <v>48</v>
      </c>
      <c r="V411" s="201" t="s">
        <v>48</v>
      </c>
      <c r="W411" s="201" t="s">
        <v>49</v>
      </c>
      <c r="X411" s="303" t="s">
        <v>71</v>
      </c>
      <c r="Y411" s="200" t="s">
        <v>48</v>
      </c>
      <c r="AA411" s="312" t="s">
        <v>867</v>
      </c>
    </row>
    <row r="412" spans="1:27" s="200" customFormat="1" ht="15" hidden="1" customHeight="1" x14ac:dyDescent="0.2">
      <c r="A412" s="201">
        <v>395</v>
      </c>
      <c r="B412" s="201" t="s">
        <v>868</v>
      </c>
      <c r="C412" s="201"/>
      <c r="D412" s="206">
        <v>12296000</v>
      </c>
      <c r="E412" s="201" t="s">
        <v>28</v>
      </c>
      <c r="F412" s="201" t="s">
        <v>29</v>
      </c>
      <c r="G412" s="200" t="s">
        <v>869</v>
      </c>
      <c r="H412" s="201" t="s">
        <v>826</v>
      </c>
      <c r="I412" s="305" t="s">
        <v>847</v>
      </c>
      <c r="J412" s="204" t="s">
        <v>827</v>
      </c>
      <c r="K412" s="201" t="s">
        <v>828</v>
      </c>
      <c r="L412" s="201" t="s">
        <v>46</v>
      </c>
      <c r="M412" s="201" t="s">
        <v>35</v>
      </c>
      <c r="N412" s="201" t="s">
        <v>36</v>
      </c>
      <c r="O412" s="201">
        <v>1963</v>
      </c>
      <c r="P412" s="203"/>
      <c r="Q412" s="202">
        <v>49.611939999999997</v>
      </c>
      <c r="R412" s="202">
        <v>-115.6344</v>
      </c>
      <c r="S412" s="201" t="s">
        <v>48</v>
      </c>
      <c r="T412" s="201" t="s">
        <v>48</v>
      </c>
      <c r="U412" s="201" t="s">
        <v>48</v>
      </c>
      <c r="V412" s="201" t="s">
        <v>48</v>
      </c>
      <c r="W412" s="201" t="s">
        <v>49</v>
      </c>
      <c r="X412" s="303" t="s">
        <v>71</v>
      </c>
      <c r="Y412" s="200" t="s">
        <v>48</v>
      </c>
      <c r="AA412" s="302" t="s">
        <v>870</v>
      </c>
    </row>
    <row r="413" spans="1:27" s="200" customFormat="1" ht="15" hidden="1" customHeight="1" x14ac:dyDescent="0.2">
      <c r="A413" s="201">
        <v>396</v>
      </c>
      <c r="B413" s="201" t="s">
        <v>871</v>
      </c>
      <c r="C413" s="201"/>
      <c r="D413" s="206"/>
      <c r="E413" s="201" t="s">
        <v>28</v>
      </c>
      <c r="F413" s="201"/>
      <c r="G413" s="200" t="s">
        <v>872</v>
      </c>
      <c r="H413" s="201" t="s">
        <v>826</v>
      </c>
      <c r="I413" s="305" t="s">
        <v>847</v>
      </c>
      <c r="J413" s="205"/>
      <c r="K413" s="201" t="s">
        <v>828</v>
      </c>
      <c r="L413" s="201" t="s">
        <v>46</v>
      </c>
      <c r="M413" s="201" t="s">
        <v>35</v>
      </c>
      <c r="N413" s="201" t="s">
        <v>36</v>
      </c>
      <c r="O413" s="201">
        <v>1914</v>
      </c>
      <c r="P413" s="203"/>
      <c r="Q413" s="202">
        <v>49.907499999999999</v>
      </c>
      <c r="R413" s="202">
        <v>-116.95189999999999</v>
      </c>
      <c r="S413" s="201" t="s">
        <v>48</v>
      </c>
      <c r="T413" s="201" t="s">
        <v>48</v>
      </c>
      <c r="U413" s="201" t="s">
        <v>48</v>
      </c>
      <c r="V413" s="201" t="s">
        <v>48</v>
      </c>
      <c r="W413" s="201" t="s">
        <v>49</v>
      </c>
      <c r="X413" s="303" t="s">
        <v>71</v>
      </c>
      <c r="Y413" s="200" t="s">
        <v>48</v>
      </c>
      <c r="AA413" s="302" t="s">
        <v>873</v>
      </c>
    </row>
    <row r="414" spans="1:27" s="200" customFormat="1" ht="15" hidden="1" customHeight="1" x14ac:dyDescent="0.2">
      <c r="A414" s="201">
        <v>397</v>
      </c>
      <c r="B414" s="201" t="s">
        <v>874</v>
      </c>
      <c r="C414" s="201"/>
      <c r="D414" s="206"/>
      <c r="E414" s="201" t="s">
        <v>28</v>
      </c>
      <c r="F414" s="201"/>
      <c r="G414" s="200" t="s">
        <v>875</v>
      </c>
      <c r="H414" s="201" t="s">
        <v>826</v>
      </c>
      <c r="I414" s="305" t="s">
        <v>847</v>
      </c>
      <c r="J414" s="205"/>
      <c r="K414" s="201" t="s">
        <v>828</v>
      </c>
      <c r="L414" s="201" t="s">
        <v>46</v>
      </c>
      <c r="M414" s="201" t="s">
        <v>35</v>
      </c>
      <c r="N414" s="201" t="s">
        <v>36</v>
      </c>
      <c r="O414" s="201">
        <v>1914</v>
      </c>
      <c r="P414" s="203"/>
      <c r="Q414" s="202">
        <v>50.263060000000003</v>
      </c>
      <c r="R414" s="202">
        <v>-116.96720000000001</v>
      </c>
      <c r="S414" s="201" t="s">
        <v>48</v>
      </c>
      <c r="T414" s="201" t="s">
        <v>48</v>
      </c>
      <c r="U414" s="201" t="s">
        <v>48</v>
      </c>
      <c r="V414" s="201" t="s">
        <v>48</v>
      </c>
      <c r="W414" s="201" t="s">
        <v>49</v>
      </c>
      <c r="X414" s="303" t="s">
        <v>71</v>
      </c>
      <c r="Y414" s="200" t="s">
        <v>48</v>
      </c>
      <c r="AA414" s="302" t="s">
        <v>873</v>
      </c>
    </row>
    <row r="415" spans="1:27" s="200" customFormat="1" ht="15" hidden="1" customHeight="1" x14ac:dyDescent="0.2">
      <c r="A415" s="201">
        <v>398</v>
      </c>
      <c r="B415" s="201" t="s">
        <v>876</v>
      </c>
      <c r="C415" s="201"/>
      <c r="D415" s="206"/>
      <c r="E415" s="201" t="s">
        <v>28</v>
      </c>
      <c r="F415" s="201"/>
      <c r="G415" s="200" t="s">
        <v>877</v>
      </c>
      <c r="H415" s="201" t="s">
        <v>826</v>
      </c>
      <c r="I415" s="305" t="s">
        <v>847</v>
      </c>
      <c r="J415" s="305" t="s">
        <v>832</v>
      </c>
      <c r="K415" s="201" t="s">
        <v>828</v>
      </c>
      <c r="L415" s="201" t="s">
        <v>46</v>
      </c>
      <c r="M415" s="201" t="s">
        <v>47</v>
      </c>
      <c r="N415" s="201" t="s">
        <v>36</v>
      </c>
      <c r="O415" s="201">
        <v>1931</v>
      </c>
      <c r="P415" s="203"/>
      <c r="Q415" s="202">
        <v>49.654443999999998</v>
      </c>
      <c r="R415" s="202">
        <v>-116.929722</v>
      </c>
      <c r="S415" s="201" t="s">
        <v>48</v>
      </c>
      <c r="T415" s="201" t="s">
        <v>48</v>
      </c>
      <c r="U415" s="201" t="s">
        <v>48</v>
      </c>
      <c r="V415" s="201" t="s">
        <v>190</v>
      </c>
      <c r="W415" s="201" t="s">
        <v>49</v>
      </c>
      <c r="X415" s="303" t="s">
        <v>71</v>
      </c>
      <c r="Y415" s="200" t="s">
        <v>48</v>
      </c>
      <c r="AA415" s="312" t="s">
        <v>878</v>
      </c>
    </row>
    <row r="416" spans="1:27" s="200" customFormat="1" ht="15" hidden="1" customHeight="1" x14ac:dyDescent="0.2">
      <c r="A416" s="201">
        <v>388</v>
      </c>
      <c r="B416" s="201" t="s">
        <v>879</v>
      </c>
      <c r="C416" s="201"/>
      <c r="D416" s="206">
        <v>12322500</v>
      </c>
      <c r="E416" s="201" t="s">
        <v>28</v>
      </c>
      <c r="F416" s="201" t="s">
        <v>29</v>
      </c>
      <c r="G416" s="200" t="s">
        <v>880</v>
      </c>
      <c r="H416" s="201" t="s">
        <v>826</v>
      </c>
      <c r="I416" s="305" t="s">
        <v>847</v>
      </c>
      <c r="J416" s="204" t="s">
        <v>827</v>
      </c>
      <c r="K416" s="201" t="s">
        <v>828</v>
      </c>
      <c r="L416" s="201" t="s">
        <v>46</v>
      </c>
      <c r="M416" s="201" t="s">
        <v>35</v>
      </c>
      <c r="N416" s="201" t="s">
        <v>36</v>
      </c>
      <c r="O416" s="201">
        <v>1936</v>
      </c>
      <c r="P416" s="203"/>
      <c r="Q416" s="202">
        <v>49.298889000000003</v>
      </c>
      <c r="R416" s="202">
        <v>-116.65861099999999</v>
      </c>
      <c r="S416" s="201" t="s">
        <v>37</v>
      </c>
      <c r="T416" s="201" t="s">
        <v>37</v>
      </c>
      <c r="U416" s="201" t="s">
        <v>37</v>
      </c>
      <c r="V416" s="201" t="s">
        <v>37</v>
      </c>
      <c r="W416" s="201" t="s">
        <v>38</v>
      </c>
      <c r="X416" s="301" t="s">
        <v>38</v>
      </c>
      <c r="Y416" s="200" t="s">
        <v>843</v>
      </c>
      <c r="AA416" s="302" t="s">
        <v>881</v>
      </c>
    </row>
    <row r="417" spans="1:27" s="200" customFormat="1" ht="15" hidden="1" customHeight="1" x14ac:dyDescent="0.2">
      <c r="A417" s="201">
        <v>392</v>
      </c>
      <c r="B417" s="201" t="s">
        <v>882</v>
      </c>
      <c r="C417" s="201"/>
      <c r="D417" s="206"/>
      <c r="E417" s="201" t="s">
        <v>28</v>
      </c>
      <c r="F417" s="201"/>
      <c r="G417" s="200" t="s">
        <v>883</v>
      </c>
      <c r="H417" s="201" t="s">
        <v>826</v>
      </c>
      <c r="I417" s="305" t="s">
        <v>847</v>
      </c>
      <c r="J417" s="204" t="s">
        <v>827</v>
      </c>
      <c r="K417" s="201" t="s">
        <v>828</v>
      </c>
      <c r="L417" s="201" t="s">
        <v>46</v>
      </c>
      <c r="M417" s="201" t="s">
        <v>35</v>
      </c>
      <c r="N417" s="201" t="s">
        <v>36</v>
      </c>
      <c r="O417" s="201">
        <v>1963</v>
      </c>
      <c r="P417" s="203"/>
      <c r="Q417" s="202">
        <v>50.232219999999998</v>
      </c>
      <c r="R417" s="202">
        <v>-116.955</v>
      </c>
      <c r="S417" s="201" t="s">
        <v>48</v>
      </c>
      <c r="T417" s="201" t="s">
        <v>48</v>
      </c>
      <c r="U417" s="201" t="s">
        <v>48</v>
      </c>
      <c r="V417" s="201" t="s">
        <v>48</v>
      </c>
      <c r="W417" s="303" t="s">
        <v>49</v>
      </c>
      <c r="X417" s="303" t="s">
        <v>71</v>
      </c>
      <c r="Y417" s="200" t="s">
        <v>48</v>
      </c>
      <c r="AA417" s="312" t="s">
        <v>884</v>
      </c>
    </row>
    <row r="418" spans="1:27" s="200" customFormat="1" ht="15" hidden="1" customHeight="1" x14ac:dyDescent="0.2">
      <c r="A418" s="201">
        <v>405</v>
      </c>
      <c r="B418" s="201" t="s">
        <v>885</v>
      </c>
      <c r="C418" s="201"/>
      <c r="D418" s="206">
        <v>12442500</v>
      </c>
      <c r="E418" s="201" t="s">
        <v>28</v>
      </c>
      <c r="F418" s="201" t="s">
        <v>29</v>
      </c>
      <c r="G418" s="200" t="s">
        <v>886</v>
      </c>
      <c r="H418" s="201" t="s">
        <v>826</v>
      </c>
      <c r="I418" s="305" t="s">
        <v>887</v>
      </c>
      <c r="J418" s="305" t="s">
        <v>832</v>
      </c>
      <c r="K418" s="201" t="s">
        <v>833</v>
      </c>
      <c r="L418" s="201" t="s">
        <v>34</v>
      </c>
      <c r="M418" s="201" t="s">
        <v>35</v>
      </c>
      <c r="N418" s="201" t="s">
        <v>36</v>
      </c>
      <c r="O418" s="201">
        <v>1928</v>
      </c>
      <c r="P418" s="203"/>
      <c r="Q418" s="202">
        <v>48.984721999999998</v>
      </c>
      <c r="R418" s="202">
        <v>-119.617222</v>
      </c>
      <c r="S418" s="201" t="s">
        <v>37</v>
      </c>
      <c r="T418" s="201" t="s">
        <v>37</v>
      </c>
      <c r="U418" s="201" t="s">
        <v>37</v>
      </c>
      <c r="V418" s="201" t="s">
        <v>37</v>
      </c>
      <c r="W418" s="201" t="s">
        <v>38</v>
      </c>
      <c r="X418" s="301" t="s">
        <v>38</v>
      </c>
      <c r="Y418" s="200" t="s">
        <v>834</v>
      </c>
      <c r="AA418" s="302" t="s">
        <v>40</v>
      </c>
    </row>
    <row r="419" spans="1:27" s="200" customFormat="1" ht="15" hidden="1" customHeight="1" x14ac:dyDescent="0.2">
      <c r="A419" s="201">
        <v>406</v>
      </c>
      <c r="B419" s="201" t="s">
        <v>888</v>
      </c>
      <c r="C419" s="201"/>
      <c r="D419" s="206">
        <v>12439000</v>
      </c>
      <c r="E419" s="201" t="s">
        <v>28</v>
      </c>
      <c r="F419" s="201" t="s">
        <v>29</v>
      </c>
      <c r="G419" s="200" t="s">
        <v>889</v>
      </c>
      <c r="H419" s="201" t="s">
        <v>826</v>
      </c>
      <c r="I419" s="305" t="s">
        <v>887</v>
      </c>
      <c r="J419" s="305" t="s">
        <v>832</v>
      </c>
      <c r="K419" s="201" t="s">
        <v>833</v>
      </c>
      <c r="L419" s="201" t="s">
        <v>34</v>
      </c>
      <c r="M419" s="201" t="s">
        <v>35</v>
      </c>
      <c r="N419" s="201" t="s">
        <v>36</v>
      </c>
      <c r="O419" s="201">
        <v>1928</v>
      </c>
      <c r="P419" s="203"/>
      <c r="Q419" s="202">
        <v>48.956667000000003</v>
      </c>
      <c r="R419" s="202">
        <v>-119.438333</v>
      </c>
      <c r="S419" s="201" t="s">
        <v>37</v>
      </c>
      <c r="T419" s="201" t="s">
        <v>37</v>
      </c>
      <c r="U419" s="201" t="s">
        <v>37</v>
      </c>
      <c r="V419" s="201" t="s">
        <v>37</v>
      </c>
      <c r="W419" s="201" t="s">
        <v>38</v>
      </c>
      <c r="X419" s="301" t="s">
        <v>38</v>
      </c>
      <c r="Y419" s="200" t="s">
        <v>834</v>
      </c>
      <c r="AA419" s="302" t="s">
        <v>40</v>
      </c>
    </row>
    <row r="420" spans="1:27" s="200" customFormat="1" ht="15" hidden="1" customHeight="1" x14ac:dyDescent="0.2">
      <c r="A420" s="201">
        <v>407</v>
      </c>
      <c r="B420" s="201" t="s">
        <v>890</v>
      </c>
      <c r="C420" s="201"/>
      <c r="D420" s="206">
        <v>12439500</v>
      </c>
      <c r="E420" s="201" t="s">
        <v>28</v>
      </c>
      <c r="F420" s="201" t="s">
        <v>29</v>
      </c>
      <c r="G420" s="200" t="s">
        <v>891</v>
      </c>
      <c r="H420" s="201" t="s">
        <v>826</v>
      </c>
      <c r="I420" s="305" t="s">
        <v>887</v>
      </c>
      <c r="J420" s="305" t="s">
        <v>832</v>
      </c>
      <c r="K420" s="201" t="s">
        <v>833</v>
      </c>
      <c r="L420" s="201" t="s">
        <v>34</v>
      </c>
      <c r="M420" s="201" t="s">
        <v>35</v>
      </c>
      <c r="N420" s="201" t="s">
        <v>36</v>
      </c>
      <c r="O420" s="201">
        <v>1942</v>
      </c>
      <c r="P420" s="203"/>
      <c r="Q420" s="202">
        <v>48.930833</v>
      </c>
      <c r="R420" s="202">
        <v>-119.419167</v>
      </c>
      <c r="S420" s="201" t="s">
        <v>37</v>
      </c>
      <c r="T420" s="201" t="s">
        <v>37</v>
      </c>
      <c r="U420" s="201" t="s">
        <v>37</v>
      </c>
      <c r="V420" s="201" t="s">
        <v>37</v>
      </c>
      <c r="W420" s="201" t="s">
        <v>38</v>
      </c>
      <c r="X420" s="301" t="s">
        <v>38</v>
      </c>
      <c r="Y420" s="200" t="s">
        <v>834</v>
      </c>
      <c r="AA420" s="302" t="s">
        <v>40</v>
      </c>
    </row>
    <row r="421" spans="1:27" s="200" customFormat="1" ht="15" hidden="1" customHeight="1" x14ac:dyDescent="0.2">
      <c r="A421" s="201">
        <v>393</v>
      </c>
      <c r="B421" s="201" t="s">
        <v>892</v>
      </c>
      <c r="C421" s="201"/>
      <c r="D421" s="206"/>
      <c r="E421" s="201" t="s">
        <v>28</v>
      </c>
      <c r="F421" s="201"/>
      <c r="G421" s="200" t="s">
        <v>893</v>
      </c>
      <c r="H421" s="201" t="s">
        <v>826</v>
      </c>
      <c r="I421" s="305" t="s">
        <v>832</v>
      </c>
      <c r="J421" s="204" t="s">
        <v>827</v>
      </c>
      <c r="K421" s="201" t="s">
        <v>828</v>
      </c>
      <c r="L421" s="201" t="s">
        <v>46</v>
      </c>
      <c r="M421" s="201" t="s">
        <v>35</v>
      </c>
      <c r="N421" s="201" t="s">
        <v>36</v>
      </c>
      <c r="O421" s="201">
        <v>1962</v>
      </c>
      <c r="P421" s="203"/>
      <c r="Q421" s="202">
        <v>50.638060000000003</v>
      </c>
      <c r="R421" s="202">
        <v>-117.0472</v>
      </c>
      <c r="S421" s="201" t="s">
        <v>48</v>
      </c>
      <c r="T421" s="201" t="s">
        <v>48</v>
      </c>
      <c r="U421" s="201" t="s">
        <v>48</v>
      </c>
      <c r="V421" s="201" t="s">
        <v>48</v>
      </c>
      <c r="W421" s="303" t="s">
        <v>49</v>
      </c>
      <c r="X421" s="303" t="s">
        <v>71</v>
      </c>
      <c r="Y421" s="200" t="s">
        <v>48</v>
      </c>
      <c r="AA421" s="312" t="s">
        <v>884</v>
      </c>
    </row>
    <row r="422" spans="1:27" s="200" customFormat="1" ht="15" hidden="1" customHeight="1" x14ac:dyDescent="0.2">
      <c r="A422" s="201">
        <v>399</v>
      </c>
      <c r="B422" s="201" t="s">
        <v>894</v>
      </c>
      <c r="C422" s="201"/>
      <c r="D422" s="206"/>
      <c r="E422" s="201" t="s">
        <v>28</v>
      </c>
      <c r="F422" s="201"/>
      <c r="G422" s="200" t="s">
        <v>895</v>
      </c>
      <c r="H422" s="201" t="s">
        <v>826</v>
      </c>
      <c r="I422" s="305" t="s">
        <v>847</v>
      </c>
      <c r="J422" s="205"/>
      <c r="K422" s="201" t="s">
        <v>828</v>
      </c>
      <c r="L422" s="201" t="s">
        <v>46</v>
      </c>
      <c r="M422" s="201" t="s">
        <v>35</v>
      </c>
      <c r="N422" s="201" t="s">
        <v>36</v>
      </c>
      <c r="O422" s="201">
        <v>1973</v>
      </c>
      <c r="P422" s="203"/>
      <c r="Q422" s="202">
        <v>49.871670000000002</v>
      </c>
      <c r="R422" s="202">
        <v>-117.1203</v>
      </c>
      <c r="S422" s="201" t="s">
        <v>48</v>
      </c>
      <c r="T422" s="201" t="s">
        <v>48</v>
      </c>
      <c r="U422" s="201" t="s">
        <v>48</v>
      </c>
      <c r="V422" s="201" t="s">
        <v>48</v>
      </c>
      <c r="W422" s="201" t="s">
        <v>49</v>
      </c>
      <c r="X422" s="303" t="s">
        <v>71</v>
      </c>
      <c r="Y422" s="200" t="s">
        <v>48</v>
      </c>
      <c r="AA422" s="302" t="s">
        <v>873</v>
      </c>
    </row>
    <row r="423" spans="1:27" s="200" customFormat="1" ht="15" hidden="1" customHeight="1" x14ac:dyDescent="0.2">
      <c r="A423" s="201">
        <v>415</v>
      </c>
      <c r="B423" s="201" t="s">
        <v>896</v>
      </c>
      <c r="C423" s="201"/>
      <c r="D423" s="206"/>
      <c r="E423" s="201" t="s">
        <v>28</v>
      </c>
      <c r="F423" s="201"/>
      <c r="G423" s="200" t="s">
        <v>897</v>
      </c>
      <c r="H423" s="201" t="s">
        <v>826</v>
      </c>
      <c r="I423" s="205"/>
      <c r="J423" s="204" t="s">
        <v>827</v>
      </c>
      <c r="K423" s="201" t="s">
        <v>828</v>
      </c>
      <c r="L423" s="201" t="s">
        <v>46</v>
      </c>
      <c r="M423" s="201" t="s">
        <v>35</v>
      </c>
      <c r="N423" s="201" t="s">
        <v>36</v>
      </c>
      <c r="O423" s="201">
        <v>1913</v>
      </c>
      <c r="P423" s="203"/>
      <c r="Q423" s="202">
        <v>49.460560000000001</v>
      </c>
      <c r="R423" s="202">
        <v>-117.56440000000001</v>
      </c>
      <c r="S423" s="201" t="s">
        <v>48</v>
      </c>
      <c r="T423" s="201" t="s">
        <v>48</v>
      </c>
      <c r="U423" s="201" t="s">
        <v>48</v>
      </c>
      <c r="V423" s="201" t="s">
        <v>48</v>
      </c>
      <c r="W423" s="201" t="s">
        <v>49</v>
      </c>
      <c r="X423" s="303" t="s">
        <v>71</v>
      </c>
      <c r="Y423" s="200" t="s">
        <v>48</v>
      </c>
      <c r="AA423" s="302" t="s">
        <v>88</v>
      </c>
    </row>
    <row r="424" spans="1:27" s="200" customFormat="1" ht="15" hidden="1" customHeight="1" x14ac:dyDescent="0.2">
      <c r="A424" s="201">
        <v>416</v>
      </c>
      <c r="B424" s="201" t="s">
        <v>898</v>
      </c>
      <c r="C424" s="201"/>
      <c r="D424" s="206"/>
      <c r="E424" s="201" t="s">
        <v>28</v>
      </c>
      <c r="F424" s="201"/>
      <c r="G424" s="200" t="s">
        <v>899</v>
      </c>
      <c r="H424" s="201" t="s">
        <v>826</v>
      </c>
      <c r="I424" s="205"/>
      <c r="J424" s="204" t="s">
        <v>827</v>
      </c>
      <c r="K424" s="201" t="s">
        <v>828</v>
      </c>
      <c r="L424" s="201" t="s">
        <v>46</v>
      </c>
      <c r="M424" s="201" t="s">
        <v>35</v>
      </c>
      <c r="N424" s="201" t="s">
        <v>36</v>
      </c>
      <c r="O424" s="201">
        <v>1919</v>
      </c>
      <c r="P424" s="203"/>
      <c r="Q424" s="202">
        <v>49.51</v>
      </c>
      <c r="R424" s="202">
        <v>-115.0714</v>
      </c>
      <c r="S424" s="201" t="s">
        <v>48</v>
      </c>
      <c r="T424" s="201" t="s">
        <v>48</v>
      </c>
      <c r="U424" s="201" t="s">
        <v>48</v>
      </c>
      <c r="V424" s="201" t="s">
        <v>48</v>
      </c>
      <c r="W424" s="201" t="s">
        <v>49</v>
      </c>
      <c r="X424" s="303" t="s">
        <v>71</v>
      </c>
      <c r="Y424" s="200" t="s">
        <v>48</v>
      </c>
      <c r="AA424" s="302" t="s">
        <v>88</v>
      </c>
    </row>
    <row r="425" spans="1:27" s="200" customFormat="1" ht="15" hidden="1" customHeight="1" x14ac:dyDescent="0.2">
      <c r="A425" s="201">
        <v>417</v>
      </c>
      <c r="B425" s="201" t="s">
        <v>900</v>
      </c>
      <c r="C425" s="201"/>
      <c r="D425" s="206"/>
      <c r="E425" s="201" t="s">
        <v>28</v>
      </c>
      <c r="F425" s="201"/>
      <c r="G425" s="200" t="s">
        <v>901</v>
      </c>
      <c r="H425" s="201" t="s">
        <v>826</v>
      </c>
      <c r="I425" s="205"/>
      <c r="J425" s="204" t="s">
        <v>827</v>
      </c>
      <c r="K425" s="201" t="s">
        <v>828</v>
      </c>
      <c r="L425" s="201" t="s">
        <v>46</v>
      </c>
      <c r="M425" s="201" t="s">
        <v>35</v>
      </c>
      <c r="N425" s="201" t="s">
        <v>36</v>
      </c>
      <c r="O425" s="201">
        <v>2009</v>
      </c>
      <c r="P425" s="203"/>
      <c r="Q425" s="202">
        <v>49.288060000000002</v>
      </c>
      <c r="R425" s="202">
        <v>-115.1036</v>
      </c>
      <c r="S425" s="201" t="s">
        <v>48</v>
      </c>
      <c r="T425" s="201" t="s">
        <v>48</v>
      </c>
      <c r="U425" s="201" t="s">
        <v>48</v>
      </c>
      <c r="V425" s="201" t="s">
        <v>48</v>
      </c>
      <c r="W425" s="201" t="s">
        <v>49</v>
      </c>
      <c r="X425" s="303" t="s">
        <v>71</v>
      </c>
      <c r="Y425" s="200" t="s">
        <v>48</v>
      </c>
      <c r="AA425" s="302" t="s">
        <v>88</v>
      </c>
    </row>
    <row r="426" spans="1:27" s="200" customFormat="1" ht="15" hidden="1" customHeight="1" x14ac:dyDescent="0.2">
      <c r="A426" s="201">
        <v>401</v>
      </c>
      <c r="B426" s="201" t="s">
        <v>902</v>
      </c>
      <c r="C426" s="201"/>
      <c r="D426" s="206"/>
      <c r="E426" s="201" t="s">
        <v>28</v>
      </c>
      <c r="F426" s="201"/>
      <c r="G426" s="200" t="s">
        <v>903</v>
      </c>
      <c r="H426" s="201" t="s">
        <v>826</v>
      </c>
      <c r="I426" s="305" t="s">
        <v>887</v>
      </c>
      <c r="J426" s="205"/>
      <c r="K426" s="201" t="s">
        <v>828</v>
      </c>
      <c r="L426" s="201" t="s">
        <v>46</v>
      </c>
      <c r="M426" s="201" t="s">
        <v>35</v>
      </c>
      <c r="N426" s="201" t="s">
        <v>36</v>
      </c>
      <c r="O426" s="201">
        <v>1965</v>
      </c>
      <c r="P426" s="203"/>
      <c r="Q426" s="202">
        <v>49.377499999999998</v>
      </c>
      <c r="R426" s="202">
        <v>-120.151667</v>
      </c>
      <c r="S426" s="201" t="s">
        <v>48</v>
      </c>
      <c r="T426" s="201" t="s">
        <v>48</v>
      </c>
      <c r="U426" s="201" t="s">
        <v>48</v>
      </c>
      <c r="V426" s="201" t="s">
        <v>190</v>
      </c>
      <c r="W426" s="201" t="s">
        <v>49</v>
      </c>
      <c r="X426" s="303" t="s">
        <v>71</v>
      </c>
      <c r="Y426" s="200" t="s">
        <v>48</v>
      </c>
      <c r="AA426" s="302" t="s">
        <v>904</v>
      </c>
    </row>
    <row r="427" spans="1:27" s="200" customFormat="1" ht="15" hidden="1" customHeight="1" x14ac:dyDescent="0.2">
      <c r="A427" s="201">
        <v>402</v>
      </c>
      <c r="B427" s="201" t="s">
        <v>905</v>
      </c>
      <c r="C427" s="201"/>
      <c r="D427" s="206"/>
      <c r="E427" s="201" t="s">
        <v>28</v>
      </c>
      <c r="F427" s="201"/>
      <c r="G427" s="200" t="s">
        <v>906</v>
      </c>
      <c r="H427" s="201" t="s">
        <v>826</v>
      </c>
      <c r="I427" s="305" t="s">
        <v>887</v>
      </c>
      <c r="J427" s="205"/>
      <c r="K427" s="201" t="s">
        <v>828</v>
      </c>
      <c r="L427" s="201" t="s">
        <v>46</v>
      </c>
      <c r="M427" s="201" t="s">
        <v>35</v>
      </c>
      <c r="N427" s="201" t="s">
        <v>36</v>
      </c>
      <c r="O427" s="201">
        <v>1910</v>
      </c>
      <c r="P427" s="203"/>
      <c r="Q427" s="202">
        <v>49.495559999999998</v>
      </c>
      <c r="R427" s="202">
        <v>-119.6153</v>
      </c>
      <c r="S427" s="201" t="s">
        <v>48</v>
      </c>
      <c r="T427" s="201" t="s">
        <v>48</v>
      </c>
      <c r="U427" s="201" t="s">
        <v>48</v>
      </c>
      <c r="V427" s="201" t="s">
        <v>48</v>
      </c>
      <c r="W427" s="201" t="s">
        <v>49</v>
      </c>
      <c r="X427" s="303" t="s">
        <v>71</v>
      </c>
      <c r="Y427" s="200" t="s">
        <v>48</v>
      </c>
      <c r="AA427" s="302" t="s">
        <v>904</v>
      </c>
    </row>
    <row r="428" spans="1:27" s="200" customFormat="1" ht="15" hidden="1" customHeight="1" x14ac:dyDescent="0.2">
      <c r="A428" s="201">
        <v>403</v>
      </c>
      <c r="B428" s="201" t="s">
        <v>907</v>
      </c>
      <c r="C428" s="201"/>
      <c r="D428" s="206"/>
      <c r="E428" s="201" t="s">
        <v>28</v>
      </c>
      <c r="F428" s="201"/>
      <c r="G428" s="200" t="s">
        <v>908</v>
      </c>
      <c r="H428" s="201" t="s">
        <v>826</v>
      </c>
      <c r="I428" s="305" t="s">
        <v>887</v>
      </c>
      <c r="J428" s="305" t="s">
        <v>832</v>
      </c>
      <c r="K428" s="201" t="s">
        <v>828</v>
      </c>
      <c r="L428" s="201" t="s">
        <v>46</v>
      </c>
      <c r="M428" s="201" t="s">
        <v>47</v>
      </c>
      <c r="N428" s="201" t="s">
        <v>36</v>
      </c>
      <c r="O428" s="201">
        <v>1943</v>
      </c>
      <c r="P428" s="203"/>
      <c r="Q428" s="202">
        <v>49.886110000000002</v>
      </c>
      <c r="R428" s="202">
        <v>-119.49720000000001</v>
      </c>
      <c r="S428" s="201" t="s">
        <v>48</v>
      </c>
      <c r="T428" s="201" t="s">
        <v>48</v>
      </c>
      <c r="U428" s="201" t="s">
        <v>48</v>
      </c>
      <c r="V428" s="201" t="s">
        <v>48</v>
      </c>
      <c r="W428" s="201" t="s">
        <v>49</v>
      </c>
      <c r="X428" s="303" t="s">
        <v>49</v>
      </c>
      <c r="Y428" s="200" t="s">
        <v>48</v>
      </c>
      <c r="AA428" s="302" t="s">
        <v>904</v>
      </c>
    </row>
    <row r="429" spans="1:27" s="200" customFormat="1" ht="15" hidden="1" customHeight="1" x14ac:dyDescent="0.2">
      <c r="A429" s="201">
        <v>400</v>
      </c>
      <c r="B429" s="201" t="s">
        <v>909</v>
      </c>
      <c r="C429" s="201"/>
      <c r="D429" s="206">
        <v>12438700</v>
      </c>
      <c r="E429" s="201" t="s">
        <v>28</v>
      </c>
      <c r="F429" s="201" t="s">
        <v>29</v>
      </c>
      <c r="G429" s="200" t="s">
        <v>910</v>
      </c>
      <c r="H429" s="201" t="s">
        <v>826</v>
      </c>
      <c r="I429" s="305" t="s">
        <v>887</v>
      </c>
      <c r="J429" s="305" t="s">
        <v>832</v>
      </c>
      <c r="K429" s="201" t="s">
        <v>828</v>
      </c>
      <c r="L429" s="201" t="s">
        <v>46</v>
      </c>
      <c r="M429" s="201" t="s">
        <v>35</v>
      </c>
      <c r="N429" s="201" t="s">
        <v>36</v>
      </c>
      <c r="O429" s="201">
        <v>1944</v>
      </c>
      <c r="P429" s="203"/>
      <c r="Q429" s="202">
        <v>49.114722</v>
      </c>
      <c r="R429" s="202">
        <v>-119.563889</v>
      </c>
      <c r="S429" s="201" t="s">
        <v>37</v>
      </c>
      <c r="T429" s="201" t="s">
        <v>37</v>
      </c>
      <c r="U429" s="201" t="s">
        <v>37</v>
      </c>
      <c r="V429" s="201" t="s">
        <v>37</v>
      </c>
      <c r="W429" s="201" t="s">
        <v>38</v>
      </c>
      <c r="X429" s="301" t="s">
        <v>38</v>
      </c>
      <c r="Y429" s="200" t="s">
        <v>834</v>
      </c>
      <c r="AA429" s="302" t="s">
        <v>40</v>
      </c>
    </row>
    <row r="430" spans="1:27" s="200" customFormat="1" ht="15" hidden="1" customHeight="1" x14ac:dyDescent="0.2">
      <c r="A430" s="201">
        <v>404</v>
      </c>
      <c r="B430" s="201" t="s">
        <v>911</v>
      </c>
      <c r="C430" s="201"/>
      <c r="D430" s="206"/>
      <c r="E430" s="201" t="s">
        <v>28</v>
      </c>
      <c r="F430" s="201"/>
      <c r="G430" s="200" t="s">
        <v>912</v>
      </c>
      <c r="H430" s="201" t="s">
        <v>826</v>
      </c>
      <c r="I430" s="305" t="s">
        <v>887</v>
      </c>
      <c r="J430" s="205"/>
      <c r="K430" s="201" t="s">
        <v>828</v>
      </c>
      <c r="L430" s="201" t="s">
        <v>46</v>
      </c>
      <c r="M430" s="201" t="s">
        <v>35</v>
      </c>
      <c r="N430" s="201" t="s">
        <v>36</v>
      </c>
      <c r="O430" s="201">
        <v>1949</v>
      </c>
      <c r="P430" s="203"/>
      <c r="Q430" s="202">
        <v>49.878889999999998</v>
      </c>
      <c r="R430" s="202">
        <v>-119.4131</v>
      </c>
      <c r="S430" s="201" t="s">
        <v>48</v>
      </c>
      <c r="T430" s="201" t="s">
        <v>48</v>
      </c>
      <c r="U430" s="201" t="s">
        <v>48</v>
      </c>
      <c r="V430" s="201" t="s">
        <v>48</v>
      </c>
      <c r="W430" s="201" t="s">
        <v>49</v>
      </c>
      <c r="X430" s="303" t="s">
        <v>71</v>
      </c>
      <c r="Y430" s="200" t="s">
        <v>48</v>
      </c>
      <c r="AA430" s="302" t="s">
        <v>873</v>
      </c>
    </row>
    <row r="431" spans="1:27" s="200" customFormat="1" ht="15" hidden="1" customHeight="1" x14ac:dyDescent="0.2">
      <c r="A431" s="201">
        <v>418</v>
      </c>
      <c r="B431" s="201" t="s">
        <v>913</v>
      </c>
      <c r="C431" s="201"/>
      <c r="D431" s="206">
        <v>12355000</v>
      </c>
      <c r="E431" s="201" t="s">
        <v>28</v>
      </c>
      <c r="F431" s="201" t="s">
        <v>29</v>
      </c>
      <c r="G431" s="200" t="s">
        <v>914</v>
      </c>
      <c r="H431" s="201" t="s">
        <v>826</v>
      </c>
      <c r="I431" s="205"/>
      <c r="J431" s="204" t="s">
        <v>915</v>
      </c>
      <c r="K431" s="203" t="s">
        <v>828</v>
      </c>
      <c r="L431" s="203" t="s">
        <v>46</v>
      </c>
      <c r="M431" s="201" t="s">
        <v>35</v>
      </c>
      <c r="N431" s="201" t="s">
        <v>36</v>
      </c>
      <c r="O431" s="201">
        <v>1929</v>
      </c>
      <c r="P431" s="203"/>
      <c r="Q431" s="202">
        <v>49.000556000000003</v>
      </c>
      <c r="R431" s="202">
        <v>-114.476389</v>
      </c>
      <c r="S431" s="201" t="s">
        <v>37</v>
      </c>
      <c r="T431" s="201" t="s">
        <v>37</v>
      </c>
      <c r="U431" s="201" t="s">
        <v>597</v>
      </c>
      <c r="V431" s="201" t="s">
        <v>597</v>
      </c>
      <c r="W431" s="201" t="s">
        <v>38</v>
      </c>
      <c r="X431" s="304" t="s">
        <v>71</v>
      </c>
      <c r="Y431" s="200" t="s">
        <v>48</v>
      </c>
      <c r="AA431" s="313" t="s">
        <v>916</v>
      </c>
    </row>
    <row r="432" spans="1:27" s="200" customFormat="1" ht="15" hidden="1" customHeight="1" x14ac:dyDescent="0.2">
      <c r="A432" s="201">
        <v>419</v>
      </c>
      <c r="B432" s="201" t="s">
        <v>917</v>
      </c>
      <c r="C432" s="201"/>
      <c r="D432" s="206">
        <v>12404500</v>
      </c>
      <c r="E432" s="201" t="s">
        <v>28</v>
      </c>
      <c r="F432" s="201" t="s">
        <v>29</v>
      </c>
      <c r="G432" s="200" t="s">
        <v>918</v>
      </c>
      <c r="H432" s="201" t="s">
        <v>826</v>
      </c>
      <c r="I432" s="205"/>
      <c r="J432" s="204" t="s">
        <v>915</v>
      </c>
      <c r="K432" s="201" t="s">
        <v>833</v>
      </c>
      <c r="L432" s="201" t="s">
        <v>34</v>
      </c>
      <c r="M432" s="201" t="s">
        <v>35</v>
      </c>
      <c r="N432" s="201" t="s">
        <v>36</v>
      </c>
      <c r="O432" s="201">
        <v>1929</v>
      </c>
      <c r="P432" s="203"/>
      <c r="Q432" s="202">
        <v>48.984444000000003</v>
      </c>
      <c r="R432" s="202">
        <v>-118.215278</v>
      </c>
      <c r="S432" s="201" t="s">
        <v>37</v>
      </c>
      <c r="T432" s="201" t="s">
        <v>37</v>
      </c>
      <c r="U432" s="201" t="s">
        <v>37</v>
      </c>
      <c r="V432" s="201" t="s">
        <v>37</v>
      </c>
      <c r="W432" s="201" t="s">
        <v>38</v>
      </c>
      <c r="X432" s="301" t="s">
        <v>38</v>
      </c>
      <c r="Y432" s="200" t="s">
        <v>834</v>
      </c>
      <c r="AA432" s="302" t="s">
        <v>40</v>
      </c>
    </row>
    <row r="433" spans="1:27" s="200" customFormat="1" ht="15" hidden="1" customHeight="1" x14ac:dyDescent="0.2">
      <c r="A433" s="201">
        <v>420</v>
      </c>
      <c r="B433" s="201" t="s">
        <v>919</v>
      </c>
      <c r="C433" s="201"/>
      <c r="D433" s="206">
        <v>12401500</v>
      </c>
      <c r="E433" s="201" t="s">
        <v>28</v>
      </c>
      <c r="F433" s="201" t="s">
        <v>29</v>
      </c>
      <c r="G433" s="200" t="s">
        <v>920</v>
      </c>
      <c r="H433" s="201" t="s">
        <v>826</v>
      </c>
      <c r="I433" s="205"/>
      <c r="J433" s="204" t="s">
        <v>915</v>
      </c>
      <c r="K433" s="201" t="s">
        <v>833</v>
      </c>
      <c r="L433" s="201" t="s">
        <v>34</v>
      </c>
      <c r="M433" s="201" t="s">
        <v>35</v>
      </c>
      <c r="N433" s="201" t="s">
        <v>36</v>
      </c>
      <c r="O433" s="201">
        <v>1928</v>
      </c>
      <c r="P433" s="203"/>
      <c r="Q433" s="202">
        <v>48.981389</v>
      </c>
      <c r="R433" s="202">
        <v>-118.765278</v>
      </c>
      <c r="S433" s="201" t="s">
        <v>37</v>
      </c>
      <c r="T433" s="201" t="s">
        <v>37</v>
      </c>
      <c r="U433" s="201" t="s">
        <v>37</v>
      </c>
      <c r="V433" s="201" t="s">
        <v>37</v>
      </c>
      <c r="W433" s="201" t="s">
        <v>38</v>
      </c>
      <c r="X433" s="301" t="s">
        <v>38</v>
      </c>
      <c r="Y433" s="200" t="s">
        <v>834</v>
      </c>
      <c r="AA433" s="302" t="s">
        <v>40</v>
      </c>
    </row>
    <row r="434" spans="1:27" s="200" customFormat="1" ht="15" hidden="1" customHeight="1" x14ac:dyDescent="0.2">
      <c r="A434" s="201">
        <v>421</v>
      </c>
      <c r="B434" s="201" t="s">
        <v>921</v>
      </c>
      <c r="C434" s="201"/>
      <c r="D434" s="206">
        <v>12175000</v>
      </c>
      <c r="E434" s="201" t="s">
        <v>28</v>
      </c>
      <c r="F434" s="201" t="s">
        <v>29</v>
      </c>
      <c r="G434" s="200" t="s">
        <v>922</v>
      </c>
      <c r="H434" s="201" t="s">
        <v>923</v>
      </c>
      <c r="I434" s="205"/>
      <c r="J434" s="204" t="s">
        <v>924</v>
      </c>
      <c r="K434" s="201" t="s">
        <v>833</v>
      </c>
      <c r="L434" s="201" t="s">
        <v>34</v>
      </c>
      <c r="M434" s="201" t="s">
        <v>35</v>
      </c>
      <c r="N434" s="201" t="s">
        <v>36</v>
      </c>
      <c r="O434" s="201">
        <v>1940</v>
      </c>
      <c r="P434" s="203"/>
      <c r="Q434" s="202">
        <v>48.732778000000003</v>
      </c>
      <c r="R434" s="202">
        <v>-121.067222</v>
      </c>
      <c r="S434" s="201" t="s">
        <v>37</v>
      </c>
      <c r="T434" s="201" t="s">
        <v>37</v>
      </c>
      <c r="U434" s="201" t="s">
        <v>37</v>
      </c>
      <c r="V434" s="201" t="s">
        <v>37</v>
      </c>
      <c r="W434" s="201" t="s">
        <v>38</v>
      </c>
      <c r="X434" s="301" t="s">
        <v>38</v>
      </c>
      <c r="Y434" s="200" t="s">
        <v>834</v>
      </c>
      <c r="AA434" s="302" t="s">
        <v>40</v>
      </c>
    </row>
    <row r="435" spans="1:27" s="200" customFormat="1" ht="15" hidden="1" customHeight="1" x14ac:dyDescent="0.2">
      <c r="A435" s="201">
        <v>422</v>
      </c>
      <c r="B435" s="201" t="s">
        <v>925</v>
      </c>
      <c r="C435" s="201"/>
      <c r="D435" s="206">
        <v>12170600</v>
      </c>
      <c r="E435" s="201" t="s">
        <v>28</v>
      </c>
      <c r="F435" s="201" t="s">
        <v>29</v>
      </c>
      <c r="G435" s="200" t="s">
        <v>926</v>
      </c>
      <c r="H435" s="201" t="s">
        <v>923</v>
      </c>
      <c r="I435" s="205"/>
      <c r="J435" s="204" t="s">
        <v>924</v>
      </c>
      <c r="K435" s="201" t="s">
        <v>828</v>
      </c>
      <c r="L435" s="201" t="s">
        <v>46</v>
      </c>
      <c r="M435" s="201" t="s">
        <v>35</v>
      </c>
      <c r="N435" s="201" t="s">
        <v>36</v>
      </c>
      <c r="O435" s="201">
        <v>1914</v>
      </c>
      <c r="P435" s="203"/>
      <c r="Q435" s="202">
        <v>49.000278000000002</v>
      </c>
      <c r="R435" s="202">
        <v>-121.07083299999999</v>
      </c>
      <c r="S435" s="230" t="s">
        <v>37</v>
      </c>
      <c r="T435" s="230" t="s">
        <v>37</v>
      </c>
      <c r="U435" s="230" t="s">
        <v>37</v>
      </c>
      <c r="V435" s="230" t="s">
        <v>37</v>
      </c>
      <c r="W435" s="201" t="s">
        <v>49</v>
      </c>
      <c r="X435" s="230" t="s">
        <v>38</v>
      </c>
      <c r="Y435" s="200" t="s">
        <v>48</v>
      </c>
      <c r="AA435" s="302"/>
    </row>
    <row r="436" spans="1:27" s="200" customFormat="1" ht="15" hidden="1" customHeight="1" x14ac:dyDescent="0.2">
      <c r="A436" s="201">
        <v>423</v>
      </c>
      <c r="B436" s="201" t="s">
        <v>927</v>
      </c>
      <c r="C436" s="201"/>
      <c r="D436" s="206">
        <v>12212390</v>
      </c>
      <c r="E436" s="201" t="s">
        <v>28</v>
      </c>
      <c r="F436" s="201" t="s">
        <v>29</v>
      </c>
      <c r="G436" s="200" t="s">
        <v>928</v>
      </c>
      <c r="H436" s="201" t="s">
        <v>923</v>
      </c>
      <c r="I436" s="205"/>
      <c r="J436" s="204" t="s">
        <v>915</v>
      </c>
      <c r="K436" s="201" t="s">
        <v>828</v>
      </c>
      <c r="L436" s="201" t="s">
        <v>46</v>
      </c>
      <c r="M436" s="201" t="s">
        <v>35</v>
      </c>
      <c r="N436" s="201" t="s">
        <v>36</v>
      </c>
      <c r="O436" s="201">
        <v>1984</v>
      </c>
      <c r="P436" s="203"/>
      <c r="Q436" s="202">
        <v>49.002499999999998</v>
      </c>
      <c r="R436" s="202">
        <v>-122.5219</v>
      </c>
      <c r="S436" s="201" t="s">
        <v>48</v>
      </c>
      <c r="T436" s="201" t="s">
        <v>48</v>
      </c>
      <c r="U436" s="201" t="s">
        <v>48</v>
      </c>
      <c r="V436" s="201" t="s">
        <v>48</v>
      </c>
      <c r="W436" s="303" t="s">
        <v>49</v>
      </c>
      <c r="X436" s="303" t="s">
        <v>71</v>
      </c>
      <c r="Y436" s="200" t="s">
        <v>48</v>
      </c>
    </row>
    <row r="437" spans="1:27" s="200" customFormat="1" ht="15" hidden="1" customHeight="1" x14ac:dyDescent="0.2">
      <c r="A437" s="201">
        <v>424</v>
      </c>
      <c r="B437" s="201" t="s">
        <v>929</v>
      </c>
      <c r="C437" s="201"/>
      <c r="D437" s="206"/>
      <c r="E437" s="201" t="s">
        <v>28</v>
      </c>
      <c r="F437" s="201"/>
      <c r="G437" s="200" t="s">
        <v>930</v>
      </c>
      <c r="H437" s="201" t="s">
        <v>923</v>
      </c>
      <c r="I437" s="205"/>
      <c r="J437" s="204" t="s">
        <v>915</v>
      </c>
      <c r="K437" s="201" t="s">
        <v>828</v>
      </c>
      <c r="L437" s="201" t="s">
        <v>46</v>
      </c>
      <c r="M437" s="201" t="s">
        <v>35</v>
      </c>
      <c r="N437" s="201" t="s">
        <v>36</v>
      </c>
      <c r="O437" s="201">
        <v>1984</v>
      </c>
      <c r="P437" s="203"/>
      <c r="Q437" s="202">
        <v>49.002360000000003</v>
      </c>
      <c r="R437" s="202">
        <v>-122.40689999999999</v>
      </c>
      <c r="S437" s="201" t="s">
        <v>48</v>
      </c>
      <c r="T437" s="201" t="s">
        <v>48</v>
      </c>
      <c r="U437" s="201" t="s">
        <v>48</v>
      </c>
      <c r="V437" s="201" t="s">
        <v>48</v>
      </c>
      <c r="W437" s="201" t="s">
        <v>49</v>
      </c>
      <c r="X437" s="303" t="s">
        <v>71</v>
      </c>
      <c r="Y437" s="200" t="s">
        <v>48</v>
      </c>
    </row>
    <row r="438" spans="1:27" s="200" customFormat="1" ht="15" hidden="1" customHeight="1" x14ac:dyDescent="0.2">
      <c r="A438" s="201">
        <v>425</v>
      </c>
      <c r="B438" s="201" t="s">
        <v>931</v>
      </c>
      <c r="C438" s="201"/>
      <c r="D438" s="206"/>
      <c r="E438" s="201" t="s">
        <v>28</v>
      </c>
      <c r="F438" s="201"/>
      <c r="G438" s="200" t="s">
        <v>932</v>
      </c>
      <c r="H438" s="201" t="s">
        <v>923</v>
      </c>
      <c r="I438" s="205"/>
      <c r="J438" s="204" t="s">
        <v>915</v>
      </c>
      <c r="K438" s="201" t="s">
        <v>828</v>
      </c>
      <c r="L438" s="201" t="s">
        <v>46</v>
      </c>
      <c r="M438" s="201" t="s">
        <v>35</v>
      </c>
      <c r="N438" s="201" t="s">
        <v>36</v>
      </c>
      <c r="O438" s="201">
        <v>1985</v>
      </c>
      <c r="P438" s="203"/>
      <c r="Q438" s="202">
        <v>49.003720000000001</v>
      </c>
      <c r="R438" s="202">
        <v>-122.47190000000001</v>
      </c>
      <c r="S438" s="201" t="s">
        <v>48</v>
      </c>
      <c r="T438" s="201" t="s">
        <v>48</v>
      </c>
      <c r="U438" s="201" t="s">
        <v>48</v>
      </c>
      <c r="V438" s="201" t="s">
        <v>48</v>
      </c>
      <c r="W438" s="201" t="s">
        <v>49</v>
      </c>
      <c r="X438" s="303" t="s">
        <v>71</v>
      </c>
      <c r="Y438" s="200" t="s">
        <v>48</v>
      </c>
    </row>
    <row r="439" spans="1:27" s="200" customFormat="1" ht="15" hidden="1" customHeight="1" x14ac:dyDescent="0.2">
      <c r="A439" s="201">
        <v>426</v>
      </c>
      <c r="B439" s="201"/>
      <c r="C439" s="201"/>
      <c r="D439" s="206">
        <v>12212050</v>
      </c>
      <c r="E439" s="201"/>
      <c r="F439" s="201" t="s">
        <v>29</v>
      </c>
      <c r="G439" s="200" t="s">
        <v>933</v>
      </c>
      <c r="H439" s="201" t="s">
        <v>923</v>
      </c>
      <c r="I439" s="205"/>
      <c r="J439" s="204" t="s">
        <v>915</v>
      </c>
      <c r="K439" s="201" t="s">
        <v>833</v>
      </c>
      <c r="L439" s="201" t="s">
        <v>34</v>
      </c>
      <c r="M439" s="201" t="s">
        <v>35</v>
      </c>
      <c r="N439" s="201" t="s">
        <v>36</v>
      </c>
      <c r="O439" s="201">
        <v>1998</v>
      </c>
      <c r="P439" s="203"/>
      <c r="Q439" s="202">
        <v>48.938889000000003</v>
      </c>
      <c r="R439" s="202">
        <v>-122.477778</v>
      </c>
      <c r="S439" s="201" t="s">
        <v>48</v>
      </c>
      <c r="T439" s="201" t="s">
        <v>48</v>
      </c>
      <c r="U439" s="201" t="s">
        <v>48</v>
      </c>
      <c r="V439" s="201" t="s">
        <v>48</v>
      </c>
      <c r="W439" s="201" t="s">
        <v>49</v>
      </c>
      <c r="X439" s="303" t="s">
        <v>71</v>
      </c>
      <c r="Y439" s="200" t="s">
        <v>48</v>
      </c>
    </row>
    <row r="440" spans="1:27" s="200" customFormat="1" ht="15" hidden="1" customHeight="1" x14ac:dyDescent="0.2">
      <c r="A440" s="201">
        <v>427</v>
      </c>
      <c r="B440" s="201"/>
      <c r="C440" s="201"/>
      <c r="D440" s="206">
        <v>12212430</v>
      </c>
      <c r="E440" s="201"/>
      <c r="F440" s="201" t="s">
        <v>29</v>
      </c>
      <c r="G440" s="200" t="s">
        <v>934</v>
      </c>
      <c r="H440" s="201" t="s">
        <v>923</v>
      </c>
      <c r="I440" s="205"/>
      <c r="J440" s="204" t="s">
        <v>915</v>
      </c>
      <c r="K440" s="201" t="s">
        <v>833</v>
      </c>
      <c r="L440" s="201" t="s">
        <v>34</v>
      </c>
      <c r="M440" s="201" t="s">
        <v>35</v>
      </c>
      <c r="N440" s="201" t="s">
        <v>36</v>
      </c>
      <c r="O440" s="201">
        <v>2007</v>
      </c>
      <c r="P440" s="203"/>
      <c r="Q440" s="202" t="s">
        <v>935</v>
      </c>
      <c r="R440" s="202">
        <v>-122.5</v>
      </c>
      <c r="S440" s="201" t="s">
        <v>48</v>
      </c>
      <c r="T440" s="201" t="s">
        <v>48</v>
      </c>
      <c r="U440" s="201" t="s">
        <v>48</v>
      </c>
      <c r="V440" s="201" t="s">
        <v>48</v>
      </c>
      <c r="W440" s="201" t="s">
        <v>49</v>
      </c>
      <c r="X440" s="303" t="s">
        <v>71</v>
      </c>
      <c r="Y440" s="200" t="s">
        <v>48</v>
      </c>
    </row>
    <row r="441" spans="1:27" s="200" customFormat="1" ht="15" hidden="1" customHeight="1" x14ac:dyDescent="0.2">
      <c r="A441" s="201">
        <v>428</v>
      </c>
      <c r="B441" s="201"/>
      <c r="C441" s="201"/>
      <c r="D441" s="206">
        <v>12211195</v>
      </c>
      <c r="E441" s="201"/>
      <c r="F441" s="201" t="s">
        <v>29</v>
      </c>
      <c r="G441" s="200" t="s">
        <v>936</v>
      </c>
      <c r="H441" s="201" t="s">
        <v>937</v>
      </c>
      <c r="I441" s="205"/>
      <c r="J441" s="204" t="s">
        <v>915</v>
      </c>
      <c r="K441" s="201" t="s">
        <v>833</v>
      </c>
      <c r="L441" s="201" t="s">
        <v>34</v>
      </c>
      <c r="M441" s="201" t="s">
        <v>35</v>
      </c>
      <c r="N441" s="201" t="s">
        <v>36</v>
      </c>
      <c r="O441" s="201">
        <v>2014</v>
      </c>
      <c r="P441" s="203"/>
      <c r="Q441" s="202">
        <v>48.920278000000003</v>
      </c>
      <c r="R441" s="202">
        <v>-122.332778</v>
      </c>
      <c r="S441" s="201" t="s">
        <v>48</v>
      </c>
      <c r="T441" s="201" t="s">
        <v>48</v>
      </c>
      <c r="U441" s="201" t="s">
        <v>48</v>
      </c>
      <c r="V441" s="201" t="s">
        <v>48</v>
      </c>
      <c r="W441" s="201" t="s">
        <v>49</v>
      </c>
      <c r="X441" s="303" t="s">
        <v>71</v>
      </c>
      <c r="Y441" s="200" t="s">
        <v>48</v>
      </c>
    </row>
    <row r="442" spans="1:27" s="200" customFormat="1" ht="15" hidden="1" customHeight="1" x14ac:dyDescent="0.2">
      <c r="A442" s="201">
        <v>429</v>
      </c>
      <c r="B442" s="201" t="s">
        <v>938</v>
      </c>
      <c r="C442" s="201"/>
      <c r="D442" s="206"/>
      <c r="E442" s="201" t="s">
        <v>28</v>
      </c>
      <c r="F442" s="201"/>
      <c r="G442" s="200" t="s">
        <v>939</v>
      </c>
      <c r="H442" s="201" t="s">
        <v>937</v>
      </c>
      <c r="I442" s="205"/>
      <c r="J442" s="204" t="s">
        <v>915</v>
      </c>
      <c r="K442" s="201" t="s">
        <v>828</v>
      </c>
      <c r="L442" s="201" t="s">
        <v>46</v>
      </c>
      <c r="M442" s="201" t="s">
        <v>35</v>
      </c>
      <c r="N442" s="201" t="s">
        <v>36</v>
      </c>
      <c r="O442" s="201">
        <v>1935</v>
      </c>
      <c r="P442" s="203"/>
      <c r="Q442" s="202">
        <v>49.002499999999998</v>
      </c>
      <c r="R442" s="202">
        <v>-122.2323</v>
      </c>
      <c r="S442" s="201" t="s">
        <v>48</v>
      </c>
      <c r="T442" s="201" t="s">
        <v>48</v>
      </c>
      <c r="U442" s="201" t="s">
        <v>48</v>
      </c>
      <c r="V442" s="201" t="s">
        <v>48</v>
      </c>
      <c r="W442" s="201" t="s">
        <v>49</v>
      </c>
      <c r="X442" s="303" t="s">
        <v>71</v>
      </c>
      <c r="Y442" s="200" t="s">
        <v>48</v>
      </c>
    </row>
    <row r="443" spans="1:27" s="200" customFormat="1" ht="15" hidden="1" customHeight="1" x14ac:dyDescent="0.2">
      <c r="A443" s="201">
        <v>430</v>
      </c>
      <c r="B443" s="201" t="s">
        <v>940</v>
      </c>
      <c r="C443" s="201"/>
      <c r="D443" s="206">
        <v>15356000</v>
      </c>
      <c r="E443" s="201" t="s">
        <v>28</v>
      </c>
      <c r="F443" s="201" t="s">
        <v>29</v>
      </c>
      <c r="G443" s="200" t="s">
        <v>941</v>
      </c>
      <c r="H443" s="303" t="s">
        <v>942</v>
      </c>
      <c r="I443" s="205"/>
      <c r="J443" s="204" t="s">
        <v>915</v>
      </c>
      <c r="K443" s="201" t="s">
        <v>943</v>
      </c>
      <c r="L443" s="201" t="s">
        <v>34</v>
      </c>
      <c r="M443" s="201" t="s">
        <v>35</v>
      </c>
      <c r="N443" s="201" t="s">
        <v>36</v>
      </c>
      <c r="O443" s="201">
        <v>1983</v>
      </c>
      <c r="P443" s="203"/>
      <c r="Q443" s="202">
        <v>64.789444000000003</v>
      </c>
      <c r="R443" s="202">
        <v>-141.197778</v>
      </c>
      <c r="S443" s="201" t="s">
        <v>37</v>
      </c>
      <c r="T443" s="201" t="s">
        <v>37</v>
      </c>
      <c r="U443" s="201" t="s">
        <v>37</v>
      </c>
      <c r="V443" s="201" t="s">
        <v>37</v>
      </c>
      <c r="W443" s="201" t="s">
        <v>38</v>
      </c>
      <c r="X443" s="301" t="s">
        <v>38</v>
      </c>
      <c r="Y443" s="200" t="s">
        <v>48</v>
      </c>
      <c r="AA443" s="302" t="s">
        <v>40</v>
      </c>
    </row>
    <row r="444" spans="1:27" s="200" customFormat="1" ht="15" hidden="1" customHeight="1" x14ac:dyDescent="0.2">
      <c r="A444" s="201">
        <v>431</v>
      </c>
      <c r="B444" s="201" t="s">
        <v>944</v>
      </c>
      <c r="C444" s="201"/>
      <c r="D444" s="206">
        <v>15388950</v>
      </c>
      <c r="E444" s="201" t="s">
        <v>28</v>
      </c>
      <c r="F444" s="201" t="s">
        <v>29</v>
      </c>
      <c r="G444" s="200" t="s">
        <v>945</v>
      </c>
      <c r="H444" s="303" t="s">
        <v>942</v>
      </c>
      <c r="I444" s="205"/>
      <c r="J444" s="204" t="s">
        <v>915</v>
      </c>
      <c r="K444" s="201" t="s">
        <v>943</v>
      </c>
      <c r="L444" s="201" t="s">
        <v>34</v>
      </c>
      <c r="M444" s="201" t="s">
        <v>35</v>
      </c>
      <c r="N444" s="201" t="s">
        <v>36</v>
      </c>
      <c r="O444" s="201">
        <v>1986</v>
      </c>
      <c r="P444" s="203"/>
      <c r="Q444" s="202">
        <v>67.424166999999997</v>
      </c>
      <c r="R444" s="202">
        <v>-140.891111</v>
      </c>
      <c r="S444" s="201" t="s">
        <v>37</v>
      </c>
      <c r="T444" s="201" t="s">
        <v>48</v>
      </c>
      <c r="U444" s="201" t="s">
        <v>597</v>
      </c>
      <c r="V444" s="201" t="s">
        <v>37</v>
      </c>
      <c r="W444" s="201" t="s">
        <v>38</v>
      </c>
      <c r="X444" s="304" t="s">
        <v>38</v>
      </c>
      <c r="Y444" s="200" t="s">
        <v>48</v>
      </c>
      <c r="AA444" s="302" t="s">
        <v>946</v>
      </c>
    </row>
    <row r="445" spans="1:27" s="200" customFormat="1" ht="15" hidden="1" customHeight="1" x14ac:dyDescent="0.2">
      <c r="A445" s="201">
        <v>432</v>
      </c>
      <c r="B445" s="201" t="s">
        <v>947</v>
      </c>
      <c r="C445" s="201"/>
      <c r="D445" s="206">
        <v>15024800</v>
      </c>
      <c r="E445" s="201" t="s">
        <v>28</v>
      </c>
      <c r="F445" s="201" t="s">
        <v>29</v>
      </c>
      <c r="G445" s="200" t="s">
        <v>948</v>
      </c>
      <c r="H445" s="303" t="s">
        <v>942</v>
      </c>
      <c r="I445" s="205"/>
      <c r="J445" s="204" t="s">
        <v>915</v>
      </c>
      <c r="K445" s="201" t="s">
        <v>943</v>
      </c>
      <c r="L445" s="201" t="s">
        <v>34</v>
      </c>
      <c r="M445" s="201" t="s">
        <v>35</v>
      </c>
      <c r="N445" s="201" t="s">
        <v>36</v>
      </c>
      <c r="O445" s="201">
        <v>1984</v>
      </c>
      <c r="P445" s="203"/>
      <c r="Q445" s="202">
        <v>56.701943999999997</v>
      </c>
      <c r="R445" s="202">
        <v>-132.141111</v>
      </c>
      <c r="S445" s="201" t="s">
        <v>37</v>
      </c>
      <c r="T445" s="201" t="s">
        <v>37</v>
      </c>
      <c r="U445" s="201" t="s">
        <v>37</v>
      </c>
      <c r="V445" s="201" t="s">
        <v>37</v>
      </c>
      <c r="W445" s="201" t="s">
        <v>38</v>
      </c>
      <c r="X445" s="301" t="s">
        <v>38</v>
      </c>
      <c r="Y445" s="200" t="s">
        <v>48</v>
      </c>
      <c r="AA445" s="302" t="s">
        <v>40</v>
      </c>
    </row>
    <row r="446" spans="1:27" s="200" customFormat="1" ht="15" hidden="1" customHeight="1" x14ac:dyDescent="0.2">
      <c r="A446" s="201">
        <v>433</v>
      </c>
      <c r="B446" s="201" t="s">
        <v>949</v>
      </c>
      <c r="C446" s="201"/>
      <c r="D446" s="206">
        <v>15129000</v>
      </c>
      <c r="E446" s="201" t="s">
        <v>28</v>
      </c>
      <c r="F446" s="201" t="s">
        <v>29</v>
      </c>
      <c r="G446" s="302" t="s">
        <v>950</v>
      </c>
      <c r="H446" s="303" t="s">
        <v>942</v>
      </c>
      <c r="I446" s="205"/>
      <c r="J446" s="204" t="s">
        <v>915</v>
      </c>
      <c r="K446" s="201" t="s">
        <v>943</v>
      </c>
      <c r="L446" s="201" t="s">
        <v>34</v>
      </c>
      <c r="M446" s="201" t="s">
        <v>35</v>
      </c>
      <c r="N446" s="203" t="s">
        <v>102</v>
      </c>
      <c r="O446" s="201">
        <v>1992</v>
      </c>
      <c r="P446" s="203"/>
      <c r="Q446" s="202">
        <v>59.395000000000003</v>
      </c>
      <c r="R446" s="202">
        <v>-138.08194399999999</v>
      </c>
      <c r="S446" s="201" t="s">
        <v>48</v>
      </c>
      <c r="T446" s="201" t="s">
        <v>48</v>
      </c>
      <c r="U446" s="201" t="s">
        <v>190</v>
      </c>
      <c r="V446" s="201" t="s">
        <v>190</v>
      </c>
      <c r="W446" s="303" t="s">
        <v>951</v>
      </c>
      <c r="X446" s="303" t="s">
        <v>71</v>
      </c>
      <c r="Y446" s="200" t="s">
        <v>48</v>
      </c>
      <c r="AA446" s="302" t="s">
        <v>952</v>
      </c>
    </row>
    <row r="447" spans="1:27" s="200" customFormat="1" ht="15" hidden="1" customHeight="1" x14ac:dyDescent="0.2">
      <c r="A447" s="201">
        <v>434</v>
      </c>
      <c r="B447" s="201" t="s">
        <v>953</v>
      </c>
      <c r="C447" s="201"/>
      <c r="D447" s="206">
        <v>15041200</v>
      </c>
      <c r="E447" s="201" t="s">
        <v>28</v>
      </c>
      <c r="F447" s="201" t="s">
        <v>29</v>
      </c>
      <c r="G447" s="200" t="s">
        <v>954</v>
      </c>
      <c r="H447" s="303" t="s">
        <v>942</v>
      </c>
      <c r="I447" s="205"/>
      <c r="J447" s="204" t="s">
        <v>915</v>
      </c>
      <c r="K447" s="201" t="s">
        <v>943</v>
      </c>
      <c r="L447" s="201" t="s">
        <v>34</v>
      </c>
      <c r="M447" s="201" t="s">
        <v>35</v>
      </c>
      <c r="N447" s="203" t="s">
        <v>102</v>
      </c>
      <c r="O447" s="201">
        <v>1988</v>
      </c>
      <c r="P447" s="203"/>
      <c r="Q447" s="202">
        <v>58.538611000000003</v>
      </c>
      <c r="R447" s="202">
        <v>-133.69999999999999</v>
      </c>
      <c r="S447" s="201" t="s">
        <v>48</v>
      </c>
      <c r="T447" s="201" t="s">
        <v>48</v>
      </c>
      <c r="U447" s="201" t="s">
        <v>48</v>
      </c>
      <c r="V447" s="201" t="s">
        <v>190</v>
      </c>
      <c r="W447" s="303" t="s">
        <v>951</v>
      </c>
      <c r="X447" s="303" t="s">
        <v>71</v>
      </c>
      <c r="Y447" s="200" t="s">
        <v>48</v>
      </c>
      <c r="AA447" s="302" t="s">
        <v>952</v>
      </c>
    </row>
    <row r="448" spans="1:27" s="200" customFormat="1" ht="15" hidden="1" customHeight="1" x14ac:dyDescent="0.2">
      <c r="A448" s="201">
        <v>435</v>
      </c>
      <c r="B448" s="201" t="s">
        <v>955</v>
      </c>
      <c r="C448" s="201"/>
      <c r="D448" s="206"/>
      <c r="E448" s="201" t="s">
        <v>28</v>
      </c>
      <c r="F448" s="201"/>
      <c r="G448" s="200" t="s">
        <v>956</v>
      </c>
      <c r="H448" s="303" t="s">
        <v>942</v>
      </c>
      <c r="I448" s="205"/>
      <c r="J448" s="204" t="s">
        <v>957</v>
      </c>
      <c r="K448" s="201" t="s">
        <v>828</v>
      </c>
      <c r="L448" s="201" t="s">
        <v>46</v>
      </c>
      <c r="M448" s="201" t="s">
        <v>35</v>
      </c>
      <c r="N448" s="201" t="s">
        <v>36</v>
      </c>
      <c r="O448" s="201">
        <v>1954</v>
      </c>
      <c r="P448" s="203"/>
      <c r="Q448" s="202">
        <v>57.900829999999999</v>
      </c>
      <c r="R448" s="202">
        <v>-131.15440000000001</v>
      </c>
      <c r="S448" s="201" t="s">
        <v>48</v>
      </c>
      <c r="T448" s="201" t="s">
        <v>48</v>
      </c>
      <c r="U448" s="201" t="s">
        <v>48</v>
      </c>
      <c r="V448" s="201" t="s">
        <v>48</v>
      </c>
      <c r="W448" s="201" t="s">
        <v>49</v>
      </c>
      <c r="X448" s="303" t="s">
        <v>71</v>
      </c>
      <c r="AA448" s="302" t="s">
        <v>952</v>
      </c>
    </row>
    <row r="449" spans="1:27" s="200" customFormat="1" ht="15" hidden="1" customHeight="1" x14ac:dyDescent="0.2">
      <c r="A449" s="201">
        <v>436</v>
      </c>
      <c r="B449" s="201" t="s">
        <v>958</v>
      </c>
      <c r="C449" s="201"/>
      <c r="D449" s="206"/>
      <c r="E449" s="201" t="s">
        <v>28</v>
      </c>
      <c r="F449" s="201"/>
      <c r="G449" s="200" t="s">
        <v>959</v>
      </c>
      <c r="H449" s="303" t="s">
        <v>942</v>
      </c>
      <c r="I449" s="205"/>
      <c r="J449" s="204" t="s">
        <v>957</v>
      </c>
      <c r="K449" s="201" t="s">
        <v>828</v>
      </c>
      <c r="L449" s="201" t="s">
        <v>46</v>
      </c>
      <c r="M449" s="201" t="s">
        <v>35</v>
      </c>
      <c r="N449" s="201" t="s">
        <v>36</v>
      </c>
      <c r="O449" s="201">
        <v>1959</v>
      </c>
      <c r="P449" s="203"/>
      <c r="Q449" s="202">
        <v>56.738889999999998</v>
      </c>
      <c r="R449" s="202">
        <v>-131.67359999999999</v>
      </c>
      <c r="S449" s="201" t="s">
        <v>48</v>
      </c>
      <c r="T449" s="201" t="s">
        <v>48</v>
      </c>
      <c r="U449" s="201" t="s">
        <v>48</v>
      </c>
      <c r="V449" s="201" t="s">
        <v>48</v>
      </c>
      <c r="W449" s="201" t="s">
        <v>49</v>
      </c>
      <c r="X449" s="303" t="s">
        <v>71</v>
      </c>
      <c r="Y449" s="200" t="s">
        <v>48</v>
      </c>
      <c r="AA449" s="302" t="s">
        <v>952</v>
      </c>
    </row>
    <row r="450" spans="1:27" x14ac:dyDescent="0.25">
      <c r="B450" s="285"/>
      <c r="E450" s="285"/>
      <c r="F450" s="285"/>
      <c r="G450" s="307"/>
    </row>
  </sheetData>
  <autoFilter ref="A1:AA449" xr:uid="{3485DDD3-6657-45E6-8586-F19E8ECB880E}">
    <filterColumn colId="5">
      <filters blank="1">
        <filter val="USGS"/>
      </filters>
    </filterColumn>
    <filterColumn colId="8">
      <filters>
        <filter val="Lake Superior Board of Control"/>
        <filter val="Niagara Board of Control"/>
        <filter val="St. Lawrence Board of Control"/>
      </filters>
    </filterColumn>
    <filterColumn colId="22">
      <filters>
        <filter val="IGS*(Proposed IGS)"/>
        <filter val="ISGS(Proposed IGS)"/>
      </filters>
    </filterColumn>
    <sortState xmlns:xlrd2="http://schemas.microsoft.com/office/spreadsheetml/2017/richdata2" ref="A398:AA431">
      <sortCondition ref="B1:B449"/>
    </sortState>
  </autoFilter>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9"/>
  </sheetPr>
  <dimension ref="A1:Q1048576"/>
  <sheetViews>
    <sheetView workbookViewId="0"/>
  </sheetViews>
  <sheetFormatPr defaultColWidth="8.88671875" defaultRowHeight="15" x14ac:dyDescent="0.25"/>
  <cols>
    <col min="1" max="1" width="11.77734375" style="11" customWidth="1"/>
    <col min="2" max="2" width="47.88671875" style="21" customWidth="1"/>
    <col min="3" max="3" width="23.44140625" style="35" customWidth="1"/>
    <col min="4" max="4" width="47.88671875" style="21" customWidth="1"/>
    <col min="5" max="5" width="72.33203125" style="21" customWidth="1"/>
    <col min="6" max="6" width="47.88671875" style="21" customWidth="1"/>
    <col min="7" max="16384" width="8.88671875" style="11"/>
  </cols>
  <sheetData>
    <row r="1" spans="1:17" ht="30" x14ac:dyDescent="0.25">
      <c r="A1" s="23" t="s">
        <v>1623</v>
      </c>
      <c r="B1" s="24" t="s">
        <v>1624</v>
      </c>
      <c r="C1" s="34" t="s">
        <v>1625</v>
      </c>
      <c r="D1" s="24" t="s">
        <v>1626</v>
      </c>
      <c r="E1" s="24" t="s">
        <v>1627</v>
      </c>
      <c r="F1" s="14"/>
      <c r="G1" s="14"/>
      <c r="H1" s="14"/>
      <c r="I1" s="14"/>
      <c r="J1" s="14"/>
      <c r="K1" s="14"/>
      <c r="L1" s="14"/>
      <c r="M1" s="14"/>
      <c r="N1" s="14"/>
      <c r="O1" s="14"/>
      <c r="P1" s="14"/>
      <c r="Q1" s="334"/>
    </row>
    <row r="2" spans="1:17" ht="45" x14ac:dyDescent="0.25">
      <c r="A2" s="22">
        <v>1</v>
      </c>
      <c r="B2" s="404" t="s">
        <v>1628</v>
      </c>
      <c r="C2" s="405" t="s">
        <v>1629</v>
      </c>
      <c r="D2" s="406" t="s">
        <v>1630</v>
      </c>
      <c r="E2" s="406" t="s">
        <v>1631</v>
      </c>
      <c r="F2" s="407"/>
      <c r="G2" s="400"/>
      <c r="H2" s="400"/>
      <c r="I2" s="334"/>
      <c r="J2" s="334"/>
      <c r="K2" s="334"/>
      <c r="L2" s="334"/>
      <c r="M2" s="334"/>
      <c r="N2" s="334"/>
      <c r="O2" s="334"/>
      <c r="P2" s="334"/>
      <c r="Q2" s="334"/>
    </row>
    <row r="3" spans="1:17" ht="60" x14ac:dyDescent="0.25">
      <c r="A3" s="22">
        <v>2</v>
      </c>
      <c r="B3" s="404" t="s">
        <v>1632</v>
      </c>
      <c r="C3" s="405" t="s">
        <v>1633</v>
      </c>
      <c r="D3" s="406" t="s">
        <v>1634</v>
      </c>
      <c r="E3" s="406" t="s">
        <v>1635</v>
      </c>
      <c r="F3" s="407"/>
      <c r="G3" s="400"/>
      <c r="H3" s="400"/>
      <c r="I3" s="334"/>
      <c r="J3" s="334"/>
      <c r="K3" s="334"/>
      <c r="L3" s="334"/>
      <c r="M3" s="334"/>
      <c r="N3" s="334"/>
      <c r="O3" s="334"/>
      <c r="P3" s="334"/>
      <c r="Q3" s="334"/>
    </row>
    <row r="4" spans="1:17" ht="45" x14ac:dyDescent="0.25">
      <c r="A4" s="22">
        <v>3</v>
      </c>
      <c r="B4" s="404" t="s">
        <v>1636</v>
      </c>
      <c r="C4" s="405" t="s">
        <v>1629</v>
      </c>
      <c r="D4" s="406" t="s">
        <v>1637</v>
      </c>
      <c r="E4" s="406" t="s">
        <v>1638</v>
      </c>
      <c r="F4" s="407"/>
      <c r="G4" s="400"/>
      <c r="H4" s="400"/>
      <c r="I4" s="334"/>
      <c r="J4" s="334"/>
      <c r="K4" s="334"/>
      <c r="L4" s="334"/>
      <c r="M4" s="334"/>
      <c r="N4" s="334"/>
      <c r="O4" s="334"/>
      <c r="P4" s="334"/>
      <c r="Q4" s="334"/>
    </row>
    <row r="5" spans="1:17" ht="78" customHeight="1" x14ac:dyDescent="0.25">
      <c r="A5" s="22">
        <v>4</v>
      </c>
      <c r="B5" s="404" t="s">
        <v>1639</v>
      </c>
      <c r="C5" s="405" t="s">
        <v>1640</v>
      </c>
      <c r="D5" s="406" t="s">
        <v>1641</v>
      </c>
      <c r="E5" s="406" t="s">
        <v>1642</v>
      </c>
      <c r="F5" s="407"/>
      <c r="G5" s="400"/>
      <c r="H5" s="400"/>
      <c r="I5" s="334"/>
      <c r="J5" s="334"/>
      <c r="K5" s="334"/>
      <c r="L5" s="334"/>
      <c r="M5" s="334"/>
      <c r="N5" s="334"/>
      <c r="O5" s="334"/>
      <c r="P5" s="334"/>
      <c r="Q5" s="334"/>
    </row>
    <row r="6" spans="1:17" ht="45" x14ac:dyDescent="0.25">
      <c r="A6" s="22">
        <v>5</v>
      </c>
      <c r="B6" s="404" t="s">
        <v>1643</v>
      </c>
      <c r="C6" s="405" t="s">
        <v>1640</v>
      </c>
      <c r="D6" s="406" t="s">
        <v>1644</v>
      </c>
      <c r="E6" s="406" t="s">
        <v>1645</v>
      </c>
      <c r="F6" s="407"/>
      <c r="G6" s="400"/>
      <c r="H6" s="400"/>
      <c r="I6" s="334"/>
      <c r="J6" s="334"/>
      <c r="K6" s="334"/>
      <c r="L6" s="334"/>
      <c r="M6" s="334"/>
      <c r="N6" s="334"/>
      <c r="O6" s="334"/>
      <c r="P6" s="334"/>
      <c r="Q6" s="334"/>
    </row>
    <row r="7" spans="1:17" ht="75" x14ac:dyDescent="0.25">
      <c r="A7" s="22">
        <v>6</v>
      </c>
      <c r="B7" s="404" t="s">
        <v>1646</v>
      </c>
      <c r="C7" s="405" t="s">
        <v>1633</v>
      </c>
      <c r="D7" s="406" t="s">
        <v>1647</v>
      </c>
      <c r="E7" s="406" t="s">
        <v>1648</v>
      </c>
      <c r="F7" s="407"/>
      <c r="G7" s="400"/>
      <c r="H7" s="400"/>
      <c r="I7" s="334"/>
      <c r="J7" s="334"/>
      <c r="K7" s="334"/>
      <c r="L7" s="334"/>
      <c r="M7" s="334"/>
      <c r="N7" s="334"/>
      <c r="O7" s="334"/>
      <c r="P7" s="334"/>
      <c r="Q7" s="334"/>
    </row>
    <row r="8" spans="1:17" ht="60" x14ac:dyDescent="0.25">
      <c r="A8" s="22">
        <v>7</v>
      </c>
      <c r="B8" s="404" t="s">
        <v>1649</v>
      </c>
      <c r="C8" s="405" t="s">
        <v>1633</v>
      </c>
      <c r="D8" s="406" t="s">
        <v>1650</v>
      </c>
      <c r="E8" s="406" t="s">
        <v>1651</v>
      </c>
      <c r="F8" s="407"/>
      <c r="G8" s="400"/>
      <c r="H8" s="400"/>
      <c r="I8" s="334"/>
      <c r="J8" s="334"/>
      <c r="K8" s="334"/>
      <c r="L8" s="334"/>
      <c r="M8" s="334"/>
      <c r="N8" s="334"/>
      <c r="O8" s="334"/>
      <c r="P8" s="334"/>
      <c r="Q8" s="334"/>
    </row>
    <row r="9" spans="1:17" ht="77.25" customHeight="1" x14ac:dyDescent="0.25">
      <c r="A9" s="22">
        <v>8</v>
      </c>
      <c r="B9" s="404" t="s">
        <v>1652</v>
      </c>
      <c r="C9" s="405" t="s">
        <v>1633</v>
      </c>
      <c r="D9" s="406" t="s">
        <v>1653</v>
      </c>
      <c r="E9" s="406" t="s">
        <v>1654</v>
      </c>
      <c r="F9" s="407"/>
      <c r="G9" s="400"/>
      <c r="H9" s="400"/>
      <c r="I9" s="334"/>
      <c r="J9" s="334"/>
      <c r="K9" s="334"/>
      <c r="L9" s="334"/>
      <c r="M9" s="334"/>
      <c r="N9" s="334"/>
      <c r="O9" s="334"/>
      <c r="P9" s="334"/>
      <c r="Q9" s="334"/>
    </row>
    <row r="10" spans="1:17" ht="45" x14ac:dyDescent="0.25">
      <c r="A10" s="22">
        <v>9</v>
      </c>
      <c r="B10" s="404" t="s">
        <v>1655</v>
      </c>
      <c r="C10" s="405" t="s">
        <v>1629</v>
      </c>
      <c r="D10" s="406" t="s">
        <v>1656</v>
      </c>
      <c r="E10" s="406" t="s">
        <v>1657</v>
      </c>
      <c r="F10" s="407"/>
      <c r="G10" s="400"/>
      <c r="H10" s="400"/>
      <c r="I10" s="334"/>
      <c r="J10" s="334"/>
      <c r="K10" s="334"/>
      <c r="L10" s="334"/>
      <c r="M10" s="334"/>
      <c r="N10" s="334"/>
      <c r="O10" s="334"/>
      <c r="P10" s="334"/>
      <c r="Q10" s="334"/>
    </row>
    <row r="11" spans="1:17" ht="60" x14ac:dyDescent="0.25">
      <c r="A11" s="22">
        <v>10</v>
      </c>
      <c r="B11" s="404" t="s">
        <v>1658</v>
      </c>
      <c r="C11" s="405" t="s">
        <v>1629</v>
      </c>
      <c r="D11" s="406" t="s">
        <v>1659</v>
      </c>
      <c r="E11" s="406" t="s">
        <v>1660</v>
      </c>
      <c r="F11" s="407"/>
      <c r="G11" s="400"/>
      <c r="H11" s="400"/>
      <c r="I11" s="334"/>
      <c r="J11" s="334"/>
      <c r="K11" s="334"/>
      <c r="L11" s="334"/>
      <c r="M11" s="334"/>
      <c r="N11" s="334"/>
      <c r="O11" s="334"/>
      <c r="P11" s="334"/>
      <c r="Q11" s="334"/>
    </row>
    <row r="12" spans="1:17" ht="60" x14ac:dyDescent="0.25">
      <c r="A12" s="22">
        <v>11</v>
      </c>
      <c r="B12" s="404" t="s">
        <v>1661</v>
      </c>
      <c r="C12" s="405" t="s">
        <v>1629</v>
      </c>
      <c r="D12" s="406" t="s">
        <v>1662</v>
      </c>
      <c r="E12" s="406" t="s">
        <v>1663</v>
      </c>
      <c r="F12" s="407"/>
      <c r="G12" s="400"/>
      <c r="H12" s="400"/>
      <c r="I12" s="334"/>
      <c r="J12" s="334"/>
      <c r="K12" s="334"/>
      <c r="L12" s="334"/>
      <c r="M12" s="334"/>
      <c r="N12" s="334"/>
      <c r="O12" s="334"/>
      <c r="P12" s="334"/>
      <c r="Q12" s="334"/>
    </row>
    <row r="13" spans="1:17" ht="60" x14ac:dyDescent="0.25">
      <c r="A13" s="22">
        <v>12</v>
      </c>
      <c r="B13" s="404" t="s">
        <v>1664</v>
      </c>
      <c r="C13" s="405" t="s">
        <v>1629</v>
      </c>
      <c r="D13" s="406" t="s">
        <v>1665</v>
      </c>
      <c r="E13" s="406" t="s">
        <v>1666</v>
      </c>
      <c r="F13" s="407"/>
      <c r="G13" s="400"/>
      <c r="H13" s="400"/>
      <c r="I13" s="334"/>
      <c r="J13" s="334"/>
      <c r="K13" s="334"/>
      <c r="L13" s="334"/>
      <c r="M13" s="334"/>
      <c r="N13" s="334"/>
      <c r="O13" s="334"/>
      <c r="P13" s="334"/>
      <c r="Q13" s="334"/>
    </row>
    <row r="14" spans="1:17" ht="45" x14ac:dyDescent="0.25">
      <c r="A14" s="22">
        <v>13</v>
      </c>
      <c r="B14" s="404" t="s">
        <v>1667</v>
      </c>
      <c r="C14" s="405" t="s">
        <v>1629</v>
      </c>
      <c r="D14" s="406" t="s">
        <v>1665</v>
      </c>
      <c r="E14" s="406" t="s">
        <v>1668</v>
      </c>
      <c r="F14" s="407"/>
      <c r="G14" s="400"/>
      <c r="H14" s="400"/>
      <c r="I14" s="334"/>
      <c r="J14" s="334"/>
      <c r="K14" s="334"/>
      <c r="L14" s="334"/>
      <c r="M14" s="334"/>
      <c r="N14" s="334"/>
      <c r="O14" s="334"/>
      <c r="P14" s="334"/>
      <c r="Q14" s="334"/>
    </row>
    <row r="15" spans="1:17" ht="120" x14ac:dyDescent="0.25">
      <c r="A15" s="22">
        <v>14</v>
      </c>
      <c r="B15" s="404" t="s">
        <v>1669</v>
      </c>
      <c r="C15" s="405" t="s">
        <v>1629</v>
      </c>
      <c r="D15" s="406" t="s">
        <v>1670</v>
      </c>
      <c r="E15" s="406" t="s">
        <v>1671</v>
      </c>
      <c r="F15" s="407"/>
      <c r="G15" s="400"/>
      <c r="H15" s="400"/>
      <c r="I15" s="334"/>
      <c r="J15" s="334"/>
      <c r="K15" s="334"/>
      <c r="L15" s="334"/>
      <c r="M15" s="334"/>
      <c r="N15" s="334"/>
      <c r="O15" s="334"/>
      <c r="P15" s="334"/>
      <c r="Q15" s="334"/>
    </row>
    <row r="16" spans="1:17" ht="45" x14ac:dyDescent="0.25">
      <c r="A16" s="22">
        <v>15</v>
      </c>
      <c r="B16" s="406" t="s">
        <v>1672</v>
      </c>
      <c r="C16" s="405" t="s">
        <v>1629</v>
      </c>
      <c r="D16" s="406" t="s">
        <v>1673</v>
      </c>
      <c r="E16" s="406" t="s">
        <v>1674</v>
      </c>
      <c r="F16" s="392"/>
      <c r="G16" s="334"/>
      <c r="H16" s="334"/>
      <c r="I16" s="334"/>
      <c r="J16" s="334"/>
      <c r="K16" s="334"/>
      <c r="L16" s="334"/>
      <c r="M16" s="334"/>
      <c r="N16" s="334"/>
      <c r="O16" s="334"/>
      <c r="P16" s="334"/>
      <c r="Q16" s="334"/>
    </row>
    <row r="17" spans="1:5" ht="75" x14ac:dyDescent="0.25">
      <c r="A17" s="22">
        <v>16</v>
      </c>
      <c r="B17" s="406" t="s">
        <v>1675</v>
      </c>
      <c r="C17" s="405" t="s">
        <v>1629</v>
      </c>
      <c r="D17" s="406" t="s">
        <v>1676</v>
      </c>
      <c r="E17" s="406" t="s">
        <v>1677</v>
      </c>
    </row>
    <row r="18" spans="1:5" ht="30" x14ac:dyDescent="0.25">
      <c r="A18" s="22">
        <v>17</v>
      </c>
      <c r="B18" s="406" t="s">
        <v>1678</v>
      </c>
      <c r="C18" s="405" t="s">
        <v>1629</v>
      </c>
      <c r="D18" s="406" t="s">
        <v>1679</v>
      </c>
      <c r="E18" s="406" t="s">
        <v>1680</v>
      </c>
    </row>
    <row r="19" spans="1:5" ht="75" x14ac:dyDescent="0.25">
      <c r="A19" s="22">
        <v>18</v>
      </c>
      <c r="B19" s="406" t="s">
        <v>1681</v>
      </c>
      <c r="C19" s="405" t="s">
        <v>1629</v>
      </c>
      <c r="D19" s="406" t="s">
        <v>1682</v>
      </c>
      <c r="E19" s="406" t="s">
        <v>1683</v>
      </c>
    </row>
    <row r="20" spans="1:5" ht="45" x14ac:dyDescent="0.25">
      <c r="A20" s="22">
        <v>19</v>
      </c>
      <c r="B20" s="406" t="s">
        <v>1684</v>
      </c>
      <c r="C20" s="405" t="s">
        <v>1629</v>
      </c>
      <c r="D20" s="404" t="s">
        <v>1685</v>
      </c>
      <c r="E20" s="405" t="s">
        <v>1686</v>
      </c>
    </row>
    <row r="21" spans="1:5" ht="45" x14ac:dyDescent="0.25">
      <c r="A21" s="22">
        <v>20</v>
      </c>
      <c r="B21" s="406" t="s">
        <v>1687</v>
      </c>
      <c r="C21" s="405" t="s">
        <v>1629</v>
      </c>
      <c r="D21" s="408" t="s">
        <v>1688</v>
      </c>
      <c r="E21" s="406" t="s">
        <v>1689</v>
      </c>
    </row>
    <row r="22" spans="1:5" ht="45" x14ac:dyDescent="0.25">
      <c r="A22" s="22">
        <v>21</v>
      </c>
      <c r="B22" s="406" t="s">
        <v>1690</v>
      </c>
      <c r="C22" s="405" t="s">
        <v>1629</v>
      </c>
      <c r="D22" s="406" t="s">
        <v>1691</v>
      </c>
      <c r="E22" s="406" t="s">
        <v>1692</v>
      </c>
    </row>
    <row r="23" spans="1:5" ht="45" x14ac:dyDescent="0.25">
      <c r="A23" s="22">
        <v>22</v>
      </c>
      <c r="B23" s="406" t="s">
        <v>1693</v>
      </c>
      <c r="C23" s="405" t="s">
        <v>1629</v>
      </c>
      <c r="D23" s="406" t="s">
        <v>1694</v>
      </c>
      <c r="E23" s="406" t="s">
        <v>1695</v>
      </c>
    </row>
    <row r="24" spans="1:5" ht="30" x14ac:dyDescent="0.25">
      <c r="A24" s="409">
        <v>23</v>
      </c>
      <c r="B24" s="404" t="s">
        <v>1696</v>
      </c>
      <c r="C24" s="405" t="s">
        <v>1629</v>
      </c>
      <c r="D24" s="410" t="s">
        <v>1697</v>
      </c>
      <c r="E24" s="410" t="s">
        <v>1698</v>
      </c>
    </row>
    <row r="1048576" spans="2:2" x14ac:dyDescent="0.25">
      <c r="B1048576" s="406"/>
    </row>
  </sheetData>
  <hyperlinks>
    <hyperlink ref="D15" r:id="rId1" xr:uid="{00000000-0004-0000-04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4A227-2FC1-47B2-A6B3-B7769B47BA61}">
  <sheetPr>
    <tabColor theme="9"/>
  </sheetPr>
  <dimension ref="B2:R65"/>
  <sheetViews>
    <sheetView workbookViewId="0"/>
  </sheetViews>
  <sheetFormatPr defaultRowHeight="15" x14ac:dyDescent="0.2"/>
  <cols>
    <col min="2" max="2" width="29.44140625" customWidth="1"/>
    <col min="6" max="6" width="4.109375" customWidth="1"/>
    <col min="7" max="7" width="33.6640625" customWidth="1"/>
    <col min="11" max="11" width="3.88671875" customWidth="1"/>
    <col min="12" max="12" width="38.6640625" customWidth="1"/>
    <col min="13" max="13" width="10.33203125" customWidth="1"/>
    <col min="14" max="14" width="14.109375" customWidth="1"/>
  </cols>
  <sheetData>
    <row r="2" spans="2:5" x14ac:dyDescent="0.2">
      <c r="B2" t="s">
        <v>1699</v>
      </c>
      <c r="E2">
        <v>2015</v>
      </c>
    </row>
    <row r="3" spans="2:5" x14ac:dyDescent="0.2">
      <c r="B3" s="233" t="s">
        <v>1700</v>
      </c>
      <c r="C3" s="233" t="s">
        <v>38</v>
      </c>
      <c r="D3" s="233" t="s">
        <v>1307</v>
      </c>
      <c r="E3" s="233" t="s">
        <v>1701</v>
      </c>
    </row>
    <row r="4" spans="2:5" x14ac:dyDescent="0.2">
      <c r="B4" s="234" t="s">
        <v>32</v>
      </c>
      <c r="C4" s="235">
        <v>2</v>
      </c>
      <c r="D4" s="235">
        <v>1</v>
      </c>
      <c r="E4" s="236">
        <v>3</v>
      </c>
    </row>
    <row r="5" spans="2:5" x14ac:dyDescent="0.2">
      <c r="B5" s="234" t="s">
        <v>86</v>
      </c>
      <c r="C5" s="235">
        <v>0</v>
      </c>
      <c r="D5" s="235">
        <v>3</v>
      </c>
      <c r="E5" s="236">
        <v>3</v>
      </c>
    </row>
    <row r="6" spans="2:5" x14ac:dyDescent="0.2">
      <c r="B6" s="234" t="s">
        <v>101</v>
      </c>
      <c r="C6" s="235">
        <v>0</v>
      </c>
      <c r="D6" s="235">
        <v>39</v>
      </c>
      <c r="E6" s="236">
        <v>39</v>
      </c>
    </row>
    <row r="7" spans="2:5" x14ac:dyDescent="0.2">
      <c r="B7" s="234" t="s">
        <v>258</v>
      </c>
      <c r="C7" s="235">
        <v>4</v>
      </c>
      <c r="D7" s="235">
        <v>19</v>
      </c>
      <c r="E7" s="236">
        <v>23</v>
      </c>
    </row>
    <row r="8" spans="2:5" x14ac:dyDescent="0.2">
      <c r="B8" s="234" t="s">
        <v>334</v>
      </c>
      <c r="C8" s="235">
        <v>5</v>
      </c>
      <c r="D8" s="235">
        <v>53</v>
      </c>
      <c r="E8" s="236">
        <v>58</v>
      </c>
    </row>
    <row r="9" spans="2:5" x14ac:dyDescent="0.2">
      <c r="B9" s="234" t="s">
        <v>505</v>
      </c>
      <c r="C9" s="235">
        <v>6</v>
      </c>
      <c r="D9" s="235">
        <v>21</v>
      </c>
      <c r="E9" s="236">
        <v>27</v>
      </c>
    </row>
    <row r="10" spans="2:5" x14ac:dyDescent="0.2">
      <c r="B10" s="234" t="s">
        <v>582</v>
      </c>
      <c r="C10" s="235">
        <v>5</v>
      </c>
      <c r="D10" s="235">
        <v>0</v>
      </c>
      <c r="E10" s="236">
        <v>5</v>
      </c>
    </row>
    <row r="11" spans="2:5" x14ac:dyDescent="0.2">
      <c r="B11" s="234" t="s">
        <v>1161</v>
      </c>
      <c r="C11" s="235">
        <v>6</v>
      </c>
      <c r="D11" s="235">
        <v>21</v>
      </c>
      <c r="E11" s="236">
        <v>27</v>
      </c>
    </row>
    <row r="12" spans="2:5" x14ac:dyDescent="0.2">
      <c r="B12" s="234" t="s">
        <v>1702</v>
      </c>
      <c r="C12" s="235">
        <v>4</v>
      </c>
      <c r="D12" s="235">
        <v>0</v>
      </c>
      <c r="E12" s="236">
        <v>4</v>
      </c>
    </row>
    <row r="13" spans="2:5" x14ac:dyDescent="0.2">
      <c r="B13" s="234" t="s">
        <v>680</v>
      </c>
      <c r="C13" s="235">
        <v>44</v>
      </c>
      <c r="D13" s="235">
        <v>20</v>
      </c>
      <c r="E13" s="236">
        <v>64</v>
      </c>
    </row>
    <row r="14" spans="2:5" x14ac:dyDescent="0.2">
      <c r="B14" s="234" t="s">
        <v>826</v>
      </c>
      <c r="C14" s="235">
        <v>4</v>
      </c>
      <c r="D14" s="235">
        <v>0</v>
      </c>
      <c r="E14" s="236">
        <v>4</v>
      </c>
    </row>
    <row r="15" spans="2:5" x14ac:dyDescent="0.2">
      <c r="B15" s="234" t="s">
        <v>1175</v>
      </c>
      <c r="C15" s="235">
        <v>5</v>
      </c>
      <c r="D15" s="235">
        <v>0</v>
      </c>
      <c r="E15" s="236">
        <v>5</v>
      </c>
    </row>
    <row r="16" spans="2:5" ht="15.75" thickBot="1" x14ac:dyDescent="0.25">
      <c r="B16" s="237" t="s">
        <v>1177</v>
      </c>
      <c r="C16" s="238">
        <v>4</v>
      </c>
      <c r="D16" s="238">
        <v>0</v>
      </c>
      <c r="E16" s="239">
        <v>4</v>
      </c>
    </row>
    <row r="17" spans="2:15" ht="15.75" x14ac:dyDescent="0.25">
      <c r="B17" s="240"/>
      <c r="C17" s="235">
        <v>89</v>
      </c>
      <c r="D17" s="235">
        <v>177</v>
      </c>
      <c r="E17" s="236">
        <v>266</v>
      </c>
    </row>
    <row r="19" spans="2:15" x14ac:dyDescent="0.2">
      <c r="B19" t="s">
        <v>1699</v>
      </c>
      <c r="E19">
        <v>2023</v>
      </c>
      <c r="G19" t="s">
        <v>3670</v>
      </c>
      <c r="J19" t="s">
        <v>1703</v>
      </c>
      <c r="L19" t="s">
        <v>3679</v>
      </c>
      <c r="O19" t="s">
        <v>1703</v>
      </c>
    </row>
    <row r="20" spans="2:15" x14ac:dyDescent="0.2">
      <c r="B20" s="241" t="s">
        <v>1700</v>
      </c>
      <c r="C20" s="241" t="s">
        <v>38</v>
      </c>
      <c r="D20" s="241" t="s">
        <v>1704</v>
      </c>
      <c r="E20" s="241" t="s">
        <v>1701</v>
      </c>
      <c r="G20" s="241" t="s">
        <v>1705</v>
      </c>
      <c r="H20" s="241" t="s">
        <v>38</v>
      </c>
      <c r="I20" s="241" t="s">
        <v>49</v>
      </c>
      <c r="J20" s="241" t="s">
        <v>1701</v>
      </c>
      <c r="L20" s="241" t="s">
        <v>1700</v>
      </c>
      <c r="M20" s="241" t="s">
        <v>38</v>
      </c>
      <c r="N20" s="241" t="s">
        <v>49</v>
      </c>
      <c r="O20" s="241" t="s">
        <v>1701</v>
      </c>
    </row>
    <row r="21" spans="2:15" x14ac:dyDescent="0.2">
      <c r="B21" s="242" t="s">
        <v>32</v>
      </c>
      <c r="C21" s="243">
        <v>2</v>
      </c>
      <c r="D21" s="244">
        <v>6</v>
      </c>
      <c r="E21" s="244">
        <v>8</v>
      </c>
      <c r="G21" s="242" t="s">
        <v>1706</v>
      </c>
      <c r="H21" s="252">
        <v>1</v>
      </c>
      <c r="I21" s="252">
        <v>6</v>
      </c>
      <c r="J21" s="252">
        <f>SUM(H21:I21)</f>
        <v>7</v>
      </c>
      <c r="K21" s="254"/>
      <c r="L21" s="242" t="s">
        <v>32</v>
      </c>
      <c r="M21" s="252">
        <v>0</v>
      </c>
      <c r="N21" s="252">
        <v>5</v>
      </c>
      <c r="O21" s="252">
        <f>SUM(M21:N21)</f>
        <v>5</v>
      </c>
    </row>
    <row r="22" spans="2:15" x14ac:dyDescent="0.2">
      <c r="B22" s="242" t="s">
        <v>86</v>
      </c>
      <c r="C22" s="243">
        <v>0</v>
      </c>
      <c r="D22" s="243">
        <v>3</v>
      </c>
      <c r="E22" s="245">
        <v>3</v>
      </c>
      <c r="G22" s="242" t="s">
        <v>86</v>
      </c>
      <c r="H22" s="252">
        <v>0</v>
      </c>
      <c r="I22" s="252">
        <v>3</v>
      </c>
      <c r="J22" s="252">
        <f t="shared" ref="J22:J31" si="0">SUM(H22:I22)</f>
        <v>3</v>
      </c>
      <c r="L22" s="242" t="s">
        <v>1707</v>
      </c>
      <c r="M22" s="252">
        <v>0</v>
      </c>
      <c r="N22" s="252">
        <v>40</v>
      </c>
      <c r="O22" s="252">
        <f>SUM(M22:N22)</f>
        <v>40</v>
      </c>
    </row>
    <row r="23" spans="2:15" x14ac:dyDescent="0.2">
      <c r="B23" s="242" t="s">
        <v>1707</v>
      </c>
      <c r="C23" s="256">
        <v>0</v>
      </c>
      <c r="D23" s="256">
        <v>40</v>
      </c>
      <c r="E23" s="245">
        <v>40</v>
      </c>
      <c r="G23" s="242" t="s">
        <v>1707</v>
      </c>
      <c r="H23" s="252">
        <v>0</v>
      </c>
      <c r="I23" s="252">
        <v>40</v>
      </c>
      <c r="J23" s="252">
        <f t="shared" si="0"/>
        <v>40</v>
      </c>
      <c r="L23" s="242" t="s">
        <v>258</v>
      </c>
      <c r="M23" s="252" t="s">
        <v>1708</v>
      </c>
      <c r="N23" s="252">
        <v>22</v>
      </c>
      <c r="O23" s="252">
        <v>23</v>
      </c>
    </row>
    <row r="24" spans="2:15" x14ac:dyDescent="0.2">
      <c r="B24" s="242" t="s">
        <v>258</v>
      </c>
      <c r="C24" s="256" t="s">
        <v>1708</v>
      </c>
      <c r="D24" s="256">
        <v>22</v>
      </c>
      <c r="E24" s="245">
        <v>23</v>
      </c>
      <c r="G24" s="242" t="s">
        <v>258</v>
      </c>
      <c r="H24" s="252">
        <v>1</v>
      </c>
      <c r="I24" s="252">
        <v>22</v>
      </c>
      <c r="J24" s="252">
        <f t="shared" si="0"/>
        <v>23</v>
      </c>
      <c r="L24" s="242" t="s">
        <v>334</v>
      </c>
      <c r="M24" s="252" t="s">
        <v>1708</v>
      </c>
      <c r="N24" s="252">
        <v>56</v>
      </c>
      <c r="O24" s="252">
        <v>57</v>
      </c>
    </row>
    <row r="25" spans="2:15" x14ac:dyDescent="0.2">
      <c r="B25" s="242" t="s">
        <v>334</v>
      </c>
      <c r="C25" s="256" t="s">
        <v>1708</v>
      </c>
      <c r="D25" s="256">
        <v>56</v>
      </c>
      <c r="E25" s="245">
        <v>57</v>
      </c>
      <c r="G25" s="242" t="s">
        <v>334</v>
      </c>
      <c r="H25" s="252">
        <v>1</v>
      </c>
      <c r="I25" s="252">
        <v>56</v>
      </c>
      <c r="J25" s="252">
        <f t="shared" si="0"/>
        <v>57</v>
      </c>
      <c r="L25" s="242" t="s">
        <v>505</v>
      </c>
      <c r="M25" s="252">
        <v>3</v>
      </c>
      <c r="N25" s="252">
        <v>21</v>
      </c>
      <c r="O25" s="252">
        <f t="shared" ref="O25:O30" si="1">SUM(M25:N25)</f>
        <v>24</v>
      </c>
    </row>
    <row r="26" spans="2:15" x14ac:dyDescent="0.2">
      <c r="B26" s="242" t="s">
        <v>505</v>
      </c>
      <c r="C26" s="243">
        <v>3</v>
      </c>
      <c r="D26" s="243">
        <v>21</v>
      </c>
      <c r="E26" s="245">
        <v>24</v>
      </c>
      <c r="G26" s="242" t="s">
        <v>505</v>
      </c>
      <c r="H26" s="252">
        <v>3</v>
      </c>
      <c r="I26" s="252">
        <v>21</v>
      </c>
      <c r="J26" s="252">
        <f t="shared" si="0"/>
        <v>24</v>
      </c>
      <c r="L26" s="242" t="s">
        <v>582</v>
      </c>
      <c r="M26" s="252">
        <v>4</v>
      </c>
      <c r="N26" s="252">
        <v>0</v>
      </c>
      <c r="O26" s="252">
        <f t="shared" si="1"/>
        <v>4</v>
      </c>
    </row>
    <row r="27" spans="2:15" x14ac:dyDescent="0.2">
      <c r="B27" s="242" t="s">
        <v>582</v>
      </c>
      <c r="C27" s="243">
        <v>4</v>
      </c>
      <c r="D27" s="243">
        <v>0</v>
      </c>
      <c r="E27" s="245">
        <v>4</v>
      </c>
      <c r="G27" s="242" t="s">
        <v>582</v>
      </c>
      <c r="H27" s="252">
        <v>4</v>
      </c>
      <c r="I27" s="252">
        <v>0</v>
      </c>
      <c r="J27" s="252">
        <f t="shared" si="0"/>
        <v>4</v>
      </c>
      <c r="L27" s="242" t="s">
        <v>1161</v>
      </c>
      <c r="M27" s="252">
        <v>2</v>
      </c>
      <c r="N27" s="252">
        <v>22</v>
      </c>
      <c r="O27" s="252">
        <f t="shared" si="1"/>
        <v>24</v>
      </c>
    </row>
    <row r="28" spans="2:15" x14ac:dyDescent="0.2">
      <c r="B28" s="242" t="s">
        <v>1161</v>
      </c>
      <c r="C28" s="243">
        <v>2</v>
      </c>
      <c r="D28" s="243">
        <v>20</v>
      </c>
      <c r="E28" s="245">
        <v>22</v>
      </c>
      <c r="G28" s="242" t="s">
        <v>1161</v>
      </c>
      <c r="H28" s="252">
        <v>2</v>
      </c>
      <c r="I28" s="252">
        <v>22</v>
      </c>
      <c r="J28" s="252">
        <f t="shared" si="0"/>
        <v>24</v>
      </c>
      <c r="L28" s="242" t="s">
        <v>1709</v>
      </c>
      <c r="M28" s="252">
        <v>1</v>
      </c>
      <c r="N28" s="252">
        <v>0</v>
      </c>
      <c r="O28" s="252">
        <f t="shared" si="1"/>
        <v>1</v>
      </c>
    </row>
    <row r="29" spans="2:15" x14ac:dyDescent="0.2">
      <c r="B29" s="242" t="s">
        <v>1709</v>
      </c>
      <c r="C29" s="243">
        <v>1</v>
      </c>
      <c r="D29" s="243">
        <v>0</v>
      </c>
      <c r="E29" s="245">
        <v>1</v>
      </c>
      <c r="G29" s="242" t="s">
        <v>1709</v>
      </c>
      <c r="H29" s="252">
        <v>1</v>
      </c>
      <c r="I29" s="252">
        <v>0</v>
      </c>
      <c r="J29" s="252">
        <f t="shared" si="0"/>
        <v>1</v>
      </c>
      <c r="L29" s="242" t="s">
        <v>3671</v>
      </c>
      <c r="M29" s="252">
        <v>31</v>
      </c>
      <c r="N29" s="252">
        <v>23</v>
      </c>
      <c r="O29" s="252">
        <f t="shared" si="1"/>
        <v>54</v>
      </c>
    </row>
    <row r="30" spans="2:15" ht="30" x14ac:dyDescent="0.2">
      <c r="B30" s="242" t="s">
        <v>1710</v>
      </c>
      <c r="C30" s="243">
        <v>37</v>
      </c>
      <c r="D30" s="243">
        <v>23</v>
      </c>
      <c r="E30" s="245">
        <v>60</v>
      </c>
      <c r="G30" s="242" t="s">
        <v>1710</v>
      </c>
      <c r="H30" s="252">
        <v>31</v>
      </c>
      <c r="I30" s="252">
        <v>23</v>
      </c>
      <c r="J30" s="252">
        <f t="shared" si="0"/>
        <v>54</v>
      </c>
      <c r="L30" s="255" t="s">
        <v>3672</v>
      </c>
      <c r="M30" s="252">
        <v>3</v>
      </c>
      <c r="N30" s="252">
        <v>18</v>
      </c>
      <c r="O30" s="252">
        <f t="shared" si="1"/>
        <v>21</v>
      </c>
    </row>
    <row r="31" spans="2:15" ht="19.5" customHeight="1" x14ac:dyDescent="0.2">
      <c r="B31" s="242" t="s">
        <v>1711</v>
      </c>
      <c r="C31" s="243">
        <v>1</v>
      </c>
      <c r="D31" s="243">
        <v>4</v>
      </c>
      <c r="E31" s="245">
        <v>5</v>
      </c>
      <c r="G31" s="255" t="s">
        <v>1712</v>
      </c>
      <c r="H31" s="252">
        <v>3</v>
      </c>
      <c r="I31" s="252">
        <v>18</v>
      </c>
      <c r="J31" s="252">
        <f t="shared" si="0"/>
        <v>21</v>
      </c>
      <c r="L31" s="447" t="s">
        <v>3673</v>
      </c>
      <c r="M31" s="250">
        <v>46</v>
      </c>
      <c r="N31" s="250">
        <f>SUM(N21:N30)</f>
        <v>207</v>
      </c>
      <c r="O31" s="250">
        <f>SUM(O21:O30)</f>
        <v>253</v>
      </c>
    </row>
    <row r="32" spans="2:15" x14ac:dyDescent="0.2">
      <c r="B32" s="242" t="s">
        <v>1713</v>
      </c>
      <c r="C32" s="243">
        <v>0</v>
      </c>
      <c r="D32" s="243">
        <v>5</v>
      </c>
      <c r="E32" s="245">
        <v>5</v>
      </c>
      <c r="G32" s="242" t="s">
        <v>1714</v>
      </c>
      <c r="H32" s="252">
        <v>0</v>
      </c>
      <c r="I32" s="252">
        <v>2</v>
      </c>
      <c r="J32" s="252">
        <f>SUM(H32:I32)</f>
        <v>2</v>
      </c>
      <c r="L32" s="241" t="s">
        <v>3674</v>
      </c>
      <c r="M32" s="241" t="s">
        <v>38</v>
      </c>
      <c r="N32" s="241" t="s">
        <v>49</v>
      </c>
      <c r="O32" s="241" t="s">
        <v>1701</v>
      </c>
    </row>
    <row r="33" spans="2:18" ht="15.75" thickBot="1" x14ac:dyDescent="0.25">
      <c r="B33" s="246" t="s">
        <v>1715</v>
      </c>
      <c r="C33" s="247">
        <v>0</v>
      </c>
      <c r="D33" s="247">
        <v>0</v>
      </c>
      <c r="E33" s="248">
        <v>0</v>
      </c>
      <c r="G33" s="242" t="s">
        <v>1012</v>
      </c>
      <c r="H33" s="252">
        <v>1</v>
      </c>
      <c r="I33" s="252">
        <v>3</v>
      </c>
      <c r="J33" s="252">
        <f>SUM(H33:I33)</f>
        <v>4</v>
      </c>
      <c r="L33" s="242" t="s">
        <v>3675</v>
      </c>
      <c r="M33" s="252">
        <v>1</v>
      </c>
      <c r="N33" s="252">
        <v>1</v>
      </c>
      <c r="O33" s="252">
        <f>SUM(M33:N33)</f>
        <v>2</v>
      </c>
    </row>
    <row r="34" spans="2:18" ht="15.75" thickBot="1" x14ac:dyDescent="0.25">
      <c r="B34" s="249"/>
      <c r="C34" s="250">
        <v>52</v>
      </c>
      <c r="D34" s="251">
        <v>200</v>
      </c>
      <c r="E34" s="250">
        <v>252</v>
      </c>
      <c r="G34" s="246" t="s">
        <v>1004</v>
      </c>
      <c r="H34" s="253">
        <v>1</v>
      </c>
      <c r="I34" s="253">
        <v>0</v>
      </c>
      <c r="J34" s="257">
        <f>SUM(H34:I34)</f>
        <v>1</v>
      </c>
      <c r="L34" s="242" t="s">
        <v>81</v>
      </c>
      <c r="M34" s="252">
        <v>1</v>
      </c>
      <c r="N34" s="252">
        <v>0</v>
      </c>
      <c r="O34" s="252">
        <f>SUM(M34:N34)</f>
        <v>1</v>
      </c>
    </row>
    <row r="35" spans="2:18" x14ac:dyDescent="0.2">
      <c r="G35" s="249"/>
      <c r="H35" s="250">
        <f>SUM(H21:H34)</f>
        <v>49</v>
      </c>
      <c r="I35" s="250">
        <f>SUM(I21:I34)</f>
        <v>216</v>
      </c>
      <c r="J35" s="250">
        <f>SUM(J21:J34)</f>
        <v>265</v>
      </c>
      <c r="L35" s="242" t="s">
        <v>86</v>
      </c>
      <c r="M35" s="252">
        <v>0</v>
      </c>
      <c r="N35" s="252">
        <v>3</v>
      </c>
      <c r="O35" s="252">
        <f>SUM(M35:N35)</f>
        <v>3</v>
      </c>
    </row>
    <row r="36" spans="2:18" x14ac:dyDescent="0.2">
      <c r="L36" s="242" t="s">
        <v>923</v>
      </c>
      <c r="M36" s="252">
        <v>1</v>
      </c>
      <c r="N36" s="252">
        <v>3</v>
      </c>
      <c r="O36" s="252">
        <f>SUM(M36:N36)</f>
        <v>4</v>
      </c>
    </row>
    <row r="37" spans="2:18" ht="15.75" thickBot="1" x14ac:dyDescent="0.25">
      <c r="G37" s="242"/>
      <c r="L37" s="246" t="s">
        <v>3676</v>
      </c>
      <c r="M37" s="253">
        <v>0</v>
      </c>
      <c r="N37" s="253">
        <v>2</v>
      </c>
      <c r="O37" s="257">
        <f>SUM(M37:N37)</f>
        <v>2</v>
      </c>
    </row>
    <row r="38" spans="2:18" ht="15.75" x14ac:dyDescent="0.2">
      <c r="G38" s="242"/>
      <c r="L38" s="447" t="s">
        <v>3677</v>
      </c>
      <c r="M38" s="250">
        <f>SUM(M33:M37)</f>
        <v>3</v>
      </c>
      <c r="N38" s="250">
        <f t="shared" ref="N38:O38" si="2">SUM(N33:N37)</f>
        <v>9</v>
      </c>
      <c r="O38" s="250">
        <f t="shared" si="2"/>
        <v>12</v>
      </c>
    </row>
    <row r="39" spans="2:18" ht="15.75" x14ac:dyDescent="0.25">
      <c r="G39" s="242"/>
      <c r="L39" s="447" t="s">
        <v>3678</v>
      </c>
      <c r="M39" s="227">
        <f>M31+M38</f>
        <v>49</v>
      </c>
      <c r="N39" s="227">
        <f>N31+N38</f>
        <v>216</v>
      </c>
      <c r="O39" s="227">
        <f>O31+O38</f>
        <v>265</v>
      </c>
    </row>
    <row r="42" spans="2:18" x14ac:dyDescent="0.2">
      <c r="L42" t="s">
        <v>1699</v>
      </c>
      <c r="P42" t="s">
        <v>3680</v>
      </c>
    </row>
    <row r="43" spans="2:18" x14ac:dyDescent="0.2">
      <c r="G43" s="258"/>
      <c r="H43" s="258"/>
      <c r="I43" s="258"/>
      <c r="J43" s="258"/>
      <c r="L43" s="241" t="s">
        <v>1700</v>
      </c>
      <c r="M43" s="241" t="s">
        <v>3682</v>
      </c>
      <c r="N43" s="241" t="s">
        <v>3683</v>
      </c>
      <c r="O43" s="241" t="s">
        <v>49</v>
      </c>
      <c r="P43" s="241" t="s">
        <v>1701</v>
      </c>
    </row>
    <row r="44" spans="2:18" x14ac:dyDescent="0.2">
      <c r="G44" s="242"/>
      <c r="H44" s="252"/>
      <c r="I44" s="252"/>
      <c r="J44" s="252"/>
      <c r="L44" s="242" t="s">
        <v>32</v>
      </c>
      <c r="M44" s="252">
        <v>0</v>
      </c>
      <c r="N44" s="252">
        <v>4</v>
      </c>
      <c r="O44" s="252">
        <v>0</v>
      </c>
      <c r="P44" s="252">
        <f>SUM(M44:O44)</f>
        <v>4</v>
      </c>
    </row>
    <row r="45" spans="2:18" x14ac:dyDescent="0.2">
      <c r="G45" s="242"/>
      <c r="H45" s="252"/>
      <c r="I45" s="252"/>
      <c r="J45" s="252"/>
      <c r="L45" s="242" t="s">
        <v>1707</v>
      </c>
      <c r="M45" s="252">
        <v>0</v>
      </c>
      <c r="N45" s="252">
        <v>1</v>
      </c>
      <c r="O45" s="252">
        <v>10</v>
      </c>
      <c r="P45" s="252">
        <f t="shared" ref="P45:P47" si="3">SUM(M45:O45)</f>
        <v>11</v>
      </c>
      <c r="R45" t="s">
        <v>3686</v>
      </c>
    </row>
    <row r="46" spans="2:18" x14ac:dyDescent="0.2">
      <c r="G46" s="242"/>
      <c r="H46" s="252"/>
      <c r="I46" s="252"/>
      <c r="J46" s="252"/>
      <c r="L46" s="242" t="s">
        <v>258</v>
      </c>
      <c r="M46" s="252">
        <v>0</v>
      </c>
      <c r="N46" s="252">
        <v>0</v>
      </c>
      <c r="O46" s="252">
        <v>1</v>
      </c>
      <c r="P46" s="252">
        <f t="shared" si="3"/>
        <v>1</v>
      </c>
      <c r="R46" t="s">
        <v>3687</v>
      </c>
    </row>
    <row r="47" spans="2:18" x14ac:dyDescent="0.2">
      <c r="G47" s="242"/>
      <c r="H47" s="252"/>
      <c r="I47" s="252"/>
      <c r="J47" s="252"/>
      <c r="L47" s="242" t="s">
        <v>334</v>
      </c>
      <c r="M47" s="252">
        <v>0</v>
      </c>
      <c r="N47" s="252">
        <v>0</v>
      </c>
      <c r="O47" s="252">
        <v>0</v>
      </c>
      <c r="P47" s="252">
        <f t="shared" si="3"/>
        <v>0</v>
      </c>
    </row>
    <row r="48" spans="2:18" x14ac:dyDescent="0.2">
      <c r="G48" s="242"/>
      <c r="H48" s="252"/>
      <c r="I48" s="252"/>
      <c r="J48" s="252"/>
      <c r="L48" s="242" t="s">
        <v>505</v>
      </c>
      <c r="M48" s="252">
        <v>2</v>
      </c>
      <c r="N48" s="252">
        <v>7</v>
      </c>
      <c r="O48" s="252">
        <v>12</v>
      </c>
      <c r="P48" s="252">
        <f t="shared" ref="P48:P53" si="4">SUM(M48:O48)</f>
        <v>21</v>
      </c>
    </row>
    <row r="49" spans="7:18" x14ac:dyDescent="0.2">
      <c r="G49" s="242"/>
      <c r="H49" s="252"/>
      <c r="I49" s="252"/>
      <c r="J49" s="252"/>
      <c r="L49" s="242" t="s">
        <v>582</v>
      </c>
      <c r="M49" s="252">
        <v>4</v>
      </c>
      <c r="N49" s="252">
        <v>0</v>
      </c>
      <c r="O49" s="252">
        <v>2</v>
      </c>
      <c r="P49" s="252">
        <f t="shared" si="4"/>
        <v>6</v>
      </c>
    </row>
    <row r="50" spans="7:18" x14ac:dyDescent="0.2">
      <c r="G50" s="242"/>
      <c r="H50" s="252"/>
      <c r="I50" s="252"/>
      <c r="J50" s="252"/>
      <c r="L50" s="242" t="s">
        <v>1161</v>
      </c>
      <c r="M50" s="252">
        <v>1</v>
      </c>
      <c r="N50" s="252">
        <v>0</v>
      </c>
      <c r="O50" s="252">
        <v>22</v>
      </c>
      <c r="P50" s="252">
        <f t="shared" si="4"/>
        <v>23</v>
      </c>
    </row>
    <row r="51" spans="7:18" x14ac:dyDescent="0.2">
      <c r="G51" s="242"/>
      <c r="H51" s="252"/>
      <c r="I51" s="252"/>
      <c r="J51" s="252"/>
      <c r="L51" s="242" t="s">
        <v>1709</v>
      </c>
      <c r="M51" s="252">
        <v>0</v>
      </c>
      <c r="N51" s="252">
        <v>0</v>
      </c>
      <c r="O51" s="252">
        <v>0</v>
      </c>
      <c r="P51" s="252">
        <f t="shared" si="4"/>
        <v>0</v>
      </c>
    </row>
    <row r="52" spans="7:18" x14ac:dyDescent="0.2">
      <c r="G52" s="242"/>
      <c r="H52" s="252"/>
      <c r="I52" s="252"/>
      <c r="J52" s="252"/>
      <c r="L52" s="242" t="s">
        <v>3671</v>
      </c>
      <c r="M52" s="252">
        <v>30</v>
      </c>
      <c r="N52" s="252">
        <v>2</v>
      </c>
      <c r="O52" s="252">
        <v>21</v>
      </c>
      <c r="P52" s="252">
        <f t="shared" si="4"/>
        <v>53</v>
      </c>
      <c r="R52" t="s">
        <v>3685</v>
      </c>
    </row>
    <row r="53" spans="7:18" ht="33.6" customHeight="1" thickBot="1" x14ac:dyDescent="0.25">
      <c r="G53" s="255"/>
      <c r="H53" s="252"/>
      <c r="I53" s="252"/>
      <c r="J53" s="252"/>
      <c r="L53" s="246" t="s">
        <v>3672</v>
      </c>
      <c r="M53" s="253">
        <v>2</v>
      </c>
      <c r="N53" s="253">
        <v>5</v>
      </c>
      <c r="O53" s="253">
        <v>12</v>
      </c>
      <c r="P53" s="257">
        <f t="shared" si="4"/>
        <v>19</v>
      </c>
    </row>
    <row r="54" spans="7:18" ht="15.75" x14ac:dyDescent="0.2">
      <c r="G54" s="447"/>
      <c r="H54" s="250"/>
      <c r="I54" s="250"/>
      <c r="J54" s="250"/>
      <c r="L54" s="447" t="s">
        <v>3673</v>
      </c>
      <c r="M54" s="250">
        <f>SUM(M44:M53)</f>
        <v>39</v>
      </c>
      <c r="N54" s="250">
        <f>SUM(N44:N53)</f>
        <v>19</v>
      </c>
      <c r="O54" s="250">
        <f>SUM(O44:O53)</f>
        <v>80</v>
      </c>
      <c r="P54" s="250">
        <f>SUM(P44:P53)</f>
        <v>138</v>
      </c>
    </row>
    <row r="55" spans="7:18" x14ac:dyDescent="0.2">
      <c r="G55" s="258"/>
      <c r="H55" s="258"/>
      <c r="I55" s="258"/>
      <c r="J55" s="258"/>
      <c r="L55" s="241" t="s">
        <v>3674</v>
      </c>
      <c r="M55" s="241" t="s">
        <v>3682</v>
      </c>
      <c r="N55" s="241" t="s">
        <v>3683</v>
      </c>
      <c r="O55" s="241" t="s">
        <v>49</v>
      </c>
      <c r="P55" s="241" t="s">
        <v>1701</v>
      </c>
    </row>
    <row r="56" spans="7:18" x14ac:dyDescent="0.2">
      <c r="G56" s="242"/>
      <c r="H56" s="252"/>
      <c r="I56" s="252"/>
      <c r="J56" s="252"/>
      <c r="L56" s="242" t="s">
        <v>3675</v>
      </c>
      <c r="M56" s="252">
        <v>1</v>
      </c>
      <c r="N56" s="252">
        <v>0</v>
      </c>
      <c r="O56" s="252">
        <v>1</v>
      </c>
      <c r="P56" s="252">
        <f>SUM(M56:O56)</f>
        <v>2</v>
      </c>
    </row>
    <row r="57" spans="7:18" x14ac:dyDescent="0.2">
      <c r="G57" s="242"/>
      <c r="H57" s="252"/>
      <c r="I57" s="252"/>
      <c r="J57" s="252"/>
      <c r="L57" s="242" t="s">
        <v>81</v>
      </c>
      <c r="M57" s="252">
        <v>1</v>
      </c>
      <c r="N57" s="252">
        <v>0</v>
      </c>
      <c r="O57" s="252">
        <v>0</v>
      </c>
      <c r="P57" s="252">
        <f>SUM(M57:O57)</f>
        <v>1</v>
      </c>
    </row>
    <row r="58" spans="7:18" x14ac:dyDescent="0.2">
      <c r="G58" s="242"/>
      <c r="H58" s="252"/>
      <c r="I58" s="252"/>
      <c r="J58" s="252"/>
      <c r="L58" s="242" t="s">
        <v>86</v>
      </c>
      <c r="M58" s="252">
        <v>0</v>
      </c>
      <c r="N58" s="252">
        <v>2</v>
      </c>
      <c r="O58" s="252">
        <v>1</v>
      </c>
      <c r="P58" s="252">
        <f>SUM(M58:O58)</f>
        <v>3</v>
      </c>
    </row>
    <row r="59" spans="7:18" x14ac:dyDescent="0.2">
      <c r="G59" s="242"/>
      <c r="H59" s="252"/>
      <c r="I59" s="252"/>
      <c r="J59" s="252"/>
      <c r="L59" s="242" t="s">
        <v>923</v>
      </c>
      <c r="M59" s="252">
        <v>1</v>
      </c>
      <c r="N59" s="252">
        <v>0</v>
      </c>
      <c r="O59" s="252">
        <v>3</v>
      </c>
      <c r="P59" s="252">
        <f>SUM(M59:O59)</f>
        <v>4</v>
      </c>
      <c r="R59" t="s">
        <v>3684</v>
      </c>
    </row>
    <row r="60" spans="7:18" ht="15.75" thickBot="1" x14ac:dyDescent="0.25">
      <c r="G60" s="242"/>
      <c r="H60" s="252"/>
      <c r="I60" s="252"/>
      <c r="J60" s="250"/>
      <c r="L60" s="246" t="s">
        <v>3676</v>
      </c>
      <c r="M60" s="253">
        <v>0</v>
      </c>
      <c r="N60" s="253">
        <v>0</v>
      </c>
      <c r="O60" s="253">
        <v>1</v>
      </c>
      <c r="P60" s="257">
        <f>SUM(M60:O60)</f>
        <v>1</v>
      </c>
    </row>
    <row r="61" spans="7:18" ht="15.75" x14ac:dyDescent="0.2">
      <c r="G61" s="447"/>
      <c r="H61" s="250"/>
      <c r="I61" s="250"/>
      <c r="J61" s="250"/>
      <c r="L61" s="447" t="s">
        <v>3677</v>
      </c>
      <c r="M61" s="250">
        <f>SUM(M56:M60)</f>
        <v>3</v>
      </c>
      <c r="N61" s="250">
        <f>SUM(N56:N60)</f>
        <v>2</v>
      </c>
      <c r="O61" s="250">
        <f t="shared" ref="O61" si="5">SUM(O56:O60)</f>
        <v>6</v>
      </c>
      <c r="P61" s="250">
        <f t="shared" ref="P61" si="6">SUM(P56:P60)</f>
        <v>11</v>
      </c>
    </row>
    <row r="62" spans="7:18" ht="18.75" x14ac:dyDescent="0.25">
      <c r="G62" s="447"/>
      <c r="H62" s="227"/>
      <c r="I62" s="450"/>
      <c r="J62" s="227"/>
      <c r="L62" s="449" t="s">
        <v>3678</v>
      </c>
      <c r="M62" s="227">
        <f>M54+M61</f>
        <v>42</v>
      </c>
      <c r="N62" s="227">
        <f>N54+N61</f>
        <v>21</v>
      </c>
      <c r="O62" s="227">
        <f>O54+O61</f>
        <v>86</v>
      </c>
      <c r="P62" s="227">
        <f>P54+P61</f>
        <v>149</v>
      </c>
    </row>
    <row r="64" spans="7:18" x14ac:dyDescent="0.2">
      <c r="L64" t="s">
        <v>3688</v>
      </c>
    </row>
    <row r="65" spans="12:12" x14ac:dyDescent="0.2">
      <c r="L65" t="s">
        <v>3681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8D2A2-317B-4BA3-89CD-D215C0EA0F39}">
  <dimension ref="A1:Y356"/>
  <sheetViews>
    <sheetView workbookViewId="0">
      <selection sqref="A1:A2"/>
    </sheetView>
  </sheetViews>
  <sheetFormatPr defaultColWidth="9.21875" defaultRowHeight="15" x14ac:dyDescent="0.25"/>
  <cols>
    <col min="1" max="1" width="7.109375" style="196" customWidth="1"/>
    <col min="2" max="2" width="10.33203125" style="199" customWidth="1"/>
    <col min="3" max="3" width="9.88671875" style="199" customWidth="1"/>
    <col min="4" max="4" width="10.44140625" style="199" customWidth="1"/>
    <col min="5" max="5" width="41.5546875" style="195" customWidth="1"/>
    <col min="6" max="6" width="30.6640625" style="196" customWidth="1"/>
    <col min="7" max="7" width="10.44140625" style="196" customWidth="1"/>
    <col min="8" max="8" width="8.109375" style="196" customWidth="1"/>
    <col min="9" max="9" width="6.5546875" style="196" customWidth="1"/>
    <col min="10" max="10" width="9.6640625" style="196" customWidth="1"/>
    <col min="11" max="11" width="8" style="196" customWidth="1"/>
    <col min="12" max="12" width="8.33203125" style="196" customWidth="1"/>
    <col min="13" max="13" width="10.5546875" style="197" customWidth="1"/>
    <col min="14" max="14" width="11.88671875" style="197" customWidth="1"/>
    <col min="15" max="15" width="13.44140625" style="197" hidden="1" customWidth="1"/>
    <col min="16" max="16" width="42.109375" style="198" customWidth="1"/>
    <col min="17" max="17" width="28.33203125" style="198" customWidth="1"/>
    <col min="18" max="18" width="30.44140625" style="198" customWidth="1"/>
    <col min="19" max="19" width="40.44140625" style="198" customWidth="1"/>
    <col min="20" max="20" width="9.109375" style="198" customWidth="1"/>
    <col min="21" max="21" width="9.33203125" style="196" customWidth="1"/>
    <col min="22" max="22" width="19" style="196" customWidth="1"/>
    <col min="23" max="23" width="30.77734375" style="195" customWidth="1"/>
    <col min="24" max="24" width="90.88671875" style="195" customWidth="1"/>
    <col min="25" max="25" width="25.6640625" style="195" customWidth="1"/>
    <col min="26" max="16384" width="9.21875" style="195"/>
  </cols>
  <sheetData>
    <row r="1" spans="1:25" ht="15.6" customHeight="1" thickBot="1" x14ac:dyDescent="0.3">
      <c r="A1" s="455" t="s">
        <v>1</v>
      </c>
      <c r="B1" s="457" t="s">
        <v>3</v>
      </c>
      <c r="C1" s="459" t="s">
        <v>960</v>
      </c>
      <c r="D1" s="459" t="s">
        <v>961</v>
      </c>
      <c r="E1" s="461" t="s">
        <v>962</v>
      </c>
      <c r="F1" s="461" t="s">
        <v>963</v>
      </c>
      <c r="G1" s="461" t="s">
        <v>964</v>
      </c>
      <c r="H1" s="461" t="s">
        <v>11</v>
      </c>
      <c r="I1" s="455" t="s">
        <v>12</v>
      </c>
      <c r="J1" s="461" t="s">
        <v>13</v>
      </c>
      <c r="K1" s="455" t="s">
        <v>14</v>
      </c>
      <c r="L1" s="455" t="s">
        <v>15</v>
      </c>
      <c r="M1" s="470" t="s">
        <v>965</v>
      </c>
      <c r="N1" s="470" t="s">
        <v>966</v>
      </c>
      <c r="O1" s="470" t="s">
        <v>983</v>
      </c>
      <c r="P1" s="455" t="s">
        <v>8</v>
      </c>
      <c r="Q1" s="472" t="s">
        <v>967</v>
      </c>
      <c r="R1" s="473"/>
      <c r="S1" s="474"/>
      <c r="T1" s="465" t="s">
        <v>970</v>
      </c>
      <c r="U1" s="463"/>
      <c r="V1" s="464"/>
      <c r="X1" s="468" t="s">
        <v>972</v>
      </c>
    </row>
    <row r="2" spans="1:25" s="223" customFormat="1" ht="29.1" customHeight="1" x14ac:dyDescent="0.25">
      <c r="A2" s="456"/>
      <c r="B2" s="458"/>
      <c r="C2" s="460"/>
      <c r="D2" s="460"/>
      <c r="E2" s="462"/>
      <c r="F2" s="462"/>
      <c r="G2" s="462"/>
      <c r="H2" s="462"/>
      <c r="I2" s="456"/>
      <c r="J2" s="462"/>
      <c r="K2" s="456"/>
      <c r="L2" s="456"/>
      <c r="M2" s="471"/>
      <c r="N2" s="471"/>
      <c r="O2" s="471"/>
      <c r="P2" s="456"/>
      <c r="Q2" s="260" t="s">
        <v>973</v>
      </c>
      <c r="R2" s="260" t="s">
        <v>974</v>
      </c>
      <c r="S2" s="260" t="s">
        <v>975</v>
      </c>
      <c r="T2" s="456"/>
      <c r="U2" s="260" t="s">
        <v>976</v>
      </c>
      <c r="V2" s="260" t="s">
        <v>23</v>
      </c>
      <c r="W2" s="209" t="s">
        <v>971</v>
      </c>
      <c r="X2" s="469"/>
      <c r="Y2" s="259"/>
    </row>
    <row r="3" spans="1:25" s="200" customFormat="1" ht="18.95" customHeight="1" x14ac:dyDescent="0.2">
      <c r="A3" s="201" t="s">
        <v>65</v>
      </c>
      <c r="B3" s="206">
        <v>1014000</v>
      </c>
      <c r="C3" s="201" t="s">
        <v>29</v>
      </c>
      <c r="D3" s="201" t="s">
        <v>28</v>
      </c>
      <c r="E3" s="200" t="s">
        <v>66</v>
      </c>
      <c r="F3" s="303" t="s">
        <v>1019</v>
      </c>
      <c r="G3" s="201" t="s">
        <v>33</v>
      </c>
      <c r="H3" s="201" t="s">
        <v>34</v>
      </c>
      <c r="I3" s="303" t="s">
        <v>979</v>
      </c>
      <c r="J3" s="201" t="s">
        <v>36</v>
      </c>
      <c r="K3" s="201">
        <v>1926</v>
      </c>
      <c r="L3" s="303" t="s">
        <v>980</v>
      </c>
      <c r="M3" s="202">
        <v>47.256943999999997</v>
      </c>
      <c r="N3" s="202">
        <v>-68.593056000000004</v>
      </c>
      <c r="O3" s="311" t="s">
        <v>990</v>
      </c>
      <c r="P3" s="305" t="s">
        <v>1005</v>
      </c>
      <c r="R3" s="204" t="s">
        <v>64</v>
      </c>
      <c r="S3" s="204"/>
      <c r="T3" s="204"/>
      <c r="U3" s="201" t="s">
        <v>38</v>
      </c>
      <c r="V3" s="303" t="s">
        <v>38</v>
      </c>
      <c r="W3" s="200" t="s">
        <v>39</v>
      </c>
      <c r="X3" s="302"/>
    </row>
    <row r="4" spans="1:25" s="200" customFormat="1" ht="14.45" customHeight="1" x14ac:dyDescent="0.2">
      <c r="A4" s="201" t="s">
        <v>61</v>
      </c>
      <c r="B4" s="206">
        <v>1011500</v>
      </c>
      <c r="C4" s="201" t="s">
        <v>28</v>
      </c>
      <c r="D4" s="201" t="s">
        <v>29</v>
      </c>
      <c r="E4" s="200" t="s">
        <v>62</v>
      </c>
      <c r="F4" s="303" t="s">
        <v>1019</v>
      </c>
      <c r="G4" s="201" t="s">
        <v>45</v>
      </c>
      <c r="H4" s="201" t="s">
        <v>46</v>
      </c>
      <c r="I4" s="303" t="s">
        <v>979</v>
      </c>
      <c r="J4" s="201" t="s">
        <v>36</v>
      </c>
      <c r="K4" s="201">
        <v>1951</v>
      </c>
      <c r="L4" s="303" t="s">
        <v>980</v>
      </c>
      <c r="M4" s="202">
        <v>47.206944</v>
      </c>
      <c r="N4" s="202">
        <v>-68.956943999999993</v>
      </c>
      <c r="O4" s="311" t="s">
        <v>990</v>
      </c>
      <c r="P4" s="305" t="s">
        <v>1005</v>
      </c>
      <c r="R4" s="204" t="s">
        <v>64</v>
      </c>
      <c r="S4" s="204"/>
      <c r="T4" s="204"/>
      <c r="U4" s="201" t="s">
        <v>38</v>
      </c>
      <c r="V4" s="303" t="s">
        <v>38</v>
      </c>
      <c r="W4" s="200" t="s">
        <v>39</v>
      </c>
      <c r="X4" s="302"/>
    </row>
    <row r="5" spans="1:25" s="200" customFormat="1" ht="14.45" customHeight="1" x14ac:dyDescent="0.2">
      <c r="A5" s="201" t="s">
        <v>67</v>
      </c>
      <c r="B5" s="206">
        <v>1013500</v>
      </c>
      <c r="C5" s="201" t="s">
        <v>29</v>
      </c>
      <c r="D5" s="201" t="s">
        <v>28</v>
      </c>
      <c r="E5" s="200" t="s">
        <v>68</v>
      </c>
      <c r="F5" s="303" t="s">
        <v>1019</v>
      </c>
      <c r="G5" s="201" t="s">
        <v>33</v>
      </c>
      <c r="H5" s="201" t="s">
        <v>34</v>
      </c>
      <c r="I5" s="303" t="s">
        <v>979</v>
      </c>
      <c r="J5" s="201" t="s">
        <v>36</v>
      </c>
      <c r="K5" s="201">
        <v>1903</v>
      </c>
      <c r="L5" s="303" t="s">
        <v>980</v>
      </c>
      <c r="M5" s="202">
        <v>47.237222000000003</v>
      </c>
      <c r="N5" s="202">
        <v>-68.582222000000002</v>
      </c>
      <c r="O5" s="311" t="s">
        <v>985</v>
      </c>
      <c r="P5" s="305" t="s">
        <v>1005</v>
      </c>
      <c r="R5" s="204" t="s">
        <v>64</v>
      </c>
      <c r="S5" s="204"/>
      <c r="T5" s="204"/>
      <c r="U5" s="201" t="s">
        <v>38</v>
      </c>
      <c r="V5" s="303" t="s">
        <v>38</v>
      </c>
      <c r="W5" s="200" t="s">
        <v>39</v>
      </c>
      <c r="X5" s="302"/>
    </row>
    <row r="6" spans="1:25" s="200" customFormat="1" ht="14.45" customHeight="1" x14ac:dyDescent="0.2">
      <c r="A6" s="201" t="s">
        <v>69</v>
      </c>
      <c r="B6" s="206"/>
      <c r="C6" s="201" t="s">
        <v>28</v>
      </c>
      <c r="D6" s="206"/>
      <c r="E6" s="200" t="s">
        <v>70</v>
      </c>
      <c r="F6" s="303" t="s">
        <v>1019</v>
      </c>
      <c r="G6" s="201" t="s">
        <v>45</v>
      </c>
      <c r="H6" s="201" t="s">
        <v>46</v>
      </c>
      <c r="I6" s="303" t="s">
        <v>979</v>
      </c>
      <c r="J6" s="201" t="s">
        <v>36</v>
      </c>
      <c r="K6" s="201">
        <v>1930</v>
      </c>
      <c r="L6" s="303" t="s">
        <v>980</v>
      </c>
      <c r="M6" s="202">
        <v>47.038890000000002</v>
      </c>
      <c r="N6" s="202">
        <v>-67.739720000000005</v>
      </c>
      <c r="O6" s="311" t="s">
        <v>985</v>
      </c>
      <c r="P6" s="305" t="s">
        <v>1005</v>
      </c>
      <c r="R6" s="204" t="s">
        <v>64</v>
      </c>
      <c r="S6" s="204"/>
      <c r="T6" s="204"/>
      <c r="U6" s="201" t="s">
        <v>48</v>
      </c>
      <c r="V6" s="303" t="s">
        <v>71</v>
      </c>
      <c r="W6" s="200" t="s">
        <v>48</v>
      </c>
    </row>
    <row r="7" spans="1:25" s="200" customFormat="1" ht="14.45" customHeight="1" x14ac:dyDescent="0.2">
      <c r="A7" s="201" t="s">
        <v>27</v>
      </c>
      <c r="B7" s="206">
        <v>1018500</v>
      </c>
      <c r="C7" s="201" t="s">
        <v>29</v>
      </c>
      <c r="D7" s="201" t="s">
        <v>28</v>
      </c>
      <c r="E7" s="200" t="s">
        <v>30</v>
      </c>
      <c r="F7" s="303" t="s">
        <v>978</v>
      </c>
      <c r="G7" s="201" t="s">
        <v>33</v>
      </c>
      <c r="H7" s="201" t="s">
        <v>34</v>
      </c>
      <c r="I7" s="303" t="s">
        <v>979</v>
      </c>
      <c r="J7" s="201" t="s">
        <v>36</v>
      </c>
      <c r="K7" s="201">
        <v>1928</v>
      </c>
      <c r="L7" s="303" t="s">
        <v>980</v>
      </c>
      <c r="M7" s="202">
        <v>45.568888999999999</v>
      </c>
      <c r="N7" s="202">
        <v>-67.429721999999998</v>
      </c>
      <c r="O7" s="311" t="s">
        <v>990</v>
      </c>
      <c r="P7" s="305" t="s">
        <v>981</v>
      </c>
      <c r="Q7" s="305"/>
      <c r="R7" s="305"/>
      <c r="S7" s="305"/>
      <c r="T7" s="305"/>
      <c r="U7" s="201" t="s">
        <v>38</v>
      </c>
      <c r="V7" s="303" t="s">
        <v>38</v>
      </c>
      <c r="W7" s="200" t="s">
        <v>39</v>
      </c>
      <c r="X7" s="302"/>
    </row>
    <row r="8" spans="1:25" s="200" customFormat="1" ht="14.45" customHeight="1" x14ac:dyDescent="0.2">
      <c r="A8" s="201" t="s">
        <v>41</v>
      </c>
      <c r="B8" s="206">
        <v>1021000</v>
      </c>
      <c r="C8" s="201" t="s">
        <v>29</v>
      </c>
      <c r="D8" s="201" t="s">
        <v>28</v>
      </c>
      <c r="E8" s="200" t="s">
        <v>42</v>
      </c>
      <c r="F8" s="303" t="s">
        <v>978</v>
      </c>
      <c r="G8" s="201" t="s">
        <v>33</v>
      </c>
      <c r="H8" s="201" t="s">
        <v>34</v>
      </c>
      <c r="I8" s="303" t="s">
        <v>979</v>
      </c>
      <c r="J8" s="201" t="s">
        <v>36</v>
      </c>
      <c r="K8" s="201">
        <v>1959</v>
      </c>
      <c r="L8" s="303" t="s">
        <v>980</v>
      </c>
      <c r="M8" s="202">
        <v>45.136667000000003</v>
      </c>
      <c r="N8" s="202">
        <v>-67.318055999999999</v>
      </c>
      <c r="O8" s="311" t="s">
        <v>990</v>
      </c>
      <c r="P8" s="305" t="s">
        <v>981</v>
      </c>
      <c r="Q8" s="305"/>
      <c r="R8" s="305"/>
      <c r="S8" s="305"/>
      <c r="T8" s="305"/>
      <c r="U8" s="201" t="s">
        <v>38</v>
      </c>
      <c r="V8" s="303" t="s">
        <v>38</v>
      </c>
      <c r="W8" s="200" t="s">
        <v>39</v>
      </c>
      <c r="X8" s="302"/>
    </row>
    <row r="9" spans="1:25" s="200" customFormat="1" ht="14.45" customHeight="1" x14ac:dyDescent="0.2">
      <c r="A9" s="201" t="s">
        <v>50</v>
      </c>
      <c r="B9" s="206"/>
      <c r="C9" s="201" t="s">
        <v>28</v>
      </c>
      <c r="D9" s="206"/>
      <c r="E9" s="200" t="s">
        <v>51</v>
      </c>
      <c r="F9" s="303" t="s">
        <v>978</v>
      </c>
      <c r="G9" s="201" t="s">
        <v>45</v>
      </c>
      <c r="H9" s="201" t="s">
        <v>46</v>
      </c>
      <c r="I9" s="303" t="s">
        <v>982</v>
      </c>
      <c r="J9" s="201" t="s">
        <v>36</v>
      </c>
      <c r="K9" s="201">
        <v>1969</v>
      </c>
      <c r="L9" s="303" t="s">
        <v>980</v>
      </c>
      <c r="M9" s="202">
        <v>45.66489</v>
      </c>
      <c r="N9" s="202">
        <v>-67.735889999999998</v>
      </c>
      <c r="O9" s="311" t="s">
        <v>990</v>
      </c>
      <c r="P9" s="305" t="s">
        <v>981</v>
      </c>
      <c r="Q9" s="305"/>
      <c r="R9" s="305"/>
      <c r="S9" s="305"/>
      <c r="T9" s="305"/>
      <c r="U9" s="201" t="s">
        <v>48</v>
      </c>
      <c r="V9" s="303" t="s">
        <v>49</v>
      </c>
      <c r="W9" s="200" t="s">
        <v>48</v>
      </c>
    </row>
    <row r="10" spans="1:25" s="200" customFormat="1" ht="14.45" customHeight="1" x14ac:dyDescent="0.2">
      <c r="A10" s="201" t="s">
        <v>54</v>
      </c>
      <c r="B10" s="206"/>
      <c r="C10" s="201" t="s">
        <v>28</v>
      </c>
      <c r="D10" s="206"/>
      <c r="E10" s="200" t="s">
        <v>55</v>
      </c>
      <c r="F10" s="303" t="s">
        <v>978</v>
      </c>
      <c r="G10" s="201" t="s">
        <v>45</v>
      </c>
      <c r="H10" s="201" t="s">
        <v>46</v>
      </c>
      <c r="I10" s="303" t="s">
        <v>982</v>
      </c>
      <c r="J10" s="201" t="s">
        <v>36</v>
      </c>
      <c r="K10" s="201">
        <v>1967</v>
      </c>
      <c r="L10" s="303" t="s">
        <v>980</v>
      </c>
      <c r="M10" s="202">
        <v>45.569220000000001</v>
      </c>
      <c r="N10" s="202">
        <v>-67.427250000000001</v>
      </c>
      <c r="O10" s="311" t="s">
        <v>990</v>
      </c>
      <c r="P10" s="305" t="s">
        <v>981</v>
      </c>
      <c r="Q10" s="305"/>
      <c r="R10" s="305"/>
      <c r="S10" s="305"/>
      <c r="T10" s="305"/>
      <c r="U10" s="201" t="s">
        <v>48</v>
      </c>
      <c r="V10" s="303" t="s">
        <v>49</v>
      </c>
      <c r="W10" s="200" t="s">
        <v>48</v>
      </c>
    </row>
    <row r="11" spans="1:25" s="200" customFormat="1" ht="14.45" customHeight="1" x14ac:dyDescent="0.2">
      <c r="A11" s="201" t="s">
        <v>52</v>
      </c>
      <c r="B11" s="206"/>
      <c r="C11" s="201" t="s">
        <v>28</v>
      </c>
      <c r="D11" s="206"/>
      <c r="E11" s="200" t="s">
        <v>53</v>
      </c>
      <c r="F11" s="303" t="s">
        <v>978</v>
      </c>
      <c r="G11" s="201" t="s">
        <v>45</v>
      </c>
      <c r="H11" s="201" t="s">
        <v>46</v>
      </c>
      <c r="I11" s="303" t="s">
        <v>979</v>
      </c>
      <c r="J11" s="201" t="s">
        <v>36</v>
      </c>
      <c r="K11" s="201">
        <v>1969</v>
      </c>
      <c r="L11" s="303" t="s">
        <v>980</v>
      </c>
      <c r="M11" s="202">
        <v>45.664169999999999</v>
      </c>
      <c r="N11" s="202">
        <v>-67.733559999999997</v>
      </c>
      <c r="O11" s="311" t="s">
        <v>990</v>
      </c>
      <c r="P11" s="305" t="s">
        <v>981</v>
      </c>
      <c r="Q11" s="305"/>
      <c r="R11" s="305"/>
      <c r="S11" s="305"/>
      <c r="T11" s="305"/>
      <c r="U11" s="201" t="s">
        <v>48</v>
      </c>
      <c r="V11" s="303" t="s">
        <v>49</v>
      </c>
      <c r="W11" s="200" t="s">
        <v>48</v>
      </c>
    </row>
    <row r="12" spans="1:25" s="200" customFormat="1" ht="14.45" customHeight="1" x14ac:dyDescent="0.2">
      <c r="A12" s="201" t="s">
        <v>56</v>
      </c>
      <c r="B12" s="206"/>
      <c r="C12" s="201" t="s">
        <v>28</v>
      </c>
      <c r="D12" s="206"/>
      <c r="E12" s="200" t="s">
        <v>57</v>
      </c>
      <c r="F12" s="303" t="s">
        <v>978</v>
      </c>
      <c r="G12" s="201" t="s">
        <v>45</v>
      </c>
      <c r="H12" s="201" t="s">
        <v>46</v>
      </c>
      <c r="I12" s="303" t="s">
        <v>982</v>
      </c>
      <c r="J12" s="201" t="s">
        <v>36</v>
      </c>
      <c r="K12" s="201">
        <v>1980</v>
      </c>
      <c r="L12" s="303" t="s">
        <v>980</v>
      </c>
      <c r="M12" s="202">
        <v>45.274500000000003</v>
      </c>
      <c r="N12" s="202">
        <v>-67.496359999999996</v>
      </c>
      <c r="O12" s="311" t="s">
        <v>986</v>
      </c>
      <c r="P12" s="305" t="s">
        <v>981</v>
      </c>
      <c r="Q12" s="305"/>
      <c r="R12" s="305"/>
      <c r="S12" s="305"/>
      <c r="T12" s="305"/>
      <c r="U12" s="201" t="s">
        <v>48</v>
      </c>
      <c r="V12" s="303" t="s">
        <v>49</v>
      </c>
      <c r="W12" s="200" t="s">
        <v>48</v>
      </c>
    </row>
    <row r="13" spans="1:25" s="200" customFormat="1" ht="14.45" customHeight="1" x14ac:dyDescent="0.2">
      <c r="A13" s="201" t="s">
        <v>43</v>
      </c>
      <c r="B13" s="206"/>
      <c r="C13" s="201" t="s">
        <v>28</v>
      </c>
      <c r="D13" s="206"/>
      <c r="E13" s="200" t="s">
        <v>44</v>
      </c>
      <c r="F13" s="303" t="s">
        <v>978</v>
      </c>
      <c r="G13" s="201" t="s">
        <v>45</v>
      </c>
      <c r="H13" s="201" t="s">
        <v>46</v>
      </c>
      <c r="I13" s="303" t="s">
        <v>982</v>
      </c>
      <c r="J13" s="201" t="s">
        <v>36</v>
      </c>
      <c r="K13" s="201">
        <v>2006</v>
      </c>
      <c r="L13" s="303" t="s">
        <v>980</v>
      </c>
      <c r="M13" s="202">
        <v>45.175220000000003</v>
      </c>
      <c r="N13" s="202">
        <v>-67.292900000000003</v>
      </c>
      <c r="O13" s="311" t="s">
        <v>990</v>
      </c>
      <c r="P13" s="305" t="s">
        <v>981</v>
      </c>
      <c r="Q13" s="305"/>
      <c r="R13" s="305"/>
      <c r="S13" s="305"/>
      <c r="T13" s="305"/>
      <c r="U13" s="201" t="s">
        <v>48</v>
      </c>
      <c r="V13" s="201" t="s">
        <v>49</v>
      </c>
      <c r="W13" s="200" t="s">
        <v>48</v>
      </c>
    </row>
    <row r="14" spans="1:25" s="200" customFormat="1" ht="14.45" customHeight="1" x14ac:dyDescent="0.25">
      <c r="A14" s="303" t="s">
        <v>998</v>
      </c>
      <c r="B14" s="206">
        <v>4010500</v>
      </c>
      <c r="C14" s="201" t="s">
        <v>29</v>
      </c>
      <c r="D14" s="306" t="s">
        <v>28</v>
      </c>
      <c r="E14" s="302" t="s">
        <v>999</v>
      </c>
      <c r="F14" s="303" t="s">
        <v>1000</v>
      </c>
      <c r="G14" s="201" t="s">
        <v>461</v>
      </c>
      <c r="H14" s="201" t="s">
        <v>34</v>
      </c>
      <c r="I14" s="303" t="s">
        <v>979</v>
      </c>
      <c r="J14" s="201" t="s">
        <v>36</v>
      </c>
      <c r="K14" s="201">
        <v>1921</v>
      </c>
      <c r="L14" s="303" t="s">
        <v>980</v>
      </c>
      <c r="M14" s="202">
        <v>48.012219999999999</v>
      </c>
      <c r="N14" s="202">
        <v>-89.616110000000006</v>
      </c>
      <c r="O14" s="311" t="s">
        <v>986</v>
      </c>
      <c r="P14" s="305" t="s">
        <v>1001</v>
      </c>
      <c r="Q14" s="305"/>
      <c r="R14" s="305"/>
      <c r="S14" s="305"/>
      <c r="T14" s="305"/>
      <c r="U14" s="285" t="s">
        <v>38</v>
      </c>
      <c r="V14" s="303" t="s">
        <v>71</v>
      </c>
      <c r="W14" s="200" t="s">
        <v>48</v>
      </c>
      <c r="X14" s="302"/>
    </row>
    <row r="15" spans="1:25" s="200" customFormat="1" ht="14.45" customHeight="1" x14ac:dyDescent="0.2">
      <c r="A15" s="201" t="s">
        <v>462</v>
      </c>
      <c r="B15" s="206"/>
      <c r="C15" s="201" t="s">
        <v>28</v>
      </c>
      <c r="D15" s="206"/>
      <c r="E15" s="200" t="s">
        <v>463</v>
      </c>
      <c r="F15" s="303" t="s">
        <v>1000</v>
      </c>
      <c r="G15" s="201" t="s">
        <v>131</v>
      </c>
      <c r="H15" s="201" t="s">
        <v>46</v>
      </c>
      <c r="I15" s="303" t="s">
        <v>979</v>
      </c>
      <c r="J15" s="201" t="s">
        <v>36</v>
      </c>
      <c r="K15" s="201">
        <v>1942</v>
      </c>
      <c r="L15" s="303" t="s">
        <v>980</v>
      </c>
      <c r="M15" s="202">
        <v>48.382221999999999</v>
      </c>
      <c r="N15" s="202">
        <v>-89.307777999999999</v>
      </c>
      <c r="O15" s="311" t="s">
        <v>986</v>
      </c>
      <c r="P15" s="305" t="s">
        <v>1001</v>
      </c>
      <c r="Q15" s="305"/>
      <c r="R15" s="204" t="s">
        <v>195</v>
      </c>
      <c r="S15" s="204"/>
      <c r="T15" s="204"/>
      <c r="U15" s="201" t="s">
        <v>48</v>
      </c>
      <c r="V15" s="303" t="s">
        <v>71</v>
      </c>
      <c r="W15" s="200" t="s">
        <v>48</v>
      </c>
      <c r="X15" s="302"/>
    </row>
    <row r="16" spans="1:25" s="200" customFormat="1" ht="14.45" customHeight="1" x14ac:dyDescent="0.2">
      <c r="A16" s="201" t="s">
        <v>464</v>
      </c>
      <c r="B16" s="206"/>
      <c r="C16" s="201" t="s">
        <v>28</v>
      </c>
      <c r="D16" s="206"/>
      <c r="E16" s="200" t="s">
        <v>465</v>
      </c>
      <c r="F16" s="303" t="s">
        <v>1000</v>
      </c>
      <c r="G16" s="201" t="s">
        <v>131</v>
      </c>
      <c r="H16" s="201" t="s">
        <v>46</v>
      </c>
      <c r="I16" s="303" t="s">
        <v>979</v>
      </c>
      <c r="J16" s="201" t="s">
        <v>36</v>
      </c>
      <c r="K16" s="201">
        <v>1980</v>
      </c>
      <c r="L16" s="303" t="s">
        <v>980</v>
      </c>
      <c r="M16" s="202">
        <v>48.291944000000001</v>
      </c>
      <c r="N16" s="202">
        <v>-89.809721999999994</v>
      </c>
      <c r="O16" s="311" t="s">
        <v>986</v>
      </c>
      <c r="P16" s="305" t="s">
        <v>1001</v>
      </c>
      <c r="Q16" s="305"/>
      <c r="R16" s="305"/>
      <c r="S16" s="305"/>
      <c r="T16" s="305"/>
      <c r="U16" s="201" t="s">
        <v>48</v>
      </c>
      <c r="V16" s="303" t="s">
        <v>71</v>
      </c>
      <c r="W16" s="200" t="s">
        <v>48</v>
      </c>
      <c r="X16" s="302"/>
    </row>
    <row r="17" spans="1:24" s="200" customFormat="1" ht="14.45" customHeight="1" x14ac:dyDescent="0.2">
      <c r="A17" s="201" t="s">
        <v>466</v>
      </c>
      <c r="B17" s="206"/>
      <c r="C17" s="201" t="s">
        <v>28</v>
      </c>
      <c r="D17" s="206"/>
      <c r="E17" s="200" t="s">
        <v>467</v>
      </c>
      <c r="F17" s="303" t="s">
        <v>1000</v>
      </c>
      <c r="G17" s="201" t="s">
        <v>131</v>
      </c>
      <c r="H17" s="201" t="s">
        <v>46</v>
      </c>
      <c r="I17" s="303" t="s">
        <v>979</v>
      </c>
      <c r="J17" s="201" t="s">
        <v>36</v>
      </c>
      <c r="K17" s="201">
        <v>1986</v>
      </c>
      <c r="L17" s="303" t="s">
        <v>980</v>
      </c>
      <c r="M17" s="202">
        <v>48.482500000000002</v>
      </c>
      <c r="N17" s="202">
        <v>-89.324444</v>
      </c>
      <c r="O17" s="311" t="s">
        <v>986</v>
      </c>
      <c r="P17" s="305" t="s">
        <v>1001</v>
      </c>
      <c r="Q17" s="305"/>
      <c r="R17" s="305"/>
      <c r="S17" s="305"/>
      <c r="T17" s="305"/>
      <c r="U17" s="201" t="s">
        <v>48</v>
      </c>
      <c r="V17" s="303" t="s">
        <v>71</v>
      </c>
      <c r="W17" s="200" t="s">
        <v>48</v>
      </c>
      <c r="X17" s="302"/>
    </row>
    <row r="18" spans="1:24" s="200" customFormat="1" ht="14.45" customHeight="1" x14ac:dyDescent="0.2">
      <c r="A18" s="201" t="s">
        <v>468</v>
      </c>
      <c r="B18" s="206"/>
      <c r="C18" s="201" t="s">
        <v>28</v>
      </c>
      <c r="D18" s="206"/>
      <c r="E18" s="200" t="s">
        <v>469</v>
      </c>
      <c r="F18" s="303" t="s">
        <v>1000</v>
      </c>
      <c r="G18" s="201" t="s">
        <v>131</v>
      </c>
      <c r="H18" s="201" t="s">
        <v>46</v>
      </c>
      <c r="I18" s="303" t="s">
        <v>979</v>
      </c>
      <c r="J18" s="201" t="s">
        <v>36</v>
      </c>
      <c r="K18" s="201">
        <v>1988</v>
      </c>
      <c r="L18" s="303" t="s">
        <v>980</v>
      </c>
      <c r="M18" s="202">
        <v>48.562221999999998</v>
      </c>
      <c r="N18" s="202">
        <v>-89.240555999999998</v>
      </c>
      <c r="O18" s="311" t="s">
        <v>986</v>
      </c>
      <c r="P18" s="305" t="s">
        <v>1001</v>
      </c>
      <c r="Q18" s="305"/>
      <c r="R18" s="305"/>
      <c r="S18" s="305"/>
      <c r="T18" s="305"/>
      <c r="U18" s="201" t="s">
        <v>48</v>
      </c>
      <c r="V18" s="303" t="s">
        <v>71</v>
      </c>
      <c r="W18" s="200" t="s">
        <v>48</v>
      </c>
      <c r="X18" s="302"/>
    </row>
    <row r="19" spans="1:24" s="200" customFormat="1" ht="14.45" customHeight="1" x14ac:dyDescent="0.2">
      <c r="A19" s="201" t="s">
        <v>470</v>
      </c>
      <c r="B19" s="206"/>
      <c r="C19" s="201" t="s">
        <v>28</v>
      </c>
      <c r="D19" s="206"/>
      <c r="E19" s="200" t="s">
        <v>471</v>
      </c>
      <c r="F19" s="303" t="s">
        <v>1000</v>
      </c>
      <c r="G19" s="201" t="s">
        <v>131</v>
      </c>
      <c r="H19" s="201" t="s">
        <v>46</v>
      </c>
      <c r="I19" s="303" t="s">
        <v>979</v>
      </c>
      <c r="J19" s="201" t="s">
        <v>36</v>
      </c>
      <c r="K19" s="201">
        <v>1971</v>
      </c>
      <c r="L19" s="303" t="s">
        <v>980</v>
      </c>
      <c r="M19" s="202">
        <v>48.821666999999998</v>
      </c>
      <c r="N19" s="202">
        <v>-88.534443999999993</v>
      </c>
      <c r="O19" s="311" t="s">
        <v>986</v>
      </c>
      <c r="P19" s="305" t="s">
        <v>1001</v>
      </c>
      <c r="Q19" s="305"/>
      <c r="R19" s="204" t="s">
        <v>195</v>
      </c>
      <c r="S19" s="204"/>
      <c r="T19" s="204"/>
      <c r="U19" s="201" t="s">
        <v>48</v>
      </c>
      <c r="V19" s="303" t="s">
        <v>71</v>
      </c>
      <c r="W19" s="200" t="s">
        <v>48</v>
      </c>
      <c r="X19" s="302"/>
    </row>
    <row r="20" spans="1:24" s="200" customFormat="1" ht="14.45" customHeight="1" x14ac:dyDescent="0.2">
      <c r="A20" s="201" t="s">
        <v>472</v>
      </c>
      <c r="B20" s="206"/>
      <c r="C20" s="201" t="s">
        <v>28</v>
      </c>
      <c r="D20" s="206"/>
      <c r="E20" s="200" t="s">
        <v>473</v>
      </c>
      <c r="F20" s="303" t="s">
        <v>1000</v>
      </c>
      <c r="G20" s="201" t="s">
        <v>131</v>
      </c>
      <c r="H20" s="201" t="s">
        <v>46</v>
      </c>
      <c r="I20" s="303" t="s">
        <v>979</v>
      </c>
      <c r="J20" s="201" t="s">
        <v>36</v>
      </c>
      <c r="K20" s="201">
        <v>1971</v>
      </c>
      <c r="L20" s="303" t="s">
        <v>980</v>
      </c>
      <c r="M20" s="202">
        <v>48.903610999999998</v>
      </c>
      <c r="N20" s="202">
        <v>-88.377222000000003</v>
      </c>
      <c r="O20" s="311" t="s">
        <v>986</v>
      </c>
      <c r="P20" s="305" t="s">
        <v>1001</v>
      </c>
      <c r="Q20" s="305"/>
      <c r="R20" s="204" t="s">
        <v>195</v>
      </c>
      <c r="S20" s="204"/>
      <c r="T20" s="204"/>
      <c r="U20" s="201" t="s">
        <v>48</v>
      </c>
      <c r="V20" s="303" t="s">
        <v>71</v>
      </c>
      <c r="W20" s="200" t="s">
        <v>48</v>
      </c>
      <c r="X20" s="302"/>
    </row>
    <row r="21" spans="1:24" s="200" customFormat="1" ht="14.45" customHeight="1" x14ac:dyDescent="0.2">
      <c r="A21" s="201" t="s">
        <v>474</v>
      </c>
      <c r="B21" s="206"/>
      <c r="C21" s="201" t="s">
        <v>28</v>
      </c>
      <c r="D21" s="206"/>
      <c r="E21" s="200" t="s">
        <v>475</v>
      </c>
      <c r="F21" s="303" t="s">
        <v>1000</v>
      </c>
      <c r="G21" s="201" t="s">
        <v>131</v>
      </c>
      <c r="H21" s="201" t="s">
        <v>46</v>
      </c>
      <c r="I21" s="303" t="s">
        <v>979</v>
      </c>
      <c r="J21" s="201" t="s">
        <v>36</v>
      </c>
      <c r="K21" s="201">
        <v>1972</v>
      </c>
      <c r="L21" s="303" t="s">
        <v>980</v>
      </c>
      <c r="M21" s="202">
        <v>48.849167000000001</v>
      </c>
      <c r="N21" s="202">
        <v>-86.607221999999993</v>
      </c>
      <c r="O21" s="311" t="s">
        <v>986</v>
      </c>
      <c r="P21" s="305" t="s">
        <v>1001</v>
      </c>
      <c r="Q21" s="305"/>
      <c r="R21" s="305"/>
      <c r="S21" s="305"/>
      <c r="T21" s="305"/>
      <c r="U21" s="201" t="s">
        <v>48</v>
      </c>
      <c r="V21" s="303" t="s">
        <v>71</v>
      </c>
      <c r="W21" s="200" t="s">
        <v>48</v>
      </c>
      <c r="X21" s="302"/>
    </row>
    <row r="22" spans="1:24" s="200" customFormat="1" ht="14.45" customHeight="1" x14ac:dyDescent="0.2">
      <c r="A22" s="201" t="s">
        <v>478</v>
      </c>
      <c r="B22" s="206"/>
      <c r="C22" s="201" t="s">
        <v>28</v>
      </c>
      <c r="D22" s="206"/>
      <c r="E22" s="200" t="s">
        <v>479</v>
      </c>
      <c r="F22" s="303" t="s">
        <v>1000</v>
      </c>
      <c r="G22" s="201" t="s">
        <v>131</v>
      </c>
      <c r="H22" s="201" t="s">
        <v>46</v>
      </c>
      <c r="I22" s="303" t="s">
        <v>979</v>
      </c>
      <c r="J22" s="201" t="s">
        <v>36</v>
      </c>
      <c r="K22" s="201">
        <v>1970</v>
      </c>
      <c r="L22" s="303" t="s">
        <v>980</v>
      </c>
      <c r="M22" s="202">
        <v>48.773888999999997</v>
      </c>
      <c r="N22" s="202">
        <v>-86.296943999999996</v>
      </c>
      <c r="O22" s="311" t="s">
        <v>986</v>
      </c>
      <c r="P22" s="305" t="s">
        <v>1001</v>
      </c>
      <c r="Q22" s="305"/>
      <c r="R22" s="204" t="s">
        <v>189</v>
      </c>
      <c r="S22" s="204"/>
      <c r="T22" s="204"/>
      <c r="U22" s="201" t="s">
        <v>48</v>
      </c>
      <c r="V22" s="303" t="s">
        <v>71</v>
      </c>
      <c r="W22" s="200" t="s">
        <v>48</v>
      </c>
      <c r="X22" s="302"/>
    </row>
    <row r="23" spans="1:24" s="200" customFormat="1" ht="14.45" customHeight="1" x14ac:dyDescent="0.2">
      <c r="A23" s="201" t="s">
        <v>480</v>
      </c>
      <c r="B23" s="206"/>
      <c r="C23" s="201" t="s">
        <v>28</v>
      </c>
      <c r="D23" s="206"/>
      <c r="E23" s="200" t="s">
        <v>481</v>
      </c>
      <c r="F23" s="303" t="s">
        <v>1000</v>
      </c>
      <c r="G23" s="201" t="s">
        <v>131</v>
      </c>
      <c r="H23" s="201" t="s">
        <v>46</v>
      </c>
      <c r="I23" s="303" t="s">
        <v>979</v>
      </c>
      <c r="J23" s="201" t="s">
        <v>36</v>
      </c>
      <c r="K23" s="201">
        <v>1920</v>
      </c>
      <c r="L23" s="303" t="s">
        <v>980</v>
      </c>
      <c r="M23" s="202">
        <v>47.910556</v>
      </c>
      <c r="N23" s="202">
        <v>-84.743055999999996</v>
      </c>
      <c r="O23" s="311" t="s">
        <v>986</v>
      </c>
      <c r="P23" s="305" t="s">
        <v>1001</v>
      </c>
      <c r="Q23" s="305"/>
      <c r="R23" s="305"/>
      <c r="S23" s="305"/>
      <c r="T23" s="305"/>
      <c r="U23" s="201" t="s">
        <v>48</v>
      </c>
      <c r="V23" s="303" t="s">
        <v>71</v>
      </c>
      <c r="W23" s="200" t="s">
        <v>48</v>
      </c>
      <c r="X23" s="302"/>
    </row>
    <row r="24" spans="1:24" s="200" customFormat="1" ht="14.45" customHeight="1" x14ac:dyDescent="0.2">
      <c r="A24" s="201" t="s">
        <v>482</v>
      </c>
      <c r="B24" s="206"/>
      <c r="C24" s="201" t="s">
        <v>28</v>
      </c>
      <c r="D24" s="206"/>
      <c r="E24" s="200" t="s">
        <v>483</v>
      </c>
      <c r="F24" s="303" t="s">
        <v>1000</v>
      </c>
      <c r="G24" s="201" t="s">
        <v>131</v>
      </c>
      <c r="H24" s="201" t="s">
        <v>46</v>
      </c>
      <c r="I24" s="303" t="s">
        <v>979</v>
      </c>
      <c r="J24" s="201" t="s">
        <v>36</v>
      </c>
      <c r="K24" s="201">
        <v>1935</v>
      </c>
      <c r="L24" s="303" t="s">
        <v>980</v>
      </c>
      <c r="M24" s="202">
        <v>47.213889000000002</v>
      </c>
      <c r="N24" s="202">
        <v>-84.619444000000001</v>
      </c>
      <c r="O24" s="311" t="s">
        <v>986</v>
      </c>
      <c r="P24" s="305" t="s">
        <v>1001</v>
      </c>
      <c r="Q24" s="305"/>
      <c r="R24" s="204" t="s">
        <v>356</v>
      </c>
      <c r="S24" s="204"/>
      <c r="T24" s="204"/>
      <c r="U24" s="201" t="s">
        <v>48</v>
      </c>
      <c r="V24" s="303" t="s">
        <v>71</v>
      </c>
      <c r="W24" s="200" t="s">
        <v>48</v>
      </c>
      <c r="X24" s="302"/>
    </row>
    <row r="25" spans="1:24" s="200" customFormat="1" ht="14.45" customHeight="1" x14ac:dyDescent="0.2">
      <c r="A25" s="201" t="s">
        <v>484</v>
      </c>
      <c r="B25" s="206"/>
      <c r="C25" s="201" t="s">
        <v>28</v>
      </c>
      <c r="D25" s="206"/>
      <c r="E25" s="200" t="s">
        <v>485</v>
      </c>
      <c r="F25" s="303" t="s">
        <v>1000</v>
      </c>
      <c r="G25" s="201" t="s">
        <v>131</v>
      </c>
      <c r="H25" s="201" t="s">
        <v>46</v>
      </c>
      <c r="I25" s="303" t="s">
        <v>979</v>
      </c>
      <c r="J25" s="201" t="s">
        <v>36</v>
      </c>
      <c r="K25" s="201">
        <v>1967</v>
      </c>
      <c r="L25" s="303" t="s">
        <v>980</v>
      </c>
      <c r="M25" s="202">
        <v>46.993333</v>
      </c>
      <c r="N25" s="202">
        <v>-84.525278</v>
      </c>
      <c r="O25" s="311" t="s">
        <v>986</v>
      </c>
      <c r="P25" s="305" t="s">
        <v>1001</v>
      </c>
      <c r="Q25" s="305"/>
      <c r="R25" s="204" t="s">
        <v>195</v>
      </c>
      <c r="S25" s="204"/>
      <c r="T25" s="204"/>
      <c r="U25" s="201" t="s">
        <v>48</v>
      </c>
      <c r="V25" s="303" t="s">
        <v>71</v>
      </c>
      <c r="W25" s="200" t="s">
        <v>48</v>
      </c>
      <c r="X25" s="302"/>
    </row>
    <row r="26" spans="1:24" s="200" customFormat="1" ht="14.45" customHeight="1" x14ac:dyDescent="0.2">
      <c r="A26" s="201" t="s">
        <v>486</v>
      </c>
      <c r="B26" s="206"/>
      <c r="C26" s="201" t="s">
        <v>28</v>
      </c>
      <c r="D26" s="206"/>
      <c r="E26" s="200" t="s">
        <v>487</v>
      </c>
      <c r="F26" s="303" t="s">
        <v>1000</v>
      </c>
      <c r="G26" s="201" t="s">
        <v>131</v>
      </c>
      <c r="H26" s="201" t="s">
        <v>46</v>
      </c>
      <c r="I26" s="303" t="s">
        <v>979</v>
      </c>
      <c r="J26" s="201" t="s">
        <v>36</v>
      </c>
      <c r="K26" s="201">
        <v>1967</v>
      </c>
      <c r="L26" s="303" t="s">
        <v>980</v>
      </c>
      <c r="M26" s="202">
        <v>46.860833</v>
      </c>
      <c r="N26" s="202">
        <v>-83.971666999999997</v>
      </c>
      <c r="O26" s="311" t="s">
        <v>986</v>
      </c>
      <c r="P26" s="305" t="s">
        <v>1001</v>
      </c>
      <c r="Q26" s="305"/>
      <c r="R26" s="204" t="s">
        <v>195</v>
      </c>
      <c r="S26" s="204"/>
      <c r="T26" s="204"/>
      <c r="U26" s="201" t="s">
        <v>48</v>
      </c>
      <c r="V26" s="303" t="s">
        <v>71</v>
      </c>
      <c r="W26" s="200" t="s">
        <v>48</v>
      </c>
      <c r="X26" s="302"/>
    </row>
    <row r="27" spans="1:24" s="200" customFormat="1" ht="14.45" customHeight="1" x14ac:dyDescent="0.2">
      <c r="A27" s="201" t="s">
        <v>488</v>
      </c>
      <c r="B27" s="206"/>
      <c r="C27" s="201" t="s">
        <v>28</v>
      </c>
      <c r="D27" s="206"/>
      <c r="E27" s="200" t="s">
        <v>489</v>
      </c>
      <c r="F27" s="303" t="s">
        <v>1000</v>
      </c>
      <c r="G27" s="201" t="s">
        <v>131</v>
      </c>
      <c r="H27" s="201" t="s">
        <v>46</v>
      </c>
      <c r="I27" s="303" t="s">
        <v>979</v>
      </c>
      <c r="J27" s="201" t="s">
        <v>36</v>
      </c>
      <c r="K27" s="201">
        <v>1979</v>
      </c>
      <c r="L27" s="303" t="s">
        <v>980</v>
      </c>
      <c r="M27" s="202">
        <v>46.515833000000001</v>
      </c>
      <c r="N27" s="202">
        <v>-84.465000000000003</v>
      </c>
      <c r="O27" s="311" t="s">
        <v>986</v>
      </c>
      <c r="P27" s="305" t="s">
        <v>1001</v>
      </c>
      <c r="Q27" s="305"/>
      <c r="R27" s="204" t="s">
        <v>356</v>
      </c>
      <c r="S27" s="204"/>
      <c r="T27" s="204"/>
      <c r="U27" s="201" t="s">
        <v>48</v>
      </c>
      <c r="V27" s="303" t="s">
        <v>71</v>
      </c>
      <c r="W27" s="200" t="s">
        <v>48</v>
      </c>
      <c r="X27" s="302"/>
    </row>
    <row r="28" spans="1:24" s="200" customFormat="1" ht="14.45" customHeight="1" x14ac:dyDescent="0.2">
      <c r="A28" s="201" t="s">
        <v>377</v>
      </c>
      <c r="B28" s="206"/>
      <c r="C28" s="201" t="s">
        <v>28</v>
      </c>
      <c r="D28" s="206"/>
      <c r="E28" s="200" t="s">
        <v>378</v>
      </c>
      <c r="F28" s="303" t="s">
        <v>1000</v>
      </c>
      <c r="G28" s="201" t="s">
        <v>131</v>
      </c>
      <c r="H28" s="201" t="s">
        <v>46</v>
      </c>
      <c r="I28" s="303" t="s">
        <v>979</v>
      </c>
      <c r="J28" s="201" t="s">
        <v>36</v>
      </c>
      <c r="K28" s="201">
        <v>1971</v>
      </c>
      <c r="L28" s="303" t="s">
        <v>980</v>
      </c>
      <c r="M28" s="202">
        <v>46.562778000000002</v>
      </c>
      <c r="N28" s="202">
        <v>-84.281666999999999</v>
      </c>
      <c r="O28" s="311" t="s">
        <v>986</v>
      </c>
      <c r="P28" s="305" t="s">
        <v>1001</v>
      </c>
      <c r="Q28" s="305"/>
      <c r="R28" s="204" t="s">
        <v>189</v>
      </c>
      <c r="S28" s="204"/>
      <c r="T28" s="204"/>
      <c r="U28" s="201" t="s">
        <v>48</v>
      </c>
      <c r="V28" s="303" t="s">
        <v>71</v>
      </c>
      <c r="W28" s="200" t="s">
        <v>48</v>
      </c>
      <c r="X28" s="302"/>
    </row>
    <row r="29" spans="1:24" s="200" customFormat="1" ht="14.45" customHeight="1" x14ac:dyDescent="0.2">
      <c r="A29" s="201" t="s">
        <v>379</v>
      </c>
      <c r="B29" s="206"/>
      <c r="C29" s="201" t="s">
        <v>28</v>
      </c>
      <c r="D29" s="206"/>
      <c r="E29" s="200" t="s">
        <v>380</v>
      </c>
      <c r="F29" s="303" t="s">
        <v>1000</v>
      </c>
      <c r="G29" s="201" t="s">
        <v>131</v>
      </c>
      <c r="H29" s="201" t="s">
        <v>46</v>
      </c>
      <c r="I29" s="303" t="s">
        <v>982</v>
      </c>
      <c r="J29" s="201" t="s">
        <v>36</v>
      </c>
      <c r="K29" s="201">
        <v>1973</v>
      </c>
      <c r="L29" s="303" t="s">
        <v>980</v>
      </c>
      <c r="M29" s="202">
        <v>46.532499999999999</v>
      </c>
      <c r="N29" s="202">
        <v>-84.132221999999999</v>
      </c>
      <c r="O29" s="311" t="s">
        <v>986</v>
      </c>
      <c r="P29" s="305" t="s">
        <v>1001</v>
      </c>
      <c r="Q29" s="305"/>
      <c r="R29" s="204" t="s">
        <v>195</v>
      </c>
      <c r="S29" s="204"/>
      <c r="T29" s="204"/>
      <c r="U29" s="201" t="s">
        <v>48</v>
      </c>
      <c r="V29" s="303" t="s">
        <v>71</v>
      </c>
      <c r="W29" s="200" t="s">
        <v>48</v>
      </c>
      <c r="X29" s="302"/>
    </row>
    <row r="30" spans="1:24" s="200" customFormat="1" ht="14.45" customHeight="1" x14ac:dyDescent="0.2">
      <c r="A30" s="201" t="s">
        <v>359</v>
      </c>
      <c r="B30" s="206">
        <v>4127885</v>
      </c>
      <c r="C30" s="201" t="s">
        <v>28</v>
      </c>
      <c r="D30" s="201" t="s">
        <v>29</v>
      </c>
      <c r="E30" s="200" t="s">
        <v>360</v>
      </c>
      <c r="F30" s="303" t="s">
        <v>1000</v>
      </c>
      <c r="G30" s="201" t="s">
        <v>131</v>
      </c>
      <c r="H30" s="201" t="s">
        <v>46</v>
      </c>
      <c r="I30" s="303" t="s">
        <v>979</v>
      </c>
      <c r="J30" s="201" t="s">
        <v>36</v>
      </c>
      <c r="K30" s="201">
        <v>2008</v>
      </c>
      <c r="L30" s="303" t="s">
        <v>980</v>
      </c>
      <c r="M30" s="202">
        <v>46.498333000000002</v>
      </c>
      <c r="N30" s="202">
        <v>-84.315278000000006</v>
      </c>
      <c r="O30" s="311" t="s">
        <v>986</v>
      </c>
      <c r="P30" s="305" t="s">
        <v>1001</v>
      </c>
      <c r="Q30" s="305"/>
      <c r="R30" s="305"/>
      <c r="S30" s="305"/>
      <c r="T30" s="305"/>
      <c r="U30" s="201" t="s">
        <v>48</v>
      </c>
      <c r="V30" s="201" t="s">
        <v>71</v>
      </c>
      <c r="W30" s="200" t="s">
        <v>335</v>
      </c>
      <c r="X30" s="302" t="s">
        <v>260</v>
      </c>
    </row>
    <row r="31" spans="1:24" s="200" customFormat="1" ht="14.45" customHeight="1" x14ac:dyDescent="0.2">
      <c r="A31" s="201" t="s">
        <v>383</v>
      </c>
      <c r="B31" s="206"/>
      <c r="C31" s="201" t="s">
        <v>28</v>
      </c>
      <c r="D31" s="206"/>
      <c r="E31" s="200" t="s">
        <v>384</v>
      </c>
      <c r="F31" s="303" t="s">
        <v>1000</v>
      </c>
      <c r="G31" s="201" t="s">
        <v>131</v>
      </c>
      <c r="H31" s="201" t="s">
        <v>46</v>
      </c>
      <c r="I31" s="303" t="s">
        <v>979</v>
      </c>
      <c r="J31" s="201" t="s">
        <v>36</v>
      </c>
      <c r="K31" s="201">
        <v>1966</v>
      </c>
      <c r="L31" s="303" t="s">
        <v>980</v>
      </c>
      <c r="M31" s="202">
        <v>46.201943999999997</v>
      </c>
      <c r="N31" s="202">
        <v>-82.509167000000005</v>
      </c>
      <c r="O31" s="311" t="s">
        <v>986</v>
      </c>
      <c r="P31" s="305" t="s">
        <v>1001</v>
      </c>
      <c r="Q31" s="305"/>
      <c r="R31" s="204" t="s">
        <v>189</v>
      </c>
      <c r="S31" s="204"/>
      <c r="T31" s="204"/>
      <c r="U31" s="201" t="s">
        <v>48</v>
      </c>
      <c r="V31" s="303" t="s">
        <v>71</v>
      </c>
      <c r="W31" s="200" t="s">
        <v>48</v>
      </c>
      <c r="X31" s="302"/>
    </row>
    <row r="32" spans="1:24" s="200" customFormat="1" ht="14.45" customHeight="1" x14ac:dyDescent="0.2">
      <c r="A32" s="201" t="s">
        <v>385</v>
      </c>
      <c r="B32" s="206"/>
      <c r="C32" s="201" t="s">
        <v>28</v>
      </c>
      <c r="D32" s="206"/>
      <c r="E32" s="200" t="s">
        <v>386</v>
      </c>
      <c r="F32" s="303" t="s">
        <v>1000</v>
      </c>
      <c r="G32" s="201" t="s">
        <v>131</v>
      </c>
      <c r="H32" s="201" t="s">
        <v>46</v>
      </c>
      <c r="I32" s="303" t="s">
        <v>979</v>
      </c>
      <c r="J32" s="201" t="s">
        <v>36</v>
      </c>
      <c r="K32" s="201">
        <v>1915</v>
      </c>
      <c r="L32" s="303" t="s">
        <v>980</v>
      </c>
      <c r="M32" s="202">
        <v>46.215000000000003</v>
      </c>
      <c r="N32" s="202">
        <v>-82.070555999999996</v>
      </c>
      <c r="O32" s="311" t="s">
        <v>986</v>
      </c>
      <c r="P32" s="305" t="s">
        <v>1001</v>
      </c>
      <c r="Q32" s="305"/>
      <c r="R32" s="204" t="s">
        <v>195</v>
      </c>
      <c r="S32" s="204"/>
      <c r="T32" s="204"/>
      <c r="U32" s="201" t="s">
        <v>48</v>
      </c>
      <c r="V32" s="303" t="s">
        <v>71</v>
      </c>
      <c r="W32" s="200" t="s">
        <v>48</v>
      </c>
      <c r="X32" s="302"/>
    </row>
    <row r="33" spans="1:24" s="200" customFormat="1" ht="14.45" customHeight="1" x14ac:dyDescent="0.2">
      <c r="A33" s="201" t="s">
        <v>389</v>
      </c>
      <c r="B33" s="206"/>
      <c r="C33" s="201" t="s">
        <v>28</v>
      </c>
      <c r="D33" s="206"/>
      <c r="E33" s="200" t="s">
        <v>390</v>
      </c>
      <c r="F33" s="303" t="s">
        <v>1000</v>
      </c>
      <c r="G33" s="201" t="s">
        <v>131</v>
      </c>
      <c r="H33" s="201" t="s">
        <v>46</v>
      </c>
      <c r="I33" s="303" t="s">
        <v>979</v>
      </c>
      <c r="J33" s="201" t="s">
        <v>36</v>
      </c>
      <c r="K33" s="201">
        <v>1952</v>
      </c>
      <c r="L33" s="303" t="s">
        <v>980</v>
      </c>
      <c r="M33" s="202">
        <v>46.344444000000003</v>
      </c>
      <c r="N33" s="202">
        <v>-80.84</v>
      </c>
      <c r="O33" s="311" t="s">
        <v>986</v>
      </c>
      <c r="P33" s="305" t="s">
        <v>1001</v>
      </c>
      <c r="Q33" s="305"/>
      <c r="R33" s="204" t="s">
        <v>195</v>
      </c>
      <c r="S33" s="204"/>
      <c r="T33" s="204"/>
      <c r="U33" s="201" t="s">
        <v>48</v>
      </c>
      <c r="V33" s="303" t="s">
        <v>71</v>
      </c>
      <c r="W33" s="200" t="s">
        <v>48</v>
      </c>
      <c r="X33" s="302"/>
    </row>
    <row r="34" spans="1:24" s="200" customFormat="1" ht="14.45" customHeight="1" x14ac:dyDescent="0.2">
      <c r="A34" s="201" t="s">
        <v>391</v>
      </c>
      <c r="B34" s="206"/>
      <c r="C34" s="201" t="s">
        <v>28</v>
      </c>
      <c r="D34" s="206"/>
      <c r="E34" s="200" t="s">
        <v>392</v>
      </c>
      <c r="F34" s="303" t="s">
        <v>1000</v>
      </c>
      <c r="G34" s="201" t="s">
        <v>131</v>
      </c>
      <c r="H34" s="201" t="s">
        <v>46</v>
      </c>
      <c r="I34" s="303" t="s">
        <v>979</v>
      </c>
      <c r="J34" s="201" t="s">
        <v>36</v>
      </c>
      <c r="K34" s="201">
        <v>1961</v>
      </c>
      <c r="L34" s="303" t="s">
        <v>980</v>
      </c>
      <c r="M34" s="202">
        <v>46.068333000000003</v>
      </c>
      <c r="N34" s="202">
        <v>-80.611389000000003</v>
      </c>
      <c r="O34" s="311" t="s">
        <v>986</v>
      </c>
      <c r="P34" s="305" t="s">
        <v>1001</v>
      </c>
      <c r="Q34" s="305"/>
      <c r="R34" s="204" t="s">
        <v>195</v>
      </c>
      <c r="S34" s="204"/>
      <c r="T34" s="204"/>
      <c r="U34" s="201" t="s">
        <v>48</v>
      </c>
      <c r="V34" s="303" t="s">
        <v>71</v>
      </c>
      <c r="W34" s="200" t="s">
        <v>48</v>
      </c>
      <c r="X34" s="302"/>
    </row>
    <row r="35" spans="1:24" s="200" customFormat="1" ht="14.45" customHeight="1" x14ac:dyDescent="0.2">
      <c r="A35" s="201" t="s">
        <v>393</v>
      </c>
      <c r="B35" s="206"/>
      <c r="C35" s="201" t="s">
        <v>28</v>
      </c>
      <c r="D35" s="206"/>
      <c r="E35" s="200" t="s">
        <v>394</v>
      </c>
      <c r="F35" s="303" t="s">
        <v>1000</v>
      </c>
      <c r="G35" s="201" t="s">
        <v>131</v>
      </c>
      <c r="H35" s="201" t="s">
        <v>46</v>
      </c>
      <c r="I35" s="303" t="s">
        <v>979</v>
      </c>
      <c r="J35" s="201" t="s">
        <v>36</v>
      </c>
      <c r="K35" s="201">
        <v>1973</v>
      </c>
      <c r="L35" s="303" t="s">
        <v>980</v>
      </c>
      <c r="M35" s="202">
        <v>45.772221999999999</v>
      </c>
      <c r="N35" s="202">
        <v>-80.479444000000001</v>
      </c>
      <c r="O35" s="311" t="s">
        <v>986</v>
      </c>
      <c r="P35" s="305" t="s">
        <v>1001</v>
      </c>
      <c r="Q35" s="305"/>
      <c r="R35" s="204" t="s">
        <v>195</v>
      </c>
      <c r="S35" s="204"/>
      <c r="T35" s="204"/>
      <c r="U35" s="201" t="s">
        <v>48</v>
      </c>
      <c r="V35" s="303" t="s">
        <v>71</v>
      </c>
      <c r="W35" s="200" t="s">
        <v>48</v>
      </c>
      <c r="X35" s="302"/>
    </row>
    <row r="36" spans="1:24" s="200" customFormat="1" ht="14.45" customHeight="1" x14ac:dyDescent="0.2">
      <c r="A36" s="201" t="s">
        <v>397</v>
      </c>
      <c r="B36" s="206"/>
      <c r="C36" s="201" t="s">
        <v>28</v>
      </c>
      <c r="D36" s="206"/>
      <c r="E36" s="200" t="s">
        <v>398</v>
      </c>
      <c r="F36" s="303" t="s">
        <v>1000</v>
      </c>
      <c r="G36" s="201" t="s">
        <v>131</v>
      </c>
      <c r="H36" s="201" t="s">
        <v>46</v>
      </c>
      <c r="I36" s="303" t="s">
        <v>979</v>
      </c>
      <c r="J36" s="201" t="s">
        <v>36</v>
      </c>
      <c r="K36" s="201">
        <v>1965</v>
      </c>
      <c r="L36" s="303" t="s">
        <v>980</v>
      </c>
      <c r="M36" s="202">
        <v>45.063333</v>
      </c>
      <c r="N36" s="202">
        <v>-79.786666999999994</v>
      </c>
      <c r="O36" s="311" t="s">
        <v>986</v>
      </c>
      <c r="P36" s="305" t="s">
        <v>1001</v>
      </c>
      <c r="Q36" s="305"/>
      <c r="R36" s="305"/>
      <c r="S36" s="305"/>
      <c r="T36" s="305"/>
      <c r="U36" s="201" t="s">
        <v>48</v>
      </c>
      <c r="V36" s="303" t="s">
        <v>71</v>
      </c>
      <c r="W36" s="200" t="s">
        <v>48</v>
      </c>
      <c r="X36" s="302"/>
    </row>
    <row r="37" spans="1:24" s="200" customFormat="1" ht="14.45" customHeight="1" x14ac:dyDescent="0.2">
      <c r="A37" s="201" t="s">
        <v>399</v>
      </c>
      <c r="B37" s="206"/>
      <c r="C37" s="201" t="s">
        <v>28</v>
      </c>
      <c r="D37" s="206"/>
      <c r="E37" s="200" t="s">
        <v>400</v>
      </c>
      <c r="F37" s="303" t="s">
        <v>1000</v>
      </c>
      <c r="G37" s="201" t="s">
        <v>131</v>
      </c>
      <c r="H37" s="201" t="s">
        <v>46</v>
      </c>
      <c r="I37" s="303" t="s">
        <v>979</v>
      </c>
      <c r="J37" s="201" t="s">
        <v>36</v>
      </c>
      <c r="K37" s="201">
        <v>1965</v>
      </c>
      <c r="L37" s="303" t="s">
        <v>980</v>
      </c>
      <c r="M37" s="202">
        <v>45.024999999999999</v>
      </c>
      <c r="N37" s="202">
        <v>-79.965000000000003</v>
      </c>
      <c r="O37" s="311" t="s">
        <v>986</v>
      </c>
      <c r="P37" s="305" t="s">
        <v>1001</v>
      </c>
      <c r="Q37" s="305"/>
      <c r="R37" s="204" t="s">
        <v>189</v>
      </c>
      <c r="S37" s="204"/>
      <c r="T37" s="204"/>
      <c r="U37" s="201" t="s">
        <v>48</v>
      </c>
      <c r="V37" s="303" t="s">
        <v>71</v>
      </c>
      <c r="W37" s="200" t="s">
        <v>48</v>
      </c>
      <c r="X37" s="302"/>
    </row>
    <row r="38" spans="1:24" s="200" customFormat="1" ht="14.45" customHeight="1" x14ac:dyDescent="0.2">
      <c r="A38" s="201" t="s">
        <v>401</v>
      </c>
      <c r="B38" s="206"/>
      <c r="C38" s="201" t="s">
        <v>28</v>
      </c>
      <c r="D38" s="206"/>
      <c r="E38" s="200" t="s">
        <v>402</v>
      </c>
      <c r="F38" s="303" t="s">
        <v>1000</v>
      </c>
      <c r="G38" s="201" t="s">
        <v>131</v>
      </c>
      <c r="H38" s="201" t="s">
        <v>46</v>
      </c>
      <c r="I38" s="303" t="s">
        <v>979</v>
      </c>
      <c r="J38" s="201" t="s">
        <v>36</v>
      </c>
      <c r="K38" s="201">
        <v>1953</v>
      </c>
      <c r="L38" s="303" t="s">
        <v>980</v>
      </c>
      <c r="M38" s="202">
        <v>44.856943999999999</v>
      </c>
      <c r="N38" s="202">
        <v>-79.541667000000004</v>
      </c>
      <c r="O38" s="311" t="s">
        <v>986</v>
      </c>
      <c r="P38" s="305" t="s">
        <v>1001</v>
      </c>
      <c r="Q38" s="305"/>
      <c r="R38" s="305"/>
      <c r="S38" s="305"/>
      <c r="T38" s="305"/>
      <c r="U38" s="201" t="s">
        <v>48</v>
      </c>
      <c r="V38" s="303" t="s">
        <v>71</v>
      </c>
      <c r="W38" s="200" t="s">
        <v>48</v>
      </c>
      <c r="X38" s="302"/>
    </row>
    <row r="39" spans="1:24" s="200" customFormat="1" ht="14.45" customHeight="1" x14ac:dyDescent="0.2">
      <c r="A39" s="201" t="s">
        <v>403</v>
      </c>
      <c r="B39" s="206"/>
      <c r="C39" s="201" t="s">
        <v>28</v>
      </c>
      <c r="D39" s="206"/>
      <c r="E39" s="200" t="s">
        <v>404</v>
      </c>
      <c r="F39" s="303" t="s">
        <v>1000</v>
      </c>
      <c r="G39" s="201" t="s">
        <v>131</v>
      </c>
      <c r="H39" s="201" t="s">
        <v>46</v>
      </c>
      <c r="I39" s="303" t="s">
        <v>979</v>
      </c>
      <c r="J39" s="201" t="s">
        <v>36</v>
      </c>
      <c r="K39" s="201">
        <v>1965</v>
      </c>
      <c r="L39" s="303" t="s">
        <v>980</v>
      </c>
      <c r="M39" s="202">
        <v>44.706944</v>
      </c>
      <c r="N39" s="202">
        <v>-79.643611000000007</v>
      </c>
      <c r="O39" s="311" t="s">
        <v>986</v>
      </c>
      <c r="P39" s="305" t="s">
        <v>1001</v>
      </c>
      <c r="Q39" s="305"/>
      <c r="R39" s="204" t="s">
        <v>189</v>
      </c>
      <c r="S39" s="204"/>
      <c r="T39" s="204"/>
      <c r="U39" s="201" t="s">
        <v>48</v>
      </c>
      <c r="V39" s="303" t="s">
        <v>71</v>
      </c>
      <c r="W39" s="200" t="s">
        <v>48</v>
      </c>
      <c r="X39" s="302"/>
    </row>
    <row r="40" spans="1:24" s="200" customFormat="1" ht="14.45" customHeight="1" x14ac:dyDescent="0.2">
      <c r="A40" s="201" t="s">
        <v>407</v>
      </c>
      <c r="B40" s="206"/>
      <c r="C40" s="201" t="s">
        <v>28</v>
      </c>
      <c r="D40" s="206"/>
      <c r="E40" s="200" t="s">
        <v>408</v>
      </c>
      <c r="F40" s="303" t="s">
        <v>1000</v>
      </c>
      <c r="G40" s="201" t="s">
        <v>131</v>
      </c>
      <c r="H40" s="201" t="s">
        <v>46</v>
      </c>
      <c r="I40" s="303" t="s">
        <v>979</v>
      </c>
      <c r="J40" s="201" t="s">
        <v>36</v>
      </c>
      <c r="K40" s="201">
        <v>1993</v>
      </c>
      <c r="L40" s="303" t="s">
        <v>980</v>
      </c>
      <c r="M40" s="202">
        <v>44.484999999999999</v>
      </c>
      <c r="N40" s="202">
        <v>-79.965000000000003</v>
      </c>
      <c r="O40" s="311" t="s">
        <v>986</v>
      </c>
      <c r="P40" s="305" t="s">
        <v>1001</v>
      </c>
      <c r="Q40" s="305"/>
      <c r="R40" s="204" t="s">
        <v>189</v>
      </c>
      <c r="S40" s="204"/>
      <c r="T40" s="204"/>
      <c r="U40" s="201" t="s">
        <v>48</v>
      </c>
      <c r="V40" s="303" t="s">
        <v>71</v>
      </c>
      <c r="W40" s="200" t="s">
        <v>48</v>
      </c>
      <c r="X40" s="302"/>
    </row>
    <row r="41" spans="1:24" s="200" customFormat="1" ht="14.45" customHeight="1" x14ac:dyDescent="0.2">
      <c r="A41" s="201" t="s">
        <v>411</v>
      </c>
      <c r="B41" s="206"/>
      <c r="C41" s="201" t="s">
        <v>28</v>
      </c>
      <c r="D41" s="206"/>
      <c r="E41" s="200" t="s">
        <v>412</v>
      </c>
      <c r="F41" s="303" t="s">
        <v>1000</v>
      </c>
      <c r="G41" s="201" t="s">
        <v>131</v>
      </c>
      <c r="H41" s="201" t="s">
        <v>46</v>
      </c>
      <c r="I41" s="303" t="s">
        <v>979</v>
      </c>
      <c r="J41" s="201" t="s">
        <v>36</v>
      </c>
      <c r="K41" s="201">
        <v>1957</v>
      </c>
      <c r="L41" s="303" t="s">
        <v>980</v>
      </c>
      <c r="M41" s="202">
        <v>44.669443999999999</v>
      </c>
      <c r="N41" s="202">
        <v>-81.252778000000006</v>
      </c>
      <c r="O41" s="311" t="s">
        <v>986</v>
      </c>
      <c r="P41" s="305" t="s">
        <v>1001</v>
      </c>
      <c r="Q41" s="305"/>
      <c r="R41" s="204" t="s">
        <v>189</v>
      </c>
      <c r="S41" s="204"/>
      <c r="T41" s="204"/>
      <c r="U41" s="201" t="s">
        <v>48</v>
      </c>
      <c r="V41" s="303" t="s">
        <v>71</v>
      </c>
      <c r="W41" s="200" t="s">
        <v>48</v>
      </c>
      <c r="X41" s="302"/>
    </row>
    <row r="42" spans="1:24" s="200" customFormat="1" ht="14.45" customHeight="1" x14ac:dyDescent="0.2">
      <c r="A42" s="201" t="s">
        <v>413</v>
      </c>
      <c r="B42" s="206"/>
      <c r="C42" s="201" t="s">
        <v>28</v>
      </c>
      <c r="D42" s="206"/>
      <c r="E42" s="200" t="s">
        <v>414</v>
      </c>
      <c r="F42" s="303" t="s">
        <v>1000</v>
      </c>
      <c r="G42" s="201" t="s">
        <v>131</v>
      </c>
      <c r="H42" s="201" t="s">
        <v>46</v>
      </c>
      <c r="I42" s="303" t="s">
        <v>979</v>
      </c>
      <c r="J42" s="201" t="s">
        <v>36</v>
      </c>
      <c r="K42" s="201">
        <v>1976</v>
      </c>
      <c r="L42" s="303" t="s">
        <v>980</v>
      </c>
      <c r="M42" s="202">
        <v>45.036943999999998</v>
      </c>
      <c r="N42" s="202">
        <v>-81.336111000000002</v>
      </c>
      <c r="O42" s="311" t="s">
        <v>986</v>
      </c>
      <c r="P42" s="305" t="s">
        <v>1001</v>
      </c>
      <c r="Q42" s="305"/>
      <c r="R42" s="305"/>
      <c r="S42" s="305"/>
      <c r="T42" s="305"/>
      <c r="U42" s="201" t="s">
        <v>48</v>
      </c>
      <c r="V42" s="303" t="s">
        <v>71</v>
      </c>
      <c r="W42" s="200" t="s">
        <v>48</v>
      </c>
      <c r="X42" s="302"/>
    </row>
    <row r="43" spans="1:24" s="200" customFormat="1" ht="14.45" customHeight="1" x14ac:dyDescent="0.2">
      <c r="A43" s="201" t="s">
        <v>415</v>
      </c>
      <c r="B43" s="206"/>
      <c r="C43" s="201" t="s">
        <v>28</v>
      </c>
      <c r="D43" s="206"/>
      <c r="E43" s="200" t="s">
        <v>416</v>
      </c>
      <c r="F43" s="303" t="s">
        <v>1000</v>
      </c>
      <c r="G43" s="201" t="s">
        <v>131</v>
      </c>
      <c r="H43" s="201" t="s">
        <v>46</v>
      </c>
      <c r="I43" s="303" t="s">
        <v>979</v>
      </c>
      <c r="J43" s="201" t="s">
        <v>36</v>
      </c>
      <c r="K43" s="201">
        <v>1915</v>
      </c>
      <c r="L43" s="303" t="s">
        <v>980</v>
      </c>
      <c r="M43" s="202">
        <v>44.522500000000001</v>
      </c>
      <c r="N43" s="202">
        <v>-80.930833000000007</v>
      </c>
      <c r="O43" s="311" t="s">
        <v>986</v>
      </c>
      <c r="P43" s="305" t="s">
        <v>1001</v>
      </c>
      <c r="Q43" s="305"/>
      <c r="R43" s="204" t="s">
        <v>356</v>
      </c>
      <c r="S43" s="204"/>
      <c r="T43" s="204"/>
      <c r="U43" s="201" t="s">
        <v>48</v>
      </c>
      <c r="V43" s="303" t="s">
        <v>71</v>
      </c>
      <c r="W43" s="200" t="s">
        <v>48</v>
      </c>
      <c r="X43" s="302"/>
    </row>
    <row r="44" spans="1:24" s="200" customFormat="1" ht="14.45" customHeight="1" x14ac:dyDescent="0.2">
      <c r="A44" s="201" t="s">
        <v>417</v>
      </c>
      <c r="B44" s="206"/>
      <c r="C44" s="201" t="s">
        <v>28</v>
      </c>
      <c r="D44" s="206"/>
      <c r="E44" s="200" t="s">
        <v>418</v>
      </c>
      <c r="F44" s="303" t="s">
        <v>1000</v>
      </c>
      <c r="G44" s="201" t="s">
        <v>131</v>
      </c>
      <c r="H44" s="201" t="s">
        <v>46</v>
      </c>
      <c r="I44" s="303" t="s">
        <v>979</v>
      </c>
      <c r="J44" s="201" t="s">
        <v>36</v>
      </c>
      <c r="K44" s="201">
        <v>1957</v>
      </c>
      <c r="L44" s="303" t="s">
        <v>980</v>
      </c>
      <c r="M44" s="202">
        <v>44.519722000000002</v>
      </c>
      <c r="N44" s="202">
        <v>-80.467777999999996</v>
      </c>
      <c r="O44" s="311" t="s">
        <v>986</v>
      </c>
      <c r="P44" s="305" t="s">
        <v>1001</v>
      </c>
      <c r="Q44" s="305"/>
      <c r="R44" s="305"/>
      <c r="S44" s="305"/>
      <c r="T44" s="305"/>
      <c r="U44" s="201" t="s">
        <v>48</v>
      </c>
      <c r="V44" s="303" t="s">
        <v>71</v>
      </c>
      <c r="W44" s="200" t="s">
        <v>48</v>
      </c>
      <c r="X44" s="302"/>
    </row>
    <row r="45" spans="1:24" s="200" customFormat="1" ht="14.45" customHeight="1" x14ac:dyDescent="0.2">
      <c r="A45" s="201" t="s">
        <v>419</v>
      </c>
      <c r="B45" s="206"/>
      <c r="C45" s="201" t="s">
        <v>28</v>
      </c>
      <c r="D45" s="206"/>
      <c r="E45" s="200" t="s">
        <v>420</v>
      </c>
      <c r="F45" s="303" t="s">
        <v>1000</v>
      </c>
      <c r="G45" s="201" t="s">
        <v>131</v>
      </c>
      <c r="H45" s="201" t="s">
        <v>46</v>
      </c>
      <c r="I45" s="303" t="s">
        <v>979</v>
      </c>
      <c r="J45" s="201" t="s">
        <v>36</v>
      </c>
      <c r="K45" s="201">
        <v>1957</v>
      </c>
      <c r="L45" s="303" t="s">
        <v>980</v>
      </c>
      <c r="M45" s="202">
        <v>44.57</v>
      </c>
      <c r="N45" s="202">
        <v>-80.648332999999994</v>
      </c>
      <c r="O45" s="311" t="s">
        <v>986</v>
      </c>
      <c r="P45" s="305" t="s">
        <v>1001</v>
      </c>
      <c r="Q45" s="305"/>
      <c r="R45" s="204" t="s">
        <v>356</v>
      </c>
      <c r="S45" s="204"/>
      <c r="T45" s="204"/>
      <c r="U45" s="201" t="s">
        <v>48</v>
      </c>
      <c r="V45" s="303" t="s">
        <v>71</v>
      </c>
      <c r="W45" s="200" t="s">
        <v>48</v>
      </c>
      <c r="X45" s="302"/>
    </row>
    <row r="46" spans="1:24" s="200" customFormat="1" ht="14.45" customHeight="1" x14ac:dyDescent="0.2">
      <c r="A46" s="201" t="s">
        <v>421</v>
      </c>
      <c r="B46" s="206"/>
      <c r="C46" s="201" t="s">
        <v>28</v>
      </c>
      <c r="D46" s="206"/>
      <c r="E46" s="200" t="s">
        <v>422</v>
      </c>
      <c r="F46" s="303" t="s">
        <v>1000</v>
      </c>
      <c r="G46" s="201" t="s">
        <v>131</v>
      </c>
      <c r="H46" s="201" t="s">
        <v>46</v>
      </c>
      <c r="I46" s="303" t="s">
        <v>979</v>
      </c>
      <c r="J46" s="201" t="s">
        <v>36</v>
      </c>
      <c r="K46" s="201">
        <v>1911</v>
      </c>
      <c r="L46" s="303" t="s">
        <v>980</v>
      </c>
      <c r="M46" s="202">
        <v>44.456389000000001</v>
      </c>
      <c r="N46" s="202">
        <v>-81.326667</v>
      </c>
      <c r="O46" s="311" t="s">
        <v>986</v>
      </c>
      <c r="P46" s="305" t="s">
        <v>1001</v>
      </c>
      <c r="Q46" s="305"/>
      <c r="R46" s="204" t="s">
        <v>189</v>
      </c>
      <c r="S46" s="204"/>
      <c r="T46" s="204"/>
      <c r="U46" s="201" t="s">
        <v>48</v>
      </c>
      <c r="V46" s="303" t="s">
        <v>71</v>
      </c>
      <c r="W46" s="200" t="s">
        <v>48</v>
      </c>
      <c r="X46" s="302"/>
    </row>
    <row r="47" spans="1:24" s="200" customFormat="1" ht="14.45" customHeight="1" x14ac:dyDescent="0.2">
      <c r="A47" s="201" t="s">
        <v>425</v>
      </c>
      <c r="B47" s="206"/>
      <c r="C47" s="201" t="s">
        <v>28</v>
      </c>
      <c r="D47" s="206"/>
      <c r="E47" s="200" t="s">
        <v>426</v>
      </c>
      <c r="F47" s="303" t="s">
        <v>1000</v>
      </c>
      <c r="G47" s="201" t="s">
        <v>131</v>
      </c>
      <c r="H47" s="201" t="s">
        <v>46</v>
      </c>
      <c r="I47" s="303" t="s">
        <v>979</v>
      </c>
      <c r="J47" s="201" t="s">
        <v>36</v>
      </c>
      <c r="K47" s="201">
        <v>1988</v>
      </c>
      <c r="L47" s="303" t="s">
        <v>980</v>
      </c>
      <c r="M47" s="202">
        <v>43.717500000000001</v>
      </c>
      <c r="N47" s="202">
        <v>-81.626110999999995</v>
      </c>
      <c r="O47" s="311" t="s">
        <v>986</v>
      </c>
      <c r="P47" s="305" t="s">
        <v>1001</v>
      </c>
      <c r="Q47" s="305"/>
      <c r="R47" s="204" t="s">
        <v>189</v>
      </c>
      <c r="S47" s="204"/>
      <c r="T47" s="204"/>
      <c r="U47" s="201" t="s">
        <v>48</v>
      </c>
      <c r="V47" s="303" t="s">
        <v>71</v>
      </c>
      <c r="W47" s="200" t="s">
        <v>48</v>
      </c>
      <c r="X47" s="302"/>
    </row>
    <row r="48" spans="1:24" s="200" customFormat="1" ht="14.45" customHeight="1" x14ac:dyDescent="0.2">
      <c r="A48" s="201" t="s">
        <v>427</v>
      </c>
      <c r="B48" s="206"/>
      <c r="C48" s="201" t="s">
        <v>28</v>
      </c>
      <c r="D48" s="206"/>
      <c r="E48" s="200" t="s">
        <v>428</v>
      </c>
      <c r="F48" s="303" t="s">
        <v>1000</v>
      </c>
      <c r="G48" s="201" t="s">
        <v>131</v>
      </c>
      <c r="H48" s="201" t="s">
        <v>46</v>
      </c>
      <c r="I48" s="303" t="s">
        <v>979</v>
      </c>
      <c r="J48" s="201" t="s">
        <v>36</v>
      </c>
      <c r="K48" s="201">
        <v>1945</v>
      </c>
      <c r="L48" s="303" t="s">
        <v>980</v>
      </c>
      <c r="M48" s="202">
        <v>43.072221999999996</v>
      </c>
      <c r="N48" s="202">
        <v>-81.659722000000002</v>
      </c>
      <c r="O48" s="311" t="s">
        <v>986</v>
      </c>
      <c r="P48" s="305" t="s">
        <v>1001</v>
      </c>
      <c r="Q48" s="305"/>
      <c r="R48" s="204" t="s">
        <v>189</v>
      </c>
      <c r="S48" s="204"/>
      <c r="T48" s="204"/>
      <c r="U48" s="201" t="s">
        <v>48</v>
      </c>
      <c r="V48" s="303" t="s">
        <v>71</v>
      </c>
      <c r="W48" s="200" t="s">
        <v>48</v>
      </c>
      <c r="X48" s="302"/>
    </row>
    <row r="49" spans="1:24" s="200" customFormat="1" ht="14.45" customHeight="1" x14ac:dyDescent="0.2">
      <c r="A49" s="201" t="s">
        <v>429</v>
      </c>
      <c r="B49" s="206"/>
      <c r="C49" s="201" t="s">
        <v>28</v>
      </c>
      <c r="D49" s="206"/>
      <c r="E49" s="200" t="s">
        <v>430</v>
      </c>
      <c r="F49" s="303" t="s">
        <v>1000</v>
      </c>
      <c r="G49" s="201" t="s">
        <v>131</v>
      </c>
      <c r="H49" s="201" t="s">
        <v>46</v>
      </c>
      <c r="I49" s="303" t="s">
        <v>979</v>
      </c>
      <c r="J49" s="201" t="s">
        <v>36</v>
      </c>
      <c r="K49" s="201">
        <v>1966</v>
      </c>
      <c r="L49" s="303" t="s">
        <v>980</v>
      </c>
      <c r="M49" s="202">
        <v>43.551110999999999</v>
      </c>
      <c r="N49" s="202">
        <v>-81.589444</v>
      </c>
      <c r="O49" s="311" t="s">
        <v>986</v>
      </c>
      <c r="P49" s="305" t="s">
        <v>1001</v>
      </c>
      <c r="Q49" s="305"/>
      <c r="R49" s="204" t="s">
        <v>356</v>
      </c>
      <c r="S49" s="204"/>
      <c r="T49" s="204"/>
      <c r="U49" s="201" t="s">
        <v>48</v>
      </c>
      <c r="V49" s="303" t="s">
        <v>71</v>
      </c>
      <c r="W49" s="200" t="s">
        <v>48</v>
      </c>
      <c r="X49" s="302"/>
    </row>
    <row r="50" spans="1:24" s="200" customFormat="1" ht="14.45" customHeight="1" x14ac:dyDescent="0.2">
      <c r="A50" s="201" t="s">
        <v>286</v>
      </c>
      <c r="B50" s="206"/>
      <c r="C50" s="201" t="s">
        <v>28</v>
      </c>
      <c r="D50" s="206"/>
      <c r="E50" s="200" t="s">
        <v>287</v>
      </c>
      <c r="F50" s="303" t="s">
        <v>1000</v>
      </c>
      <c r="G50" s="201" t="s">
        <v>131</v>
      </c>
      <c r="H50" s="201" t="s">
        <v>46</v>
      </c>
      <c r="I50" s="303" t="s">
        <v>979</v>
      </c>
      <c r="J50" s="201" t="s">
        <v>36</v>
      </c>
      <c r="K50" s="201">
        <v>1912</v>
      </c>
      <c r="L50" s="303" t="s">
        <v>980</v>
      </c>
      <c r="M50" s="202">
        <v>43.132221999999999</v>
      </c>
      <c r="N50" s="202">
        <v>-80.266943999999995</v>
      </c>
      <c r="O50" s="311" t="s">
        <v>986</v>
      </c>
      <c r="P50" s="305" t="s">
        <v>1002</v>
      </c>
      <c r="Q50" s="305"/>
      <c r="R50" s="204" t="s">
        <v>189</v>
      </c>
      <c r="S50" s="204"/>
      <c r="T50" s="204"/>
      <c r="U50" s="201" t="s">
        <v>48</v>
      </c>
      <c r="V50" s="303" t="s">
        <v>71</v>
      </c>
      <c r="W50" s="200" t="s">
        <v>48</v>
      </c>
      <c r="X50" s="302"/>
    </row>
    <row r="51" spans="1:24" s="200" customFormat="1" ht="14.45" customHeight="1" x14ac:dyDescent="0.2">
      <c r="A51" s="201" t="s">
        <v>288</v>
      </c>
      <c r="B51" s="206"/>
      <c r="C51" s="201" t="s">
        <v>28</v>
      </c>
      <c r="D51" s="206"/>
      <c r="E51" s="200" t="s">
        <v>289</v>
      </c>
      <c r="F51" s="303" t="s">
        <v>1000</v>
      </c>
      <c r="G51" s="201" t="s">
        <v>131</v>
      </c>
      <c r="H51" s="201" t="s">
        <v>46</v>
      </c>
      <c r="I51" s="303" t="s">
        <v>979</v>
      </c>
      <c r="J51" s="201" t="s">
        <v>36</v>
      </c>
      <c r="K51" s="201">
        <v>1964</v>
      </c>
      <c r="L51" s="303" t="s">
        <v>980</v>
      </c>
      <c r="M51" s="202">
        <v>43.147221999999999</v>
      </c>
      <c r="N51" s="202">
        <v>-80.154443999999998</v>
      </c>
      <c r="O51" s="311" t="s">
        <v>986</v>
      </c>
      <c r="P51" s="305" t="s">
        <v>1002</v>
      </c>
      <c r="Q51" s="305"/>
      <c r="R51" s="204" t="s">
        <v>189</v>
      </c>
      <c r="S51" s="204"/>
      <c r="T51" s="204"/>
      <c r="U51" s="201" t="s">
        <v>48</v>
      </c>
      <c r="V51" s="303" t="s">
        <v>71</v>
      </c>
      <c r="W51" s="200" t="s">
        <v>48</v>
      </c>
      <c r="X51" s="302"/>
    </row>
    <row r="52" spans="1:24" s="200" customFormat="1" ht="14.45" customHeight="1" x14ac:dyDescent="0.2">
      <c r="A52" s="201" t="s">
        <v>290</v>
      </c>
      <c r="B52" s="206"/>
      <c r="C52" s="201" t="s">
        <v>28</v>
      </c>
      <c r="D52" s="206"/>
      <c r="E52" s="200" t="s">
        <v>291</v>
      </c>
      <c r="F52" s="303" t="s">
        <v>1000</v>
      </c>
      <c r="G52" s="201" t="s">
        <v>131</v>
      </c>
      <c r="H52" s="201" t="s">
        <v>46</v>
      </c>
      <c r="I52" s="303" t="s">
        <v>979</v>
      </c>
      <c r="J52" s="201" t="s">
        <v>36</v>
      </c>
      <c r="K52" s="201">
        <v>1961</v>
      </c>
      <c r="L52" s="303" t="s">
        <v>980</v>
      </c>
      <c r="M52" s="202">
        <v>43.034166999999997</v>
      </c>
      <c r="N52" s="202">
        <v>-79.95</v>
      </c>
      <c r="O52" s="311" t="s">
        <v>986</v>
      </c>
      <c r="P52" s="305" t="s">
        <v>1002</v>
      </c>
      <c r="Q52" s="305"/>
      <c r="R52" s="204" t="s">
        <v>189</v>
      </c>
      <c r="S52" s="204"/>
      <c r="T52" s="204"/>
      <c r="U52" s="201" t="s">
        <v>48</v>
      </c>
      <c r="V52" s="303" t="s">
        <v>71</v>
      </c>
      <c r="W52" s="200" t="s">
        <v>48</v>
      </c>
      <c r="X52" s="302"/>
    </row>
    <row r="53" spans="1:24" s="200" customFormat="1" ht="14.45" customHeight="1" x14ac:dyDescent="0.2">
      <c r="A53" s="201" t="s">
        <v>292</v>
      </c>
      <c r="B53" s="206"/>
      <c r="C53" s="201" t="s">
        <v>28</v>
      </c>
      <c r="D53" s="206"/>
      <c r="E53" s="200" t="s">
        <v>293</v>
      </c>
      <c r="F53" s="303" t="s">
        <v>1000</v>
      </c>
      <c r="G53" s="201" t="s">
        <v>131</v>
      </c>
      <c r="H53" s="201" t="s">
        <v>46</v>
      </c>
      <c r="I53" s="303" t="s">
        <v>979</v>
      </c>
      <c r="J53" s="201" t="s">
        <v>36</v>
      </c>
      <c r="K53" s="201">
        <v>1945</v>
      </c>
      <c r="L53" s="303" t="s">
        <v>980</v>
      </c>
      <c r="M53" s="202">
        <v>42.777777999999998</v>
      </c>
      <c r="N53" s="202">
        <v>-81.214444</v>
      </c>
      <c r="O53" s="311" t="s">
        <v>986</v>
      </c>
      <c r="P53" s="305" t="s">
        <v>1002</v>
      </c>
      <c r="Q53" s="305"/>
      <c r="R53" s="204" t="s">
        <v>195</v>
      </c>
      <c r="S53" s="204"/>
      <c r="T53" s="204"/>
      <c r="U53" s="201" t="s">
        <v>48</v>
      </c>
      <c r="V53" s="303" t="s">
        <v>71</v>
      </c>
      <c r="W53" s="200" t="s">
        <v>48</v>
      </c>
      <c r="X53" s="302"/>
    </row>
    <row r="54" spans="1:24" s="200" customFormat="1" ht="14.45" customHeight="1" x14ac:dyDescent="0.2">
      <c r="A54" s="201" t="s">
        <v>294</v>
      </c>
      <c r="B54" s="206"/>
      <c r="C54" s="201" t="s">
        <v>28</v>
      </c>
      <c r="D54" s="206"/>
      <c r="E54" s="200" t="s">
        <v>295</v>
      </c>
      <c r="F54" s="303" t="s">
        <v>1000</v>
      </c>
      <c r="G54" s="201" t="s">
        <v>131</v>
      </c>
      <c r="H54" s="201" t="s">
        <v>46</v>
      </c>
      <c r="I54" s="303" t="s">
        <v>979</v>
      </c>
      <c r="J54" s="201" t="s">
        <v>36</v>
      </c>
      <c r="K54" s="201">
        <v>1955</v>
      </c>
      <c r="L54" s="303" t="s">
        <v>980</v>
      </c>
      <c r="M54" s="202">
        <v>42.684722000000001</v>
      </c>
      <c r="N54" s="202">
        <v>-80.537499999999994</v>
      </c>
      <c r="O54" s="311" t="s">
        <v>986</v>
      </c>
      <c r="P54" s="305" t="s">
        <v>1002</v>
      </c>
      <c r="Q54" s="305"/>
      <c r="R54" s="204" t="s">
        <v>189</v>
      </c>
      <c r="S54" s="204"/>
      <c r="T54" s="204"/>
      <c r="U54" s="201" t="s">
        <v>48</v>
      </c>
      <c r="V54" s="303" t="s">
        <v>71</v>
      </c>
      <c r="W54" s="200" t="s">
        <v>48</v>
      </c>
      <c r="X54" s="302"/>
    </row>
    <row r="55" spans="1:24" s="200" customFormat="1" ht="14.45" customHeight="1" x14ac:dyDescent="0.2">
      <c r="A55" s="201" t="s">
        <v>296</v>
      </c>
      <c r="B55" s="206"/>
      <c r="C55" s="201" t="s">
        <v>28</v>
      </c>
      <c r="D55" s="206"/>
      <c r="E55" s="200" t="s">
        <v>297</v>
      </c>
      <c r="F55" s="303" t="s">
        <v>1000</v>
      </c>
      <c r="G55" s="201" t="s">
        <v>131</v>
      </c>
      <c r="H55" s="201" t="s">
        <v>46</v>
      </c>
      <c r="I55" s="303" t="s">
        <v>979</v>
      </c>
      <c r="J55" s="201" t="s">
        <v>36</v>
      </c>
      <c r="K55" s="201">
        <v>1957</v>
      </c>
      <c r="L55" s="303" t="s">
        <v>980</v>
      </c>
      <c r="M55" s="202">
        <v>42.823332999999998</v>
      </c>
      <c r="N55" s="202">
        <v>-80.289444000000003</v>
      </c>
      <c r="O55" s="311" t="s">
        <v>986</v>
      </c>
      <c r="P55" s="305" t="s">
        <v>1002</v>
      </c>
      <c r="Q55" s="305"/>
      <c r="R55" s="204" t="s">
        <v>189</v>
      </c>
      <c r="S55" s="204"/>
      <c r="T55" s="204"/>
      <c r="U55" s="201" t="s">
        <v>48</v>
      </c>
      <c r="V55" s="303" t="s">
        <v>71</v>
      </c>
      <c r="W55" s="200" t="s">
        <v>48</v>
      </c>
      <c r="X55" s="302"/>
    </row>
    <row r="56" spans="1:24" s="200" customFormat="1" ht="14.45" customHeight="1" x14ac:dyDescent="0.2">
      <c r="A56" s="201" t="s">
        <v>298</v>
      </c>
      <c r="B56" s="206"/>
      <c r="C56" s="201" t="s">
        <v>28</v>
      </c>
      <c r="D56" s="206"/>
      <c r="E56" s="200" t="s">
        <v>299</v>
      </c>
      <c r="F56" s="303" t="s">
        <v>1000</v>
      </c>
      <c r="G56" s="201" t="s">
        <v>131</v>
      </c>
      <c r="H56" s="201" t="s">
        <v>46</v>
      </c>
      <c r="I56" s="303" t="s">
        <v>979</v>
      </c>
      <c r="J56" s="201" t="s">
        <v>36</v>
      </c>
      <c r="K56" s="201">
        <v>1964</v>
      </c>
      <c r="L56" s="303" t="s">
        <v>980</v>
      </c>
      <c r="M56" s="202">
        <v>42.745832999999998</v>
      </c>
      <c r="N56" s="202">
        <v>-81.056944000000001</v>
      </c>
      <c r="O56" s="311" t="s">
        <v>986</v>
      </c>
      <c r="P56" s="305" t="s">
        <v>1002</v>
      </c>
      <c r="Q56" s="305"/>
      <c r="R56" s="204" t="s">
        <v>195</v>
      </c>
      <c r="S56" s="204"/>
      <c r="T56" s="204"/>
      <c r="U56" s="201" t="s">
        <v>48</v>
      </c>
      <c r="V56" s="303" t="s">
        <v>71</v>
      </c>
      <c r="W56" s="200" t="s">
        <v>48</v>
      </c>
      <c r="X56" s="302"/>
    </row>
    <row r="57" spans="1:24" s="200" customFormat="1" ht="14.45" customHeight="1" x14ac:dyDescent="0.2">
      <c r="A57" s="201" t="s">
        <v>300</v>
      </c>
      <c r="B57" s="206"/>
      <c r="C57" s="201" t="s">
        <v>28</v>
      </c>
      <c r="D57" s="206"/>
      <c r="E57" s="200" t="s">
        <v>301</v>
      </c>
      <c r="F57" s="303" t="s">
        <v>1000</v>
      </c>
      <c r="G57" s="201" t="s">
        <v>131</v>
      </c>
      <c r="H57" s="201" t="s">
        <v>46</v>
      </c>
      <c r="I57" s="303" t="s">
        <v>979</v>
      </c>
      <c r="J57" s="201" t="s">
        <v>36</v>
      </c>
      <c r="K57" s="201">
        <v>1969</v>
      </c>
      <c r="L57" s="303" t="s">
        <v>980</v>
      </c>
      <c r="M57" s="202">
        <v>42.809443999999999</v>
      </c>
      <c r="N57" s="202">
        <v>-80.076667</v>
      </c>
      <c r="O57" s="311" t="s">
        <v>986</v>
      </c>
      <c r="P57" s="305" t="s">
        <v>1002</v>
      </c>
      <c r="Q57" s="305"/>
      <c r="R57" s="204" t="s">
        <v>189</v>
      </c>
      <c r="S57" s="204"/>
      <c r="T57" s="204"/>
      <c r="U57" s="201" t="s">
        <v>48</v>
      </c>
      <c r="V57" s="303" t="s">
        <v>71</v>
      </c>
      <c r="W57" s="200" t="s">
        <v>48</v>
      </c>
      <c r="X57" s="302"/>
    </row>
    <row r="58" spans="1:24" s="200" customFormat="1" ht="14.45" customHeight="1" x14ac:dyDescent="0.2">
      <c r="A58" s="201" t="s">
        <v>302</v>
      </c>
      <c r="B58" s="206"/>
      <c r="C58" s="201" t="s">
        <v>28</v>
      </c>
      <c r="D58" s="206"/>
      <c r="E58" s="200" t="s">
        <v>303</v>
      </c>
      <c r="F58" s="303" t="s">
        <v>1000</v>
      </c>
      <c r="G58" s="201" t="s">
        <v>131</v>
      </c>
      <c r="H58" s="201" t="s">
        <v>46</v>
      </c>
      <c r="I58" s="303" t="s">
        <v>979</v>
      </c>
      <c r="J58" s="201" t="s">
        <v>36</v>
      </c>
      <c r="K58" s="201">
        <v>1975</v>
      </c>
      <c r="L58" s="303" t="s">
        <v>980</v>
      </c>
      <c r="M58" s="202">
        <v>42.708333000000003</v>
      </c>
      <c r="N58" s="202">
        <v>-80.838888999999995</v>
      </c>
      <c r="O58" s="311" t="s">
        <v>986</v>
      </c>
      <c r="P58" s="305" t="s">
        <v>1002</v>
      </c>
      <c r="Q58" s="305"/>
      <c r="R58" s="204" t="s">
        <v>189</v>
      </c>
      <c r="S58" s="204"/>
      <c r="T58" s="204"/>
      <c r="U58" s="201" t="s">
        <v>48</v>
      </c>
      <c r="V58" s="303" t="s">
        <v>71</v>
      </c>
      <c r="W58" s="200" t="s">
        <v>48</v>
      </c>
      <c r="X58" s="302"/>
    </row>
    <row r="59" spans="1:24" s="200" customFormat="1" ht="14.45" customHeight="1" x14ac:dyDescent="0.2">
      <c r="A59" s="201" t="s">
        <v>306</v>
      </c>
      <c r="B59" s="206"/>
      <c r="C59" s="201" t="s">
        <v>28</v>
      </c>
      <c r="D59" s="206"/>
      <c r="E59" s="200" t="s">
        <v>307</v>
      </c>
      <c r="F59" s="303" t="s">
        <v>1000</v>
      </c>
      <c r="G59" s="201" t="s">
        <v>131</v>
      </c>
      <c r="H59" s="201" t="s">
        <v>46</v>
      </c>
      <c r="I59" s="303" t="s">
        <v>979</v>
      </c>
      <c r="J59" s="201" t="s">
        <v>36</v>
      </c>
      <c r="K59" s="201">
        <v>1938</v>
      </c>
      <c r="L59" s="303" t="s">
        <v>980</v>
      </c>
      <c r="M59" s="202">
        <v>42.545000000000002</v>
      </c>
      <c r="N59" s="202">
        <v>-81.967777999999996</v>
      </c>
      <c r="O59" s="311" t="s">
        <v>986</v>
      </c>
      <c r="P59" s="305" t="s">
        <v>1002</v>
      </c>
      <c r="Q59" s="305"/>
      <c r="R59" s="204" t="s">
        <v>189</v>
      </c>
      <c r="S59" s="204"/>
      <c r="T59" s="204"/>
      <c r="U59" s="201" t="s">
        <v>48</v>
      </c>
      <c r="V59" s="303" t="s">
        <v>71</v>
      </c>
      <c r="W59" s="200" t="s">
        <v>48</v>
      </c>
      <c r="X59" s="302"/>
    </row>
    <row r="60" spans="1:24" s="200" customFormat="1" ht="14.45" customHeight="1" x14ac:dyDescent="0.2">
      <c r="A60" s="201" t="s">
        <v>346</v>
      </c>
      <c r="B60" s="206"/>
      <c r="C60" s="201" t="s">
        <v>28</v>
      </c>
      <c r="D60" s="206"/>
      <c r="E60" s="200" t="s">
        <v>347</v>
      </c>
      <c r="F60" s="303" t="s">
        <v>1000</v>
      </c>
      <c r="G60" s="201" t="s">
        <v>131</v>
      </c>
      <c r="H60" s="201" t="s">
        <v>46</v>
      </c>
      <c r="I60" s="303" t="s">
        <v>979</v>
      </c>
      <c r="J60" s="201" t="s">
        <v>36</v>
      </c>
      <c r="K60" s="201">
        <v>1983</v>
      </c>
      <c r="L60" s="303" t="s">
        <v>980</v>
      </c>
      <c r="M60" s="202">
        <v>42.650556000000002</v>
      </c>
      <c r="N60" s="202">
        <v>-82.008332999999993</v>
      </c>
      <c r="O60" s="311" t="s">
        <v>986</v>
      </c>
      <c r="P60" s="305" t="s">
        <v>1001</v>
      </c>
      <c r="Q60" s="305"/>
      <c r="R60" s="204" t="s">
        <v>189</v>
      </c>
      <c r="S60" s="204"/>
      <c r="T60" s="204"/>
      <c r="U60" s="201" t="s">
        <v>48</v>
      </c>
      <c r="V60" s="303" t="s">
        <v>71</v>
      </c>
      <c r="W60" s="200" t="s">
        <v>48</v>
      </c>
      <c r="X60" s="302"/>
    </row>
    <row r="61" spans="1:24" s="200" customFormat="1" ht="14.45" customHeight="1" x14ac:dyDescent="0.2">
      <c r="A61" s="201" t="s">
        <v>348</v>
      </c>
      <c r="B61" s="206"/>
      <c r="C61" s="201" t="s">
        <v>28</v>
      </c>
      <c r="D61" s="206"/>
      <c r="E61" s="200" t="s">
        <v>349</v>
      </c>
      <c r="F61" s="303" t="s">
        <v>1000</v>
      </c>
      <c r="G61" s="201" t="s">
        <v>131</v>
      </c>
      <c r="H61" s="201" t="s">
        <v>46</v>
      </c>
      <c r="I61" s="303" t="s">
        <v>979</v>
      </c>
      <c r="J61" s="201" t="s">
        <v>36</v>
      </c>
      <c r="K61" s="201">
        <v>1981</v>
      </c>
      <c r="L61" s="303" t="s">
        <v>980</v>
      </c>
      <c r="M61" s="202">
        <v>42.811667</v>
      </c>
      <c r="N61" s="202">
        <v>-82.298333</v>
      </c>
      <c r="O61" s="311" t="s">
        <v>986</v>
      </c>
      <c r="P61" s="305" t="s">
        <v>1001</v>
      </c>
      <c r="Q61" s="305"/>
      <c r="R61" s="204" t="s">
        <v>195</v>
      </c>
      <c r="S61" s="204"/>
      <c r="T61" s="204"/>
      <c r="U61" s="201" t="s">
        <v>48</v>
      </c>
      <c r="V61" s="303" t="s">
        <v>71</v>
      </c>
      <c r="W61" s="200" t="s">
        <v>48</v>
      </c>
      <c r="X61" s="302"/>
    </row>
    <row r="62" spans="1:24" s="200" customFormat="1" ht="14.45" customHeight="1" x14ac:dyDescent="0.2">
      <c r="A62" s="201" t="s">
        <v>362</v>
      </c>
      <c r="B62" s="206">
        <v>4159130</v>
      </c>
      <c r="C62" s="201" t="s">
        <v>29</v>
      </c>
      <c r="D62" s="201" t="s">
        <v>28</v>
      </c>
      <c r="E62" s="200" t="s">
        <v>363</v>
      </c>
      <c r="F62" s="303" t="s">
        <v>1000</v>
      </c>
      <c r="G62" s="201" t="s">
        <v>331</v>
      </c>
      <c r="H62" s="201" t="s">
        <v>34</v>
      </c>
      <c r="I62" s="303" t="s">
        <v>979</v>
      </c>
      <c r="J62" s="201" t="s">
        <v>36</v>
      </c>
      <c r="K62" s="304" t="s">
        <v>986</v>
      </c>
      <c r="L62" s="303" t="s">
        <v>980</v>
      </c>
      <c r="M62" s="202">
        <v>42.986944000000001</v>
      </c>
      <c r="N62" s="202">
        <v>-82.424722000000003</v>
      </c>
      <c r="O62" s="311" t="s">
        <v>986</v>
      </c>
      <c r="P62" s="305" t="s">
        <v>1001</v>
      </c>
      <c r="Q62" s="305"/>
      <c r="R62" s="305"/>
      <c r="S62" s="305"/>
      <c r="T62" s="305"/>
      <c r="U62" s="201" t="s">
        <v>48</v>
      </c>
      <c r="V62" s="201" t="s">
        <v>71</v>
      </c>
      <c r="W62" s="200" t="s">
        <v>335</v>
      </c>
      <c r="X62" s="302" t="s">
        <v>260</v>
      </c>
    </row>
    <row r="63" spans="1:24" s="200" customFormat="1" ht="14.45" customHeight="1" x14ac:dyDescent="0.2">
      <c r="A63" s="201" t="s">
        <v>352</v>
      </c>
      <c r="B63" s="206"/>
      <c r="C63" s="201" t="s">
        <v>28</v>
      </c>
      <c r="D63" s="206"/>
      <c r="E63" s="200" t="s">
        <v>353</v>
      </c>
      <c r="F63" s="303" t="s">
        <v>1000</v>
      </c>
      <c r="G63" s="201" t="s">
        <v>131</v>
      </c>
      <c r="H63" s="201" t="s">
        <v>46</v>
      </c>
      <c r="I63" s="303" t="s">
        <v>979</v>
      </c>
      <c r="J63" s="201" t="s">
        <v>36</v>
      </c>
      <c r="K63" s="201">
        <v>1971</v>
      </c>
      <c r="L63" s="303" t="s">
        <v>980</v>
      </c>
      <c r="M63" s="202">
        <v>42.211388999999997</v>
      </c>
      <c r="N63" s="202">
        <v>-82.628889000000001</v>
      </c>
      <c r="O63" s="311" t="s">
        <v>986</v>
      </c>
      <c r="P63" s="305" t="s">
        <v>1001</v>
      </c>
      <c r="Q63" s="305"/>
      <c r="R63" s="204" t="s">
        <v>189</v>
      </c>
      <c r="S63" s="204"/>
      <c r="T63" s="204"/>
      <c r="U63" s="201" t="s">
        <v>48</v>
      </c>
      <c r="V63" s="303" t="s">
        <v>71</v>
      </c>
      <c r="W63" s="200" t="s">
        <v>48</v>
      </c>
      <c r="X63" s="302"/>
    </row>
    <row r="64" spans="1:24" s="200" customFormat="1" ht="14.45" customHeight="1" x14ac:dyDescent="0.2">
      <c r="A64" s="201" t="s">
        <v>354</v>
      </c>
      <c r="B64" s="206"/>
      <c r="C64" s="201" t="s">
        <v>28</v>
      </c>
      <c r="D64" s="206"/>
      <c r="E64" s="200" t="s">
        <v>355</v>
      </c>
      <c r="F64" s="303" t="s">
        <v>1000</v>
      </c>
      <c r="G64" s="201" t="s">
        <v>131</v>
      </c>
      <c r="H64" s="201" t="s">
        <v>46</v>
      </c>
      <c r="I64" s="303" t="s">
        <v>979</v>
      </c>
      <c r="J64" s="201" t="s">
        <v>36</v>
      </c>
      <c r="K64" s="201">
        <v>1976</v>
      </c>
      <c r="L64" s="303" t="s">
        <v>980</v>
      </c>
      <c r="M64" s="202">
        <v>42.158889000000002</v>
      </c>
      <c r="N64" s="202">
        <v>-83.018889000000001</v>
      </c>
      <c r="O64" s="311" t="s">
        <v>986</v>
      </c>
      <c r="P64" s="305" t="s">
        <v>1001</v>
      </c>
      <c r="Q64" s="305"/>
      <c r="R64" s="204" t="s">
        <v>356</v>
      </c>
      <c r="S64" s="204"/>
      <c r="T64" s="204"/>
      <c r="U64" s="201" t="s">
        <v>48</v>
      </c>
      <c r="V64" s="303" t="s">
        <v>71</v>
      </c>
      <c r="W64" s="200" t="s">
        <v>48</v>
      </c>
      <c r="X64" s="302"/>
    </row>
    <row r="65" spans="1:24" s="200" customFormat="1" ht="14.45" customHeight="1" x14ac:dyDescent="0.2">
      <c r="A65" s="201" t="s">
        <v>314</v>
      </c>
      <c r="B65" s="206"/>
      <c r="C65" s="201" t="s">
        <v>28</v>
      </c>
      <c r="D65" s="206"/>
      <c r="E65" s="200" t="s">
        <v>315</v>
      </c>
      <c r="F65" s="303" t="s">
        <v>1000</v>
      </c>
      <c r="G65" s="201" t="s">
        <v>131</v>
      </c>
      <c r="H65" s="201" t="s">
        <v>46</v>
      </c>
      <c r="I65" s="303" t="s">
        <v>979</v>
      </c>
      <c r="J65" s="201" t="s">
        <v>36</v>
      </c>
      <c r="K65" s="201">
        <v>1982</v>
      </c>
      <c r="L65" s="303" t="s">
        <v>980</v>
      </c>
      <c r="M65" s="202">
        <v>42.309443999999999</v>
      </c>
      <c r="N65" s="202">
        <v>-82.928888999999998</v>
      </c>
      <c r="O65" s="311" t="s">
        <v>986</v>
      </c>
      <c r="P65" s="305" t="s">
        <v>1002</v>
      </c>
      <c r="Q65" s="305"/>
      <c r="R65" s="305"/>
      <c r="S65" s="305"/>
      <c r="T65" s="305"/>
      <c r="U65" s="201" t="s">
        <v>48</v>
      </c>
      <c r="V65" s="303" t="s">
        <v>71</v>
      </c>
      <c r="W65" s="200" t="s">
        <v>48</v>
      </c>
      <c r="X65" s="302"/>
    </row>
    <row r="66" spans="1:24" s="200" customFormat="1" ht="14.45" customHeight="1" x14ac:dyDescent="0.2">
      <c r="A66" s="201" t="s">
        <v>332</v>
      </c>
      <c r="B66" s="206">
        <v>4165710</v>
      </c>
      <c r="C66" s="201" t="s">
        <v>29</v>
      </c>
      <c r="D66" s="201" t="s">
        <v>28</v>
      </c>
      <c r="E66" s="200" t="s">
        <v>333</v>
      </c>
      <c r="F66" s="303" t="s">
        <v>1000</v>
      </c>
      <c r="G66" s="201" t="s">
        <v>331</v>
      </c>
      <c r="H66" s="201" t="s">
        <v>34</v>
      </c>
      <c r="I66" s="303" t="s">
        <v>979</v>
      </c>
      <c r="J66" s="201" t="s">
        <v>36</v>
      </c>
      <c r="K66" s="304" t="s">
        <v>986</v>
      </c>
      <c r="L66" s="303" t="s">
        <v>980</v>
      </c>
      <c r="M66" s="202">
        <v>42.298056000000003</v>
      </c>
      <c r="N66" s="202">
        <v>-83.092777999999996</v>
      </c>
      <c r="O66" s="311" t="s">
        <v>986</v>
      </c>
      <c r="P66" s="305" t="s">
        <v>1001</v>
      </c>
      <c r="Q66" s="305"/>
      <c r="R66" s="305"/>
      <c r="S66" s="305"/>
      <c r="T66" s="305"/>
      <c r="U66" s="201" t="s">
        <v>48</v>
      </c>
      <c r="V66" s="201" t="s">
        <v>71</v>
      </c>
      <c r="W66" s="200" t="s">
        <v>335</v>
      </c>
      <c r="X66" s="302" t="s">
        <v>260</v>
      </c>
    </row>
    <row r="67" spans="1:24" s="200" customFormat="1" ht="14.45" customHeight="1" x14ac:dyDescent="0.2">
      <c r="A67" s="201" t="s">
        <v>187</v>
      </c>
      <c r="B67" s="206"/>
      <c r="C67" s="201" t="s">
        <v>28</v>
      </c>
      <c r="D67" s="206"/>
      <c r="E67" s="200" t="s">
        <v>188</v>
      </c>
      <c r="F67" s="303" t="s">
        <v>1000</v>
      </c>
      <c r="G67" s="201" t="s">
        <v>131</v>
      </c>
      <c r="H67" s="201" t="s">
        <v>46</v>
      </c>
      <c r="I67" s="303" t="s">
        <v>979</v>
      </c>
      <c r="J67" s="201" t="s">
        <v>36</v>
      </c>
      <c r="K67" s="201">
        <v>1957</v>
      </c>
      <c r="L67" s="303" t="s">
        <v>980</v>
      </c>
      <c r="M67" s="202">
        <v>43.133889000000003</v>
      </c>
      <c r="N67" s="202">
        <v>-79.383332999999993</v>
      </c>
      <c r="O67" s="311" t="s">
        <v>986</v>
      </c>
      <c r="P67" s="204" t="s">
        <v>101</v>
      </c>
      <c r="Q67" s="204"/>
      <c r="R67" s="204" t="s">
        <v>189</v>
      </c>
      <c r="S67" s="204"/>
      <c r="T67" s="204"/>
      <c r="U67" s="201" t="s">
        <v>48</v>
      </c>
      <c r="V67" s="303" t="s">
        <v>71</v>
      </c>
      <c r="W67" s="200" t="s">
        <v>48</v>
      </c>
      <c r="X67" s="302"/>
    </row>
    <row r="68" spans="1:24" s="200" customFormat="1" ht="14.45" customHeight="1" x14ac:dyDescent="0.2">
      <c r="A68" s="201" t="s">
        <v>270</v>
      </c>
      <c r="B68" s="206"/>
      <c r="C68" s="201" t="s">
        <v>28</v>
      </c>
      <c r="D68" s="206"/>
      <c r="E68" s="200" t="s">
        <v>271</v>
      </c>
      <c r="F68" s="303" t="s">
        <v>1000</v>
      </c>
      <c r="G68" s="201" t="s">
        <v>131</v>
      </c>
      <c r="H68" s="201" t="s">
        <v>46</v>
      </c>
      <c r="I68" s="303" t="s">
        <v>979</v>
      </c>
      <c r="J68" s="201" t="s">
        <v>36</v>
      </c>
      <c r="K68" s="201">
        <v>1957</v>
      </c>
      <c r="L68" s="303" t="s">
        <v>980</v>
      </c>
      <c r="M68" s="202">
        <v>43.024999999999999</v>
      </c>
      <c r="N68" s="202">
        <v>-79.616667000000007</v>
      </c>
      <c r="O68" s="311" t="s">
        <v>986</v>
      </c>
      <c r="P68" s="305" t="s">
        <v>1002</v>
      </c>
      <c r="Q68" s="305"/>
      <c r="R68" s="204" t="s">
        <v>189</v>
      </c>
      <c r="S68" s="204"/>
      <c r="T68" s="204"/>
      <c r="U68" s="201" t="s">
        <v>48</v>
      </c>
      <c r="V68" s="303" t="s">
        <v>71</v>
      </c>
      <c r="W68" s="200" t="s">
        <v>48</v>
      </c>
      <c r="X68" s="302"/>
    </row>
    <row r="69" spans="1:24" s="200" customFormat="1" ht="14.45" customHeight="1" x14ac:dyDescent="0.2">
      <c r="A69" s="201" t="s">
        <v>256</v>
      </c>
      <c r="B69" s="206">
        <v>4216070</v>
      </c>
      <c r="C69" s="201" t="s">
        <v>28</v>
      </c>
      <c r="D69" s="201" t="s">
        <v>29</v>
      </c>
      <c r="E69" s="200" t="s">
        <v>257</v>
      </c>
      <c r="F69" s="303" t="s">
        <v>1000</v>
      </c>
      <c r="G69" s="201" t="s">
        <v>131</v>
      </c>
      <c r="H69" s="201" t="s">
        <v>46</v>
      </c>
      <c r="I69" s="303" t="s">
        <v>979</v>
      </c>
      <c r="J69" s="201" t="s">
        <v>36</v>
      </c>
      <c r="K69" s="201">
        <v>1971</v>
      </c>
      <c r="L69" s="303" t="s">
        <v>980</v>
      </c>
      <c r="M69" s="202">
        <v>42.930278000000001</v>
      </c>
      <c r="N69" s="202">
        <v>-78.914167000000006</v>
      </c>
      <c r="O69" s="311" t="s">
        <v>986</v>
      </c>
      <c r="P69" s="305" t="s">
        <v>1002</v>
      </c>
      <c r="Q69" s="305"/>
      <c r="R69" s="305"/>
      <c r="S69" s="305"/>
      <c r="T69" s="305"/>
      <c r="U69" s="201" t="s">
        <v>48</v>
      </c>
      <c r="V69" s="201" t="s">
        <v>71</v>
      </c>
      <c r="W69" s="200" t="s">
        <v>95</v>
      </c>
      <c r="X69" s="302" t="s">
        <v>260</v>
      </c>
    </row>
    <row r="70" spans="1:24" s="200" customFormat="1" ht="14.45" customHeight="1" x14ac:dyDescent="0.2">
      <c r="A70" s="201" t="s">
        <v>191</v>
      </c>
      <c r="B70" s="206"/>
      <c r="C70" s="201" t="s">
        <v>28</v>
      </c>
      <c r="D70" s="206"/>
      <c r="E70" s="200" t="s">
        <v>192</v>
      </c>
      <c r="F70" s="303" t="s">
        <v>1000</v>
      </c>
      <c r="G70" s="201" t="s">
        <v>131</v>
      </c>
      <c r="H70" s="201" t="s">
        <v>46</v>
      </c>
      <c r="I70" s="303" t="s">
        <v>979</v>
      </c>
      <c r="J70" s="201" t="s">
        <v>36</v>
      </c>
      <c r="K70" s="201">
        <v>1977</v>
      </c>
      <c r="L70" s="303" t="s">
        <v>980</v>
      </c>
      <c r="M70" s="202">
        <v>43.240833000000002</v>
      </c>
      <c r="N70" s="202">
        <v>-79.773888999999997</v>
      </c>
      <c r="O70" s="311" t="s">
        <v>986</v>
      </c>
      <c r="P70" s="204" t="s">
        <v>101</v>
      </c>
      <c r="Q70" s="204"/>
      <c r="R70" s="204" t="s">
        <v>189</v>
      </c>
      <c r="S70" s="204"/>
      <c r="T70" s="204"/>
      <c r="U70" s="201" t="s">
        <v>48</v>
      </c>
      <c r="V70" s="303" t="s">
        <v>71</v>
      </c>
      <c r="W70" s="200" t="s">
        <v>48</v>
      </c>
      <c r="X70" s="302"/>
    </row>
    <row r="71" spans="1:24" s="200" customFormat="1" ht="14.45" customHeight="1" x14ac:dyDescent="0.2">
      <c r="A71" s="201" t="s">
        <v>316</v>
      </c>
      <c r="B71" s="206"/>
      <c r="C71" s="201" t="s">
        <v>28</v>
      </c>
      <c r="D71" s="206"/>
      <c r="E71" s="200" t="s">
        <v>317</v>
      </c>
      <c r="F71" s="303" t="s">
        <v>1000</v>
      </c>
      <c r="G71" s="201" t="s">
        <v>131</v>
      </c>
      <c r="H71" s="201" t="s">
        <v>46</v>
      </c>
      <c r="I71" s="303" t="s">
        <v>979</v>
      </c>
      <c r="J71" s="201" t="s">
        <v>36</v>
      </c>
      <c r="K71" s="201">
        <v>1860</v>
      </c>
      <c r="L71" s="303" t="s">
        <v>980</v>
      </c>
      <c r="M71" s="202">
        <v>42.899414</v>
      </c>
      <c r="N71" s="202">
        <v>-79.250444000000002</v>
      </c>
      <c r="O71" s="311" t="s">
        <v>986</v>
      </c>
      <c r="P71" s="305" t="s">
        <v>1002</v>
      </c>
      <c r="Q71" s="305"/>
      <c r="R71" s="305"/>
      <c r="S71" s="305"/>
      <c r="T71" s="305"/>
      <c r="U71" s="201" t="s">
        <v>48</v>
      </c>
      <c r="V71" s="303" t="s">
        <v>71</v>
      </c>
      <c r="W71" s="200" t="s">
        <v>48</v>
      </c>
      <c r="X71" s="302"/>
    </row>
    <row r="72" spans="1:24" s="200" customFormat="1" ht="14.45" customHeight="1" x14ac:dyDescent="0.2">
      <c r="A72" s="201" t="s">
        <v>193</v>
      </c>
      <c r="B72" s="206"/>
      <c r="C72" s="201" t="s">
        <v>28</v>
      </c>
      <c r="D72" s="206"/>
      <c r="E72" s="200" t="s">
        <v>194</v>
      </c>
      <c r="F72" s="303" t="s">
        <v>1000</v>
      </c>
      <c r="G72" s="201" t="s">
        <v>131</v>
      </c>
      <c r="H72" s="201" t="s">
        <v>46</v>
      </c>
      <c r="I72" s="303" t="s">
        <v>979</v>
      </c>
      <c r="J72" s="201" t="s">
        <v>36</v>
      </c>
      <c r="K72" s="201">
        <v>1988</v>
      </c>
      <c r="L72" s="303" t="s">
        <v>980</v>
      </c>
      <c r="M72" s="202">
        <v>42.991110999999997</v>
      </c>
      <c r="N72" s="202">
        <v>-79.678055999999998</v>
      </c>
      <c r="O72" s="311" t="s">
        <v>986</v>
      </c>
      <c r="P72" s="204" t="s">
        <v>101</v>
      </c>
      <c r="Q72" s="204"/>
      <c r="R72" s="204" t="s">
        <v>195</v>
      </c>
      <c r="S72" s="204"/>
      <c r="T72" s="204"/>
      <c r="U72" s="201" t="s">
        <v>48</v>
      </c>
      <c r="V72" s="303" t="s">
        <v>71</v>
      </c>
      <c r="W72" s="200" t="s">
        <v>48</v>
      </c>
      <c r="X72" s="302"/>
    </row>
    <row r="73" spans="1:24" s="200" customFormat="1" ht="14.45" customHeight="1" x14ac:dyDescent="0.2">
      <c r="A73" s="201" t="s">
        <v>263</v>
      </c>
      <c r="B73" s="206"/>
      <c r="C73" s="201" t="s">
        <v>28</v>
      </c>
      <c r="D73" s="206"/>
      <c r="E73" s="200" t="s">
        <v>264</v>
      </c>
      <c r="F73" s="303" t="s">
        <v>1000</v>
      </c>
      <c r="G73" s="201" t="s">
        <v>94</v>
      </c>
      <c r="H73" s="201" t="s">
        <v>34</v>
      </c>
      <c r="I73" s="303" t="s">
        <v>979</v>
      </c>
      <c r="J73" s="201" t="s">
        <v>36</v>
      </c>
      <c r="K73" s="304" t="s">
        <v>986</v>
      </c>
      <c r="L73" s="303" t="s">
        <v>980</v>
      </c>
      <c r="M73" s="202">
        <v>43.1</v>
      </c>
      <c r="N73" s="202">
        <v>-79.06</v>
      </c>
      <c r="O73" s="311" t="s">
        <v>986</v>
      </c>
      <c r="P73" s="305" t="s">
        <v>1002</v>
      </c>
      <c r="Q73" s="305"/>
      <c r="R73" s="305"/>
      <c r="S73" s="305"/>
      <c r="T73" s="305"/>
      <c r="U73" s="201" t="s">
        <v>48</v>
      </c>
      <c r="V73" s="303" t="s">
        <v>71</v>
      </c>
      <c r="W73" s="200" t="s">
        <v>48</v>
      </c>
      <c r="X73" s="302" t="s">
        <v>177</v>
      </c>
    </row>
    <row r="74" spans="1:24" s="200" customFormat="1" ht="14.45" customHeight="1" x14ac:dyDescent="0.2">
      <c r="A74" s="201" t="s">
        <v>196</v>
      </c>
      <c r="B74" s="206"/>
      <c r="C74" s="201" t="s">
        <v>28</v>
      </c>
      <c r="D74" s="206"/>
      <c r="E74" s="200" t="s">
        <v>197</v>
      </c>
      <c r="F74" s="303" t="s">
        <v>1000</v>
      </c>
      <c r="G74" s="201" t="s">
        <v>131</v>
      </c>
      <c r="H74" s="201" t="s">
        <v>46</v>
      </c>
      <c r="I74" s="303" t="s">
        <v>979</v>
      </c>
      <c r="J74" s="201" t="s">
        <v>36</v>
      </c>
      <c r="K74" s="201">
        <v>1956</v>
      </c>
      <c r="L74" s="303" t="s">
        <v>980</v>
      </c>
      <c r="M74" s="202">
        <v>43.499167</v>
      </c>
      <c r="N74" s="202">
        <v>-79.776667000000003</v>
      </c>
      <c r="O74" s="311" t="s">
        <v>986</v>
      </c>
      <c r="P74" s="204" t="s">
        <v>101</v>
      </c>
      <c r="Q74" s="204"/>
      <c r="R74" s="204" t="s">
        <v>189</v>
      </c>
      <c r="S74" s="204"/>
      <c r="T74" s="204"/>
      <c r="U74" s="201" t="s">
        <v>48</v>
      </c>
      <c r="V74" s="303" t="s">
        <v>71</v>
      </c>
      <c r="W74" s="200" t="s">
        <v>48</v>
      </c>
      <c r="X74" s="302"/>
    </row>
    <row r="75" spans="1:24" s="200" customFormat="1" ht="14.45" customHeight="1" x14ac:dyDescent="0.2">
      <c r="A75" s="201" t="s">
        <v>198</v>
      </c>
      <c r="B75" s="206"/>
      <c r="C75" s="201" t="s">
        <v>28</v>
      </c>
      <c r="D75" s="206"/>
      <c r="E75" s="200" t="s">
        <v>199</v>
      </c>
      <c r="F75" s="303" t="s">
        <v>1000</v>
      </c>
      <c r="G75" s="201" t="s">
        <v>131</v>
      </c>
      <c r="H75" s="201" t="s">
        <v>46</v>
      </c>
      <c r="I75" s="303" t="s">
        <v>979</v>
      </c>
      <c r="J75" s="201" t="s">
        <v>36</v>
      </c>
      <c r="K75" s="201">
        <v>1957</v>
      </c>
      <c r="L75" s="303" t="s">
        <v>980</v>
      </c>
      <c r="M75" s="202">
        <v>43.513888999999999</v>
      </c>
      <c r="N75" s="202">
        <v>-79.879722000000001</v>
      </c>
      <c r="O75" s="311" t="s">
        <v>986</v>
      </c>
      <c r="P75" s="204" t="s">
        <v>101</v>
      </c>
      <c r="Q75" s="204"/>
      <c r="R75" s="204" t="s">
        <v>189</v>
      </c>
      <c r="S75" s="204"/>
      <c r="T75" s="204"/>
      <c r="U75" s="201" t="s">
        <v>48</v>
      </c>
      <c r="V75" s="303" t="s">
        <v>71</v>
      </c>
      <c r="W75" s="200" t="s">
        <v>48</v>
      </c>
      <c r="X75" s="302"/>
    </row>
    <row r="76" spans="1:24" s="200" customFormat="1" ht="14.45" customHeight="1" x14ac:dyDescent="0.2">
      <c r="A76" s="201" t="s">
        <v>200</v>
      </c>
      <c r="B76" s="206"/>
      <c r="C76" s="201" t="s">
        <v>28</v>
      </c>
      <c r="D76" s="206"/>
      <c r="E76" s="200" t="s">
        <v>201</v>
      </c>
      <c r="F76" s="303" t="s">
        <v>1000</v>
      </c>
      <c r="G76" s="201" t="s">
        <v>131</v>
      </c>
      <c r="H76" s="201" t="s">
        <v>46</v>
      </c>
      <c r="I76" s="303" t="s">
        <v>979</v>
      </c>
      <c r="J76" s="201" t="s">
        <v>36</v>
      </c>
      <c r="K76" s="201">
        <v>1959</v>
      </c>
      <c r="L76" s="303" t="s">
        <v>980</v>
      </c>
      <c r="M76" s="202">
        <v>43.265278000000002</v>
      </c>
      <c r="N76" s="202">
        <v>-79.963611</v>
      </c>
      <c r="O76" s="311" t="s">
        <v>986</v>
      </c>
      <c r="P76" s="204" t="s">
        <v>101</v>
      </c>
      <c r="Q76" s="204"/>
      <c r="R76" s="204" t="s">
        <v>189</v>
      </c>
      <c r="S76" s="204"/>
      <c r="T76" s="204"/>
      <c r="U76" s="201" t="s">
        <v>48</v>
      </c>
      <c r="V76" s="303" t="s">
        <v>71</v>
      </c>
      <c r="W76" s="200" t="s">
        <v>48</v>
      </c>
      <c r="X76" s="302"/>
    </row>
    <row r="77" spans="1:24" s="200" customFormat="1" ht="14.45" customHeight="1" x14ac:dyDescent="0.2">
      <c r="A77" s="201" t="s">
        <v>204</v>
      </c>
      <c r="B77" s="206"/>
      <c r="C77" s="201" t="s">
        <v>28</v>
      </c>
      <c r="D77" s="206"/>
      <c r="E77" s="200" t="s">
        <v>205</v>
      </c>
      <c r="F77" s="303" t="s">
        <v>1000</v>
      </c>
      <c r="G77" s="201" t="s">
        <v>131</v>
      </c>
      <c r="H77" s="201" t="s">
        <v>46</v>
      </c>
      <c r="I77" s="303" t="s">
        <v>979</v>
      </c>
      <c r="J77" s="201" t="s">
        <v>36</v>
      </c>
      <c r="K77" s="201">
        <v>1988</v>
      </c>
      <c r="L77" s="303" t="s">
        <v>980</v>
      </c>
      <c r="M77" s="202">
        <v>43.647500000000001</v>
      </c>
      <c r="N77" s="202">
        <v>-79.855833000000004</v>
      </c>
      <c r="O77" s="311" t="s">
        <v>986</v>
      </c>
      <c r="P77" s="204" t="s">
        <v>101</v>
      </c>
      <c r="Q77" s="204"/>
      <c r="R77" s="204" t="s">
        <v>189</v>
      </c>
      <c r="S77" s="204"/>
      <c r="T77" s="204"/>
      <c r="U77" s="201" t="s">
        <v>48</v>
      </c>
      <c r="V77" s="303" t="s">
        <v>71</v>
      </c>
      <c r="W77" s="200" t="s">
        <v>48</v>
      </c>
      <c r="X77" s="302"/>
    </row>
    <row r="78" spans="1:24" s="200" customFormat="1" ht="14.45" customHeight="1" x14ac:dyDescent="0.2">
      <c r="A78" s="201" t="s">
        <v>206</v>
      </c>
      <c r="B78" s="206"/>
      <c r="C78" s="201" t="s">
        <v>28</v>
      </c>
      <c r="D78" s="206"/>
      <c r="E78" s="200" t="s">
        <v>207</v>
      </c>
      <c r="F78" s="303" t="s">
        <v>1000</v>
      </c>
      <c r="G78" s="201" t="s">
        <v>131</v>
      </c>
      <c r="H78" s="201" t="s">
        <v>46</v>
      </c>
      <c r="I78" s="303" t="s">
        <v>979</v>
      </c>
      <c r="J78" s="201" t="s">
        <v>36</v>
      </c>
      <c r="K78" s="201">
        <v>1945</v>
      </c>
      <c r="L78" s="303" t="s">
        <v>980</v>
      </c>
      <c r="M78" s="202">
        <v>43.698332999999998</v>
      </c>
      <c r="N78" s="202">
        <v>-79.521944000000005</v>
      </c>
      <c r="O78" s="311" t="s">
        <v>986</v>
      </c>
      <c r="P78" s="204" t="s">
        <v>101</v>
      </c>
      <c r="Q78" s="204"/>
      <c r="R78" s="204" t="s">
        <v>189</v>
      </c>
      <c r="S78" s="204"/>
      <c r="T78" s="204"/>
      <c r="U78" s="201" t="s">
        <v>48</v>
      </c>
      <c r="V78" s="303" t="s">
        <v>71</v>
      </c>
      <c r="W78" s="200" t="s">
        <v>48</v>
      </c>
      <c r="X78" s="302"/>
    </row>
    <row r="79" spans="1:24" s="200" customFormat="1" ht="14.45" customHeight="1" x14ac:dyDescent="0.2">
      <c r="A79" s="201" t="s">
        <v>208</v>
      </c>
      <c r="B79" s="206"/>
      <c r="C79" s="201" t="s">
        <v>28</v>
      </c>
      <c r="D79" s="206"/>
      <c r="E79" s="200" t="s">
        <v>209</v>
      </c>
      <c r="F79" s="303" t="s">
        <v>1000</v>
      </c>
      <c r="G79" s="201" t="s">
        <v>131</v>
      </c>
      <c r="H79" s="201" t="s">
        <v>46</v>
      </c>
      <c r="I79" s="303" t="s">
        <v>979</v>
      </c>
      <c r="J79" s="201" t="s">
        <v>36</v>
      </c>
      <c r="K79" s="201">
        <v>1956</v>
      </c>
      <c r="L79" s="303" t="s">
        <v>980</v>
      </c>
      <c r="M79" s="202">
        <v>43.778333000000003</v>
      </c>
      <c r="N79" s="202">
        <v>-79.191111000000006</v>
      </c>
      <c r="O79" s="311" t="s">
        <v>986</v>
      </c>
      <c r="P79" s="204" t="s">
        <v>101</v>
      </c>
      <c r="Q79" s="204"/>
      <c r="R79" s="305"/>
      <c r="S79" s="305"/>
      <c r="T79" s="305"/>
      <c r="U79" s="201" t="s">
        <v>48</v>
      </c>
      <c r="V79" s="303" t="s">
        <v>71</v>
      </c>
      <c r="W79" s="200" t="s">
        <v>48</v>
      </c>
      <c r="X79" s="302"/>
    </row>
    <row r="80" spans="1:24" s="200" customFormat="1" ht="14.45" customHeight="1" x14ac:dyDescent="0.2">
      <c r="A80" s="201" t="s">
        <v>210</v>
      </c>
      <c r="B80" s="206"/>
      <c r="C80" s="201" t="s">
        <v>28</v>
      </c>
      <c r="D80" s="206"/>
      <c r="E80" s="200" t="s">
        <v>211</v>
      </c>
      <c r="F80" s="303" t="s">
        <v>1000</v>
      </c>
      <c r="G80" s="201" t="s">
        <v>131</v>
      </c>
      <c r="H80" s="201" t="s">
        <v>46</v>
      </c>
      <c r="I80" s="303" t="s">
        <v>979</v>
      </c>
      <c r="J80" s="201" t="s">
        <v>36</v>
      </c>
      <c r="K80" s="201">
        <v>1961</v>
      </c>
      <c r="L80" s="303" t="s">
        <v>980</v>
      </c>
      <c r="M80" s="202">
        <v>43.858333000000002</v>
      </c>
      <c r="N80" s="202">
        <v>-79.231943999999999</v>
      </c>
      <c r="O80" s="311" t="s">
        <v>986</v>
      </c>
      <c r="P80" s="204" t="s">
        <v>101</v>
      </c>
      <c r="Q80" s="204"/>
      <c r="R80" s="204" t="s">
        <v>189</v>
      </c>
      <c r="S80" s="204"/>
      <c r="T80" s="204"/>
      <c r="U80" s="201" t="s">
        <v>48</v>
      </c>
      <c r="V80" s="303" t="s">
        <v>71</v>
      </c>
      <c r="W80" s="200" t="s">
        <v>48</v>
      </c>
      <c r="X80" s="302"/>
    </row>
    <row r="81" spans="1:24" s="200" customFormat="1" ht="14.45" customHeight="1" x14ac:dyDescent="0.2">
      <c r="A81" s="201" t="s">
        <v>212</v>
      </c>
      <c r="B81" s="206"/>
      <c r="C81" s="201" t="s">
        <v>28</v>
      </c>
      <c r="D81" s="206"/>
      <c r="E81" s="200" t="s">
        <v>213</v>
      </c>
      <c r="F81" s="303" t="s">
        <v>1000</v>
      </c>
      <c r="G81" s="201" t="s">
        <v>131</v>
      </c>
      <c r="H81" s="201" t="s">
        <v>46</v>
      </c>
      <c r="I81" s="303" t="s">
        <v>979</v>
      </c>
      <c r="J81" s="201" t="s">
        <v>36</v>
      </c>
      <c r="K81" s="201">
        <v>1962</v>
      </c>
      <c r="L81" s="303" t="s">
        <v>980</v>
      </c>
      <c r="M81" s="202">
        <v>43.697221999999996</v>
      </c>
      <c r="N81" s="202">
        <v>-79.354167000000004</v>
      </c>
      <c r="O81" s="311" t="s">
        <v>986</v>
      </c>
      <c r="P81" s="204" t="s">
        <v>101</v>
      </c>
      <c r="Q81" s="204"/>
      <c r="R81" s="204" t="s">
        <v>189</v>
      </c>
      <c r="S81" s="204"/>
      <c r="T81" s="204"/>
      <c r="U81" s="201" t="s">
        <v>48</v>
      </c>
      <c r="V81" s="303" t="s">
        <v>71</v>
      </c>
      <c r="W81" s="200" t="s">
        <v>48</v>
      </c>
      <c r="X81" s="302"/>
    </row>
    <row r="82" spans="1:24" s="200" customFormat="1" ht="14.45" customHeight="1" x14ac:dyDescent="0.2">
      <c r="A82" s="201" t="s">
        <v>214</v>
      </c>
      <c r="B82" s="206"/>
      <c r="C82" s="201" t="s">
        <v>28</v>
      </c>
      <c r="D82" s="206"/>
      <c r="E82" s="200" t="s">
        <v>215</v>
      </c>
      <c r="F82" s="303" t="s">
        <v>1000</v>
      </c>
      <c r="G82" s="201" t="s">
        <v>131</v>
      </c>
      <c r="H82" s="201" t="s">
        <v>46</v>
      </c>
      <c r="I82" s="303" t="s">
        <v>979</v>
      </c>
      <c r="J82" s="201" t="s">
        <v>36</v>
      </c>
      <c r="K82" s="201">
        <v>1966</v>
      </c>
      <c r="L82" s="303" t="s">
        <v>980</v>
      </c>
      <c r="M82" s="202">
        <v>43.674166999999997</v>
      </c>
      <c r="N82" s="202">
        <v>-79.504166999999995</v>
      </c>
      <c r="O82" s="311" t="s">
        <v>986</v>
      </c>
      <c r="P82" s="204" t="s">
        <v>101</v>
      </c>
      <c r="Q82" s="204"/>
      <c r="R82" s="204" t="s">
        <v>195</v>
      </c>
      <c r="S82" s="204"/>
      <c r="T82" s="204"/>
      <c r="U82" s="201" t="s">
        <v>48</v>
      </c>
      <c r="V82" s="303" t="s">
        <v>71</v>
      </c>
      <c r="W82" s="200" t="s">
        <v>48</v>
      </c>
      <c r="X82" s="302"/>
    </row>
    <row r="83" spans="1:24" s="200" customFormat="1" ht="14.45" customHeight="1" x14ac:dyDescent="0.2">
      <c r="A83" s="201" t="s">
        <v>216</v>
      </c>
      <c r="B83" s="206"/>
      <c r="C83" s="201" t="s">
        <v>28</v>
      </c>
      <c r="D83" s="206"/>
      <c r="E83" s="200" t="s">
        <v>217</v>
      </c>
      <c r="F83" s="303" t="s">
        <v>1000</v>
      </c>
      <c r="G83" s="201" t="s">
        <v>131</v>
      </c>
      <c r="H83" s="201" t="s">
        <v>46</v>
      </c>
      <c r="I83" s="303" t="s">
        <v>979</v>
      </c>
      <c r="J83" s="201" t="s">
        <v>36</v>
      </c>
      <c r="K83" s="201">
        <v>1963</v>
      </c>
      <c r="L83" s="303" t="s">
        <v>980</v>
      </c>
      <c r="M83" s="202">
        <v>43.907778</v>
      </c>
      <c r="N83" s="202">
        <v>-79.216110999999998</v>
      </c>
      <c r="O83" s="311" t="s">
        <v>986</v>
      </c>
      <c r="P83" s="204" t="s">
        <v>101</v>
      </c>
      <c r="Q83" s="204"/>
      <c r="R83" s="204" t="s">
        <v>195</v>
      </c>
      <c r="S83" s="204"/>
      <c r="T83" s="204"/>
      <c r="U83" s="201" t="s">
        <v>48</v>
      </c>
      <c r="V83" s="303" t="s">
        <v>71</v>
      </c>
      <c r="W83" s="200" t="s">
        <v>48</v>
      </c>
      <c r="X83" s="302"/>
    </row>
    <row r="84" spans="1:24" s="200" customFormat="1" ht="14.45" customHeight="1" x14ac:dyDescent="0.2">
      <c r="A84" s="201" t="s">
        <v>218</v>
      </c>
      <c r="B84" s="206"/>
      <c r="C84" s="201" t="s">
        <v>28</v>
      </c>
      <c r="D84" s="206"/>
      <c r="E84" s="200" t="s">
        <v>219</v>
      </c>
      <c r="F84" s="303" t="s">
        <v>1000</v>
      </c>
      <c r="G84" s="201" t="s">
        <v>131</v>
      </c>
      <c r="H84" s="201" t="s">
        <v>46</v>
      </c>
      <c r="I84" s="303" t="s">
        <v>979</v>
      </c>
      <c r="J84" s="201" t="s">
        <v>36</v>
      </c>
      <c r="K84" s="201">
        <v>1964</v>
      </c>
      <c r="L84" s="303" t="s">
        <v>980</v>
      </c>
      <c r="M84" s="202">
        <v>43.600555999999997</v>
      </c>
      <c r="N84" s="202">
        <v>-79.556667000000004</v>
      </c>
      <c r="O84" s="311" t="s">
        <v>986</v>
      </c>
      <c r="P84" s="204" t="s">
        <v>101</v>
      </c>
      <c r="Q84" s="204"/>
      <c r="R84" s="204" t="s">
        <v>189</v>
      </c>
      <c r="S84" s="204"/>
      <c r="T84" s="204"/>
      <c r="U84" s="201" t="s">
        <v>48</v>
      </c>
      <c r="V84" s="303" t="s">
        <v>71</v>
      </c>
      <c r="W84" s="200" t="s">
        <v>48</v>
      </c>
      <c r="X84" s="302"/>
    </row>
    <row r="85" spans="1:24" s="200" customFormat="1" ht="14.45" customHeight="1" x14ac:dyDescent="0.2">
      <c r="A85" s="201" t="s">
        <v>220</v>
      </c>
      <c r="B85" s="206"/>
      <c r="C85" s="201" t="s">
        <v>28</v>
      </c>
      <c r="D85" s="206"/>
      <c r="E85" s="200" t="s">
        <v>221</v>
      </c>
      <c r="F85" s="303" t="s">
        <v>1000</v>
      </c>
      <c r="G85" s="201" t="s">
        <v>131</v>
      </c>
      <c r="H85" s="201" t="s">
        <v>46</v>
      </c>
      <c r="I85" s="303" t="s">
        <v>979</v>
      </c>
      <c r="J85" s="201" t="s">
        <v>36</v>
      </c>
      <c r="K85" s="201">
        <v>1989</v>
      </c>
      <c r="L85" s="303" t="s">
        <v>980</v>
      </c>
      <c r="M85" s="202">
        <v>43.849167000000001</v>
      </c>
      <c r="N85" s="202">
        <v>-79.056944000000001</v>
      </c>
      <c r="O85" s="311" t="s">
        <v>986</v>
      </c>
      <c r="P85" s="204" t="s">
        <v>101</v>
      </c>
      <c r="Q85" s="204"/>
      <c r="R85" s="204" t="s">
        <v>195</v>
      </c>
      <c r="S85" s="204"/>
      <c r="T85" s="204"/>
      <c r="U85" s="201" t="s">
        <v>48</v>
      </c>
      <c r="V85" s="303" t="s">
        <v>71</v>
      </c>
      <c r="W85" s="200" t="s">
        <v>48</v>
      </c>
      <c r="X85" s="302"/>
    </row>
    <row r="86" spans="1:24" s="200" customFormat="1" ht="14.45" customHeight="1" x14ac:dyDescent="0.2">
      <c r="A86" s="201" t="s">
        <v>222</v>
      </c>
      <c r="B86" s="206"/>
      <c r="C86" s="201" t="s">
        <v>28</v>
      </c>
      <c r="D86" s="206"/>
      <c r="E86" s="200" t="s">
        <v>223</v>
      </c>
      <c r="F86" s="303" t="s">
        <v>1000</v>
      </c>
      <c r="G86" s="201" t="s">
        <v>131</v>
      </c>
      <c r="H86" s="201" t="s">
        <v>46</v>
      </c>
      <c r="I86" s="303" t="s">
        <v>979</v>
      </c>
      <c r="J86" s="201" t="s">
        <v>36</v>
      </c>
      <c r="K86" s="201">
        <v>1959</v>
      </c>
      <c r="L86" s="303" t="s">
        <v>980</v>
      </c>
      <c r="M86" s="202">
        <v>43.930278000000001</v>
      </c>
      <c r="N86" s="202">
        <v>-78.891389000000004</v>
      </c>
      <c r="O86" s="311" t="s">
        <v>986</v>
      </c>
      <c r="P86" s="204" t="s">
        <v>101</v>
      </c>
      <c r="Q86" s="204"/>
      <c r="R86" s="204" t="s">
        <v>189</v>
      </c>
      <c r="S86" s="204"/>
      <c r="T86" s="204"/>
      <c r="U86" s="201" t="s">
        <v>48</v>
      </c>
      <c r="V86" s="303" t="s">
        <v>71</v>
      </c>
      <c r="W86" s="200" t="s">
        <v>48</v>
      </c>
      <c r="X86" s="302"/>
    </row>
    <row r="87" spans="1:24" s="200" customFormat="1" ht="14.45" customHeight="1" x14ac:dyDescent="0.2">
      <c r="A87" s="201" t="s">
        <v>224</v>
      </c>
      <c r="B87" s="206"/>
      <c r="C87" s="201" t="s">
        <v>28</v>
      </c>
      <c r="D87" s="206"/>
      <c r="E87" s="200" t="s">
        <v>225</v>
      </c>
      <c r="F87" s="303" t="s">
        <v>1000</v>
      </c>
      <c r="G87" s="201" t="s">
        <v>131</v>
      </c>
      <c r="H87" s="201" t="s">
        <v>46</v>
      </c>
      <c r="I87" s="303" t="s">
        <v>979</v>
      </c>
      <c r="J87" s="201" t="s">
        <v>36</v>
      </c>
      <c r="K87" s="201">
        <v>1965</v>
      </c>
      <c r="L87" s="303" t="s">
        <v>980</v>
      </c>
      <c r="M87" s="202">
        <v>43.991943999999997</v>
      </c>
      <c r="N87" s="202">
        <v>-78.001943999999995</v>
      </c>
      <c r="O87" s="311" t="s">
        <v>986</v>
      </c>
      <c r="P87" s="204" t="s">
        <v>101</v>
      </c>
      <c r="Q87" s="204"/>
      <c r="R87" s="305"/>
      <c r="S87" s="305"/>
      <c r="T87" s="305"/>
      <c r="U87" s="201" t="s">
        <v>48</v>
      </c>
      <c r="V87" s="303" t="s">
        <v>71</v>
      </c>
      <c r="W87" s="200" t="s">
        <v>48</v>
      </c>
      <c r="X87" s="302"/>
    </row>
    <row r="88" spans="1:24" s="200" customFormat="1" ht="14.45" customHeight="1" x14ac:dyDescent="0.2">
      <c r="A88" s="201" t="s">
        <v>226</v>
      </c>
      <c r="B88" s="206"/>
      <c r="C88" s="201" t="s">
        <v>28</v>
      </c>
      <c r="D88" s="206"/>
      <c r="E88" s="200" t="s">
        <v>227</v>
      </c>
      <c r="F88" s="303" t="s">
        <v>1000</v>
      </c>
      <c r="G88" s="201" t="s">
        <v>131</v>
      </c>
      <c r="H88" s="201" t="s">
        <v>46</v>
      </c>
      <c r="I88" s="303" t="s">
        <v>979</v>
      </c>
      <c r="J88" s="201" t="s">
        <v>36</v>
      </c>
      <c r="K88" s="201">
        <v>1980</v>
      </c>
      <c r="L88" s="303" t="s">
        <v>980</v>
      </c>
      <c r="M88" s="202">
        <v>43.887500000000003</v>
      </c>
      <c r="N88" s="202">
        <v>-78.825000000000003</v>
      </c>
      <c r="O88" s="311" t="s">
        <v>986</v>
      </c>
      <c r="P88" s="204" t="s">
        <v>101</v>
      </c>
      <c r="Q88" s="204"/>
      <c r="R88" s="305"/>
      <c r="S88" s="305"/>
      <c r="T88" s="305"/>
      <c r="U88" s="201" t="s">
        <v>48</v>
      </c>
      <c r="V88" s="303" t="s">
        <v>71</v>
      </c>
      <c r="W88" s="200" t="s">
        <v>48</v>
      </c>
      <c r="X88" s="302"/>
    </row>
    <row r="89" spans="1:24" s="200" customFormat="1" ht="14.45" customHeight="1" x14ac:dyDescent="0.2">
      <c r="A89" s="201" t="s">
        <v>228</v>
      </c>
      <c r="B89" s="206"/>
      <c r="C89" s="201" t="s">
        <v>28</v>
      </c>
      <c r="D89" s="206"/>
      <c r="E89" s="200" t="s">
        <v>229</v>
      </c>
      <c r="F89" s="303" t="s">
        <v>1000</v>
      </c>
      <c r="G89" s="201" t="s">
        <v>131</v>
      </c>
      <c r="H89" s="201" t="s">
        <v>46</v>
      </c>
      <c r="I89" s="303" t="s">
        <v>979</v>
      </c>
      <c r="J89" s="201" t="s">
        <v>36</v>
      </c>
      <c r="K89" s="201">
        <v>1992</v>
      </c>
      <c r="L89" s="303" t="s">
        <v>980</v>
      </c>
      <c r="M89" s="202">
        <v>44.123610999999997</v>
      </c>
      <c r="N89" s="202">
        <v>-77.591389000000007</v>
      </c>
      <c r="O89" s="311" t="s">
        <v>986</v>
      </c>
      <c r="P89" s="204" t="s">
        <v>101</v>
      </c>
      <c r="Q89" s="204"/>
      <c r="R89" s="204" t="s">
        <v>189</v>
      </c>
      <c r="S89" s="204"/>
      <c r="T89" s="204"/>
      <c r="U89" s="201" t="s">
        <v>48</v>
      </c>
      <c r="V89" s="303" t="s">
        <v>71</v>
      </c>
      <c r="W89" s="200" t="s">
        <v>48</v>
      </c>
      <c r="X89" s="302"/>
    </row>
    <row r="90" spans="1:24" s="200" customFormat="1" ht="14.45" customHeight="1" x14ac:dyDescent="0.2">
      <c r="A90" s="201" t="s">
        <v>230</v>
      </c>
      <c r="B90" s="206"/>
      <c r="C90" s="201" t="s">
        <v>28</v>
      </c>
      <c r="D90" s="206"/>
      <c r="E90" s="200" t="s">
        <v>231</v>
      </c>
      <c r="F90" s="303" t="s">
        <v>1000</v>
      </c>
      <c r="G90" s="201" t="s">
        <v>131</v>
      </c>
      <c r="H90" s="201" t="s">
        <v>46</v>
      </c>
      <c r="I90" s="303" t="s">
        <v>979</v>
      </c>
      <c r="J90" s="201" t="s">
        <v>36</v>
      </c>
      <c r="K90" s="201">
        <v>1915</v>
      </c>
      <c r="L90" s="303" t="s">
        <v>980</v>
      </c>
      <c r="M90" s="202">
        <v>44.253889000000001</v>
      </c>
      <c r="N90" s="202">
        <v>-77.419443999999999</v>
      </c>
      <c r="O90" s="311" t="s">
        <v>986</v>
      </c>
      <c r="P90" s="204" t="s">
        <v>101</v>
      </c>
      <c r="Q90" s="204"/>
      <c r="R90" s="204" t="s">
        <v>195</v>
      </c>
      <c r="S90" s="204"/>
      <c r="T90" s="204"/>
      <c r="U90" s="201" t="s">
        <v>48</v>
      </c>
      <c r="V90" s="303" t="s">
        <v>71</v>
      </c>
      <c r="W90" s="200" t="s">
        <v>48</v>
      </c>
      <c r="X90" s="302"/>
    </row>
    <row r="91" spans="1:24" s="200" customFormat="1" ht="14.45" customHeight="1" x14ac:dyDescent="0.2">
      <c r="A91" s="201" t="s">
        <v>232</v>
      </c>
      <c r="B91" s="206"/>
      <c r="C91" s="201" t="s">
        <v>28</v>
      </c>
      <c r="D91" s="206"/>
      <c r="E91" s="200" t="s">
        <v>233</v>
      </c>
      <c r="F91" s="303" t="s">
        <v>1000</v>
      </c>
      <c r="G91" s="201" t="s">
        <v>131</v>
      </c>
      <c r="H91" s="201" t="s">
        <v>46</v>
      </c>
      <c r="I91" s="303" t="s">
        <v>979</v>
      </c>
      <c r="J91" s="201" t="s">
        <v>36</v>
      </c>
      <c r="K91" s="201">
        <v>1958</v>
      </c>
      <c r="L91" s="303" t="s">
        <v>980</v>
      </c>
      <c r="M91" s="202">
        <v>44.207777999999998</v>
      </c>
      <c r="N91" s="202">
        <v>-77.209721999999999</v>
      </c>
      <c r="O91" s="311" t="s">
        <v>986</v>
      </c>
      <c r="P91" s="204" t="s">
        <v>101</v>
      </c>
      <c r="Q91" s="204"/>
      <c r="R91" s="204" t="s">
        <v>189</v>
      </c>
      <c r="S91" s="204"/>
      <c r="T91" s="204"/>
      <c r="U91" s="201" t="s">
        <v>48</v>
      </c>
      <c r="V91" s="303" t="s">
        <v>71</v>
      </c>
      <c r="W91" s="200" t="s">
        <v>48</v>
      </c>
      <c r="X91" s="302"/>
    </row>
    <row r="92" spans="1:24" s="200" customFormat="1" ht="14.45" customHeight="1" x14ac:dyDescent="0.2">
      <c r="A92" s="201" t="s">
        <v>234</v>
      </c>
      <c r="B92" s="206"/>
      <c r="C92" s="201" t="s">
        <v>28</v>
      </c>
      <c r="D92" s="206"/>
      <c r="E92" s="200" t="s">
        <v>235</v>
      </c>
      <c r="F92" s="303" t="s">
        <v>1000</v>
      </c>
      <c r="G92" s="201" t="s">
        <v>131</v>
      </c>
      <c r="H92" s="201" t="s">
        <v>46</v>
      </c>
      <c r="I92" s="303" t="s">
        <v>979</v>
      </c>
      <c r="J92" s="201" t="s">
        <v>36</v>
      </c>
      <c r="K92" s="201">
        <v>1965</v>
      </c>
      <c r="L92" s="303" t="s">
        <v>980</v>
      </c>
      <c r="M92" s="202">
        <v>44.239443999999999</v>
      </c>
      <c r="N92" s="202">
        <v>-76.848889</v>
      </c>
      <c r="O92" s="311" t="s">
        <v>986</v>
      </c>
      <c r="P92" s="204" t="s">
        <v>101</v>
      </c>
      <c r="Q92" s="204"/>
      <c r="R92" s="204" t="s">
        <v>189</v>
      </c>
      <c r="S92" s="204"/>
      <c r="T92" s="204"/>
      <c r="U92" s="201" t="s">
        <v>48</v>
      </c>
      <c r="V92" s="303" t="s">
        <v>71</v>
      </c>
      <c r="W92" s="200" t="s">
        <v>48</v>
      </c>
      <c r="X92" s="302"/>
    </row>
    <row r="93" spans="1:24" s="200" customFormat="1" ht="14.45" customHeight="1" x14ac:dyDescent="0.2">
      <c r="A93" s="201" t="s">
        <v>236</v>
      </c>
      <c r="B93" s="206"/>
      <c r="C93" s="201" t="s">
        <v>28</v>
      </c>
      <c r="D93" s="206"/>
      <c r="E93" s="200" t="s">
        <v>237</v>
      </c>
      <c r="F93" s="303" t="s">
        <v>1000</v>
      </c>
      <c r="G93" s="201" t="s">
        <v>131</v>
      </c>
      <c r="H93" s="201" t="s">
        <v>46</v>
      </c>
      <c r="I93" s="303" t="s">
        <v>979</v>
      </c>
      <c r="J93" s="201" t="s">
        <v>36</v>
      </c>
      <c r="K93" s="201">
        <v>1968</v>
      </c>
      <c r="L93" s="303" t="s">
        <v>980</v>
      </c>
      <c r="M93" s="202">
        <v>44.226388999999998</v>
      </c>
      <c r="N93" s="202">
        <v>-76.758888999999996</v>
      </c>
      <c r="O93" s="311" t="s">
        <v>986</v>
      </c>
      <c r="P93" s="204" t="s">
        <v>101</v>
      </c>
      <c r="Q93" s="204"/>
      <c r="R93" s="204" t="s">
        <v>189</v>
      </c>
      <c r="S93" s="204"/>
      <c r="T93" s="204"/>
      <c r="U93" s="201" t="s">
        <v>48</v>
      </c>
      <c r="V93" s="303" t="s">
        <v>71</v>
      </c>
      <c r="W93" s="200" t="s">
        <v>48</v>
      </c>
      <c r="X93" s="302"/>
    </row>
    <row r="94" spans="1:24" s="200" customFormat="1" ht="14.45" customHeight="1" x14ac:dyDescent="0.2">
      <c r="A94" s="201" t="s">
        <v>238</v>
      </c>
      <c r="B94" s="206"/>
      <c r="C94" s="201" t="s">
        <v>28</v>
      </c>
      <c r="D94" s="206"/>
      <c r="E94" s="200" t="s">
        <v>239</v>
      </c>
      <c r="F94" s="303" t="s">
        <v>1000</v>
      </c>
      <c r="G94" s="201" t="s">
        <v>131</v>
      </c>
      <c r="H94" s="201" t="s">
        <v>46</v>
      </c>
      <c r="I94" s="303" t="s">
        <v>979</v>
      </c>
      <c r="J94" s="201" t="s">
        <v>36</v>
      </c>
      <c r="K94" s="201">
        <v>1974</v>
      </c>
      <c r="L94" s="303" t="s">
        <v>980</v>
      </c>
      <c r="M94" s="202">
        <v>44.334167000000001</v>
      </c>
      <c r="N94" s="202">
        <v>-76.837500000000006</v>
      </c>
      <c r="O94" s="311" t="s">
        <v>986</v>
      </c>
      <c r="P94" s="204" t="s">
        <v>101</v>
      </c>
      <c r="Q94" s="204"/>
      <c r="R94" s="204" t="s">
        <v>189</v>
      </c>
      <c r="S94" s="204"/>
      <c r="T94" s="204"/>
      <c r="U94" s="201" t="s">
        <v>48</v>
      </c>
      <c r="V94" s="303" t="s">
        <v>71</v>
      </c>
      <c r="W94" s="200" t="s">
        <v>48</v>
      </c>
      <c r="X94" s="302"/>
    </row>
    <row r="95" spans="1:24" s="200" customFormat="1" ht="14.45" customHeight="1" x14ac:dyDescent="0.2">
      <c r="A95" s="201" t="s">
        <v>107</v>
      </c>
      <c r="B95" s="206"/>
      <c r="C95" s="201" t="s">
        <v>28</v>
      </c>
      <c r="D95" s="206"/>
      <c r="E95" s="200" t="s">
        <v>108</v>
      </c>
      <c r="F95" s="303" t="s">
        <v>1000</v>
      </c>
      <c r="G95" s="201" t="s">
        <v>78</v>
      </c>
      <c r="H95" s="201" t="s">
        <v>46</v>
      </c>
      <c r="I95" s="303" t="s">
        <v>982</v>
      </c>
      <c r="J95" s="201" t="s">
        <v>36</v>
      </c>
      <c r="K95" s="201">
        <v>1853</v>
      </c>
      <c r="L95" s="303" t="s">
        <v>980</v>
      </c>
      <c r="M95" s="202">
        <v>45.334440000000001</v>
      </c>
      <c r="N95" s="202">
        <v>-73.962220000000002</v>
      </c>
      <c r="O95" s="311" t="s">
        <v>986</v>
      </c>
      <c r="P95" s="204" t="s">
        <v>101</v>
      </c>
      <c r="Q95" s="204"/>
      <c r="R95" s="305"/>
      <c r="S95" s="305"/>
      <c r="T95" s="305"/>
      <c r="U95" s="201" t="s">
        <v>48</v>
      </c>
      <c r="V95" s="303" t="s">
        <v>71</v>
      </c>
      <c r="W95" s="200" t="s">
        <v>48</v>
      </c>
      <c r="X95" s="302"/>
    </row>
    <row r="96" spans="1:24" s="200" customFormat="1" ht="14.45" customHeight="1" x14ac:dyDescent="0.2">
      <c r="A96" s="201" t="s">
        <v>110</v>
      </c>
      <c r="B96" s="206"/>
      <c r="C96" s="201" t="s">
        <v>28</v>
      </c>
      <c r="D96" s="206"/>
      <c r="E96" s="200" t="s">
        <v>111</v>
      </c>
      <c r="F96" s="303" t="s">
        <v>1000</v>
      </c>
      <c r="G96" s="201" t="s">
        <v>78</v>
      </c>
      <c r="H96" s="201" t="s">
        <v>46</v>
      </c>
      <c r="I96" s="303" t="s">
        <v>982</v>
      </c>
      <c r="J96" s="201" t="s">
        <v>36</v>
      </c>
      <c r="K96" s="201">
        <v>1919</v>
      </c>
      <c r="L96" s="303" t="s">
        <v>980</v>
      </c>
      <c r="M96" s="202">
        <v>45.404719999999998</v>
      </c>
      <c r="N96" s="202">
        <v>-73.956670000000003</v>
      </c>
      <c r="O96" s="311" t="s">
        <v>986</v>
      </c>
      <c r="P96" s="204" t="s">
        <v>101</v>
      </c>
      <c r="Q96" s="204"/>
      <c r="R96" s="305"/>
      <c r="S96" s="305"/>
      <c r="T96" s="305"/>
      <c r="U96" s="201" t="s">
        <v>48</v>
      </c>
      <c r="V96" s="303" t="s">
        <v>71</v>
      </c>
      <c r="W96" s="200" t="s">
        <v>48</v>
      </c>
      <c r="X96" s="302"/>
    </row>
    <row r="97" spans="1:24" s="200" customFormat="1" ht="14.45" customHeight="1" x14ac:dyDescent="0.2">
      <c r="A97" s="201" t="s">
        <v>112</v>
      </c>
      <c r="B97" s="206"/>
      <c r="C97" s="201" t="s">
        <v>28</v>
      </c>
      <c r="D97" s="206"/>
      <c r="E97" s="200" t="s">
        <v>113</v>
      </c>
      <c r="F97" s="303" t="s">
        <v>1000</v>
      </c>
      <c r="G97" s="201" t="s">
        <v>78</v>
      </c>
      <c r="H97" s="201" t="s">
        <v>46</v>
      </c>
      <c r="I97" s="303" t="s">
        <v>979</v>
      </c>
      <c r="J97" s="201" t="s">
        <v>36</v>
      </c>
      <c r="K97" s="201">
        <v>1880</v>
      </c>
      <c r="L97" s="303" t="s">
        <v>980</v>
      </c>
      <c r="M97" s="202">
        <v>45.414999999999999</v>
      </c>
      <c r="N97" s="202">
        <v>-73.623329999999996</v>
      </c>
      <c r="O97" s="311" t="s">
        <v>986</v>
      </c>
      <c r="P97" s="204" t="s">
        <v>101</v>
      </c>
      <c r="Q97" s="204"/>
      <c r="R97" s="305"/>
      <c r="S97" s="305"/>
      <c r="T97" s="305"/>
      <c r="U97" s="201" t="s">
        <v>48</v>
      </c>
      <c r="V97" s="303" t="s">
        <v>71</v>
      </c>
      <c r="W97" s="200" t="s">
        <v>48</v>
      </c>
      <c r="X97" s="302"/>
    </row>
    <row r="98" spans="1:24" s="200" customFormat="1" ht="14.45" customHeight="1" x14ac:dyDescent="0.2">
      <c r="A98" s="201" t="s">
        <v>114</v>
      </c>
      <c r="B98" s="206"/>
      <c r="C98" s="201" t="s">
        <v>28</v>
      </c>
      <c r="D98" s="206"/>
      <c r="E98" s="200" t="s">
        <v>115</v>
      </c>
      <c r="F98" s="303" t="s">
        <v>1000</v>
      </c>
      <c r="G98" s="201" t="s">
        <v>78</v>
      </c>
      <c r="H98" s="201" t="s">
        <v>46</v>
      </c>
      <c r="I98" s="303" t="s">
        <v>979</v>
      </c>
      <c r="J98" s="201" t="s">
        <v>36</v>
      </c>
      <c r="K98" s="201">
        <v>1978</v>
      </c>
      <c r="L98" s="303" t="s">
        <v>980</v>
      </c>
      <c r="M98" s="202">
        <v>45.402500000000003</v>
      </c>
      <c r="N98" s="202">
        <v>-73.948890000000006</v>
      </c>
      <c r="O98" s="311" t="s">
        <v>986</v>
      </c>
      <c r="P98" s="204" t="s">
        <v>101</v>
      </c>
      <c r="Q98" s="204"/>
      <c r="R98" s="305"/>
      <c r="S98" s="305"/>
      <c r="T98" s="305"/>
      <c r="U98" s="201" t="s">
        <v>48</v>
      </c>
      <c r="V98" s="303" t="s">
        <v>71</v>
      </c>
      <c r="W98" s="200" t="s">
        <v>48</v>
      </c>
      <c r="X98" s="302"/>
    </row>
    <row r="99" spans="1:24" s="200" customFormat="1" ht="14.45" customHeight="1" x14ac:dyDescent="0.2">
      <c r="A99" s="201" t="s">
        <v>124</v>
      </c>
      <c r="B99" s="206"/>
      <c r="C99" s="201" t="s">
        <v>28</v>
      </c>
      <c r="D99" s="206"/>
      <c r="E99" s="200" t="s">
        <v>125</v>
      </c>
      <c r="F99" s="303" t="s">
        <v>1000</v>
      </c>
      <c r="G99" s="201" t="s">
        <v>78</v>
      </c>
      <c r="H99" s="201" t="s">
        <v>46</v>
      </c>
      <c r="I99" s="303" t="s">
        <v>979</v>
      </c>
      <c r="J99" s="201" t="s">
        <v>36</v>
      </c>
      <c r="K99" s="201">
        <v>2009</v>
      </c>
      <c r="L99" s="303" t="s">
        <v>980</v>
      </c>
      <c r="M99" s="202">
        <v>45.389060000000001</v>
      </c>
      <c r="N99" s="202">
        <v>-73.998109999999997</v>
      </c>
      <c r="O99" s="311" t="s">
        <v>986</v>
      </c>
      <c r="P99" s="204" t="s">
        <v>101</v>
      </c>
      <c r="Q99" s="204"/>
      <c r="R99" s="305"/>
      <c r="S99" s="305"/>
      <c r="T99" s="305"/>
      <c r="U99" s="201" t="s">
        <v>48</v>
      </c>
      <c r="V99" s="303" t="s">
        <v>71</v>
      </c>
      <c r="W99" s="200" t="s">
        <v>48</v>
      </c>
      <c r="X99" s="302"/>
    </row>
    <row r="100" spans="1:24" s="200" customFormat="1" ht="14.45" customHeight="1" x14ac:dyDescent="0.25">
      <c r="A100" s="201" t="s">
        <v>79</v>
      </c>
      <c r="B100" s="206"/>
      <c r="C100" s="201" t="s">
        <v>28</v>
      </c>
      <c r="D100" s="303" t="s">
        <v>29</v>
      </c>
      <c r="E100" s="200" t="s">
        <v>80</v>
      </c>
      <c r="F100" s="303" t="s">
        <v>1004</v>
      </c>
      <c r="G100" s="201" t="s">
        <v>78</v>
      </c>
      <c r="H100" s="201" t="s">
        <v>46</v>
      </c>
      <c r="I100" s="303" t="s">
        <v>979</v>
      </c>
      <c r="J100" s="201" t="s">
        <v>36</v>
      </c>
      <c r="K100" s="201">
        <v>1920</v>
      </c>
      <c r="L100" s="303" t="s">
        <v>980</v>
      </c>
      <c r="M100" s="202">
        <v>45.266944000000002</v>
      </c>
      <c r="N100" s="202">
        <v>-72.160556</v>
      </c>
      <c r="O100" s="311" t="s">
        <v>986</v>
      </c>
      <c r="P100" s="305" t="s">
        <v>1005</v>
      </c>
      <c r="Q100" s="305"/>
      <c r="R100" s="305"/>
      <c r="S100" s="305"/>
      <c r="T100" s="305"/>
      <c r="U100" s="285" t="s">
        <v>38</v>
      </c>
      <c r="V100" s="303" t="s">
        <v>71</v>
      </c>
      <c r="W100" s="200" t="s">
        <v>48</v>
      </c>
      <c r="X100" s="302" t="s">
        <v>1006</v>
      </c>
    </row>
    <row r="101" spans="1:24" s="200" customFormat="1" ht="14.45" customHeight="1" x14ac:dyDescent="0.25">
      <c r="A101" s="411" t="s">
        <v>1007</v>
      </c>
      <c r="B101" s="199">
        <v>1129300</v>
      </c>
      <c r="C101" s="201" t="s">
        <v>28</v>
      </c>
      <c r="D101" s="306" t="s">
        <v>29</v>
      </c>
      <c r="E101" s="307" t="s">
        <v>1008</v>
      </c>
      <c r="F101" s="285" t="s">
        <v>1004</v>
      </c>
      <c r="G101" s="285" t="s">
        <v>78</v>
      </c>
      <c r="H101" s="285" t="s">
        <v>46</v>
      </c>
      <c r="I101" s="303" t="s">
        <v>979</v>
      </c>
      <c r="J101" s="303" t="s">
        <v>667</v>
      </c>
      <c r="K101" s="196">
        <v>1948</v>
      </c>
      <c r="L101" s="196">
        <v>1994</v>
      </c>
      <c r="M101" s="197">
        <v>45.044719999999998</v>
      </c>
      <c r="N101" s="197">
        <v>-71.498329999999996</v>
      </c>
      <c r="O101" s="197"/>
      <c r="P101" s="305" t="s">
        <v>1005</v>
      </c>
      <c r="Q101" s="198"/>
      <c r="R101" s="198"/>
      <c r="S101" s="198"/>
      <c r="T101" s="198"/>
      <c r="U101" s="285" t="s">
        <v>38</v>
      </c>
      <c r="V101" s="232" t="s">
        <v>578</v>
      </c>
      <c r="W101" s="195"/>
      <c r="X101" s="195"/>
    </row>
    <row r="102" spans="1:24" s="200" customFormat="1" ht="14.45" customHeight="1" x14ac:dyDescent="0.2">
      <c r="A102" s="201" t="s">
        <v>91</v>
      </c>
      <c r="B102" s="206"/>
      <c r="C102" s="201" t="s">
        <v>28</v>
      </c>
      <c r="D102" s="206"/>
      <c r="E102" s="200" t="s">
        <v>92</v>
      </c>
      <c r="F102" s="303" t="s">
        <v>1003</v>
      </c>
      <c r="G102" s="201" t="s">
        <v>78</v>
      </c>
      <c r="H102" s="201" t="s">
        <v>46</v>
      </c>
      <c r="I102" s="303" t="s">
        <v>982</v>
      </c>
      <c r="J102" s="201" t="s">
        <v>36</v>
      </c>
      <c r="K102" s="201">
        <v>1964</v>
      </c>
      <c r="L102" s="303" t="s">
        <v>980</v>
      </c>
      <c r="M102" s="202">
        <v>45.039720000000003</v>
      </c>
      <c r="N102" s="202">
        <v>-73.079719999999995</v>
      </c>
      <c r="O102" s="311" t="s">
        <v>990</v>
      </c>
      <c r="P102" s="204" t="s">
        <v>87</v>
      </c>
      <c r="Q102" s="204"/>
      <c r="R102" s="305"/>
      <c r="S102" s="305"/>
      <c r="T102" s="305"/>
      <c r="U102" s="201" t="s">
        <v>48</v>
      </c>
      <c r="V102" s="303" t="s">
        <v>71</v>
      </c>
      <c r="W102" s="200" t="s">
        <v>48</v>
      </c>
      <c r="X102" s="302"/>
    </row>
    <row r="103" spans="1:24" s="200" customFormat="1" ht="14.45" customHeight="1" x14ac:dyDescent="0.2">
      <c r="A103" s="201" t="s">
        <v>84</v>
      </c>
      <c r="B103" s="206"/>
      <c r="C103" s="201" t="s">
        <v>28</v>
      </c>
      <c r="D103" s="206"/>
      <c r="E103" s="200" t="s">
        <v>85</v>
      </c>
      <c r="F103" s="303" t="s">
        <v>1003</v>
      </c>
      <c r="G103" s="201" t="s">
        <v>78</v>
      </c>
      <c r="H103" s="201" t="s">
        <v>46</v>
      </c>
      <c r="I103" s="303" t="s">
        <v>979</v>
      </c>
      <c r="J103" s="201" t="s">
        <v>36</v>
      </c>
      <c r="K103" s="201">
        <v>1937</v>
      </c>
      <c r="L103" s="303" t="s">
        <v>980</v>
      </c>
      <c r="M103" s="202">
        <v>45.398330000000001</v>
      </c>
      <c r="N103" s="202">
        <v>-73.258330000000001</v>
      </c>
      <c r="O103" s="311" t="s">
        <v>985</v>
      </c>
      <c r="P103" s="204" t="s">
        <v>87</v>
      </c>
      <c r="Q103" s="204"/>
      <c r="R103" s="305"/>
      <c r="S103" s="305"/>
      <c r="T103" s="305"/>
      <c r="U103" s="201" t="s">
        <v>48</v>
      </c>
      <c r="V103" s="303" t="s">
        <v>71</v>
      </c>
      <c r="W103" s="200" t="s">
        <v>48</v>
      </c>
      <c r="X103" s="302"/>
    </row>
    <row r="104" spans="1:24" s="200" customFormat="1" ht="14.45" customHeight="1" x14ac:dyDescent="0.2">
      <c r="A104" s="201" t="s">
        <v>89</v>
      </c>
      <c r="B104" s="206"/>
      <c r="C104" s="201" t="s">
        <v>28</v>
      </c>
      <c r="D104" s="206"/>
      <c r="E104" s="200" t="s">
        <v>90</v>
      </c>
      <c r="F104" s="303" t="s">
        <v>1003</v>
      </c>
      <c r="G104" s="201" t="s">
        <v>78</v>
      </c>
      <c r="H104" s="201" t="s">
        <v>46</v>
      </c>
      <c r="I104" s="303" t="s">
        <v>982</v>
      </c>
      <c r="J104" s="201" t="s">
        <v>36</v>
      </c>
      <c r="K104" s="201">
        <v>1972</v>
      </c>
      <c r="L104" s="303" t="s">
        <v>980</v>
      </c>
      <c r="M104" s="202">
        <v>45.302219999999998</v>
      </c>
      <c r="N104" s="202">
        <v>-73.25</v>
      </c>
      <c r="O104" s="311" t="s">
        <v>985</v>
      </c>
      <c r="P104" s="204" t="s">
        <v>87</v>
      </c>
      <c r="Q104" s="204"/>
      <c r="R104" s="305"/>
      <c r="S104" s="305"/>
      <c r="T104" s="305"/>
      <c r="U104" s="201" t="s">
        <v>48</v>
      </c>
      <c r="V104" s="303" t="s">
        <v>71</v>
      </c>
      <c r="W104" s="200" t="s">
        <v>48</v>
      </c>
      <c r="X104" s="302"/>
    </row>
    <row r="105" spans="1:24" s="200" customFormat="1" ht="14.45" customHeight="1" x14ac:dyDescent="0.2">
      <c r="A105" s="201" t="s">
        <v>556</v>
      </c>
      <c r="B105" s="206"/>
      <c r="C105" s="201" t="s">
        <v>28</v>
      </c>
      <c r="D105" s="206"/>
      <c r="E105" s="200" t="s">
        <v>557</v>
      </c>
      <c r="F105" s="303" t="s">
        <v>1009</v>
      </c>
      <c r="G105" s="201" t="s">
        <v>131</v>
      </c>
      <c r="H105" s="201" t="s">
        <v>46</v>
      </c>
      <c r="I105" s="303" t="s">
        <v>979</v>
      </c>
      <c r="J105" s="201" t="s">
        <v>36</v>
      </c>
      <c r="K105" s="201">
        <v>1970</v>
      </c>
      <c r="L105" s="303" t="s">
        <v>980</v>
      </c>
      <c r="M105" s="202">
        <v>51.173611000000001</v>
      </c>
      <c r="N105" s="202">
        <v>-91.594443999999996</v>
      </c>
      <c r="O105" s="311" t="s">
        <v>986</v>
      </c>
      <c r="P105" s="305" t="s">
        <v>1010</v>
      </c>
      <c r="Q105" s="305"/>
      <c r="R105" s="305"/>
      <c r="S105" s="305"/>
      <c r="T105" s="305"/>
      <c r="U105" s="201" t="s">
        <v>48</v>
      </c>
      <c r="V105" s="303" t="s">
        <v>71</v>
      </c>
      <c r="W105" s="200" t="s">
        <v>48</v>
      </c>
      <c r="X105" s="302"/>
    </row>
    <row r="106" spans="1:24" s="200" customFormat="1" ht="14.45" customHeight="1" x14ac:dyDescent="0.2">
      <c r="A106" s="201" t="s">
        <v>492</v>
      </c>
      <c r="B106" s="206"/>
      <c r="C106" s="201" t="s">
        <v>28</v>
      </c>
      <c r="D106" s="206"/>
      <c r="E106" s="200" t="s">
        <v>493</v>
      </c>
      <c r="F106" s="303" t="s">
        <v>1000</v>
      </c>
      <c r="G106" s="201" t="s">
        <v>131</v>
      </c>
      <c r="H106" s="201" t="s">
        <v>46</v>
      </c>
      <c r="I106" s="303" t="s">
        <v>979</v>
      </c>
      <c r="J106" s="201" t="s">
        <v>36</v>
      </c>
      <c r="K106" s="201">
        <v>1971</v>
      </c>
      <c r="L106" s="303" t="s">
        <v>980</v>
      </c>
      <c r="M106" s="202">
        <v>50.86842</v>
      </c>
      <c r="N106" s="202">
        <v>-88.931610000000006</v>
      </c>
      <c r="O106" s="311" t="s">
        <v>986</v>
      </c>
      <c r="P106" s="305" t="s">
        <v>1001</v>
      </c>
      <c r="Q106" s="305"/>
      <c r="R106" s="305"/>
      <c r="S106" s="305"/>
      <c r="T106" s="305"/>
      <c r="U106" s="201" t="s">
        <v>48</v>
      </c>
      <c r="V106" s="303" t="s">
        <v>71</v>
      </c>
      <c r="W106" s="200" t="s">
        <v>48</v>
      </c>
      <c r="X106" s="302"/>
    </row>
    <row r="107" spans="1:24" s="200" customFormat="1" ht="14.45" customHeight="1" x14ac:dyDescent="0.25">
      <c r="A107" s="201" t="s">
        <v>803</v>
      </c>
      <c r="B107" s="206">
        <v>5013000</v>
      </c>
      <c r="C107" s="201" t="s">
        <v>28</v>
      </c>
      <c r="D107" s="201" t="s">
        <v>29</v>
      </c>
      <c r="E107" s="200" t="s">
        <v>804</v>
      </c>
      <c r="F107" s="303" t="s">
        <v>1031</v>
      </c>
      <c r="G107" s="201" t="s">
        <v>681</v>
      </c>
      <c r="H107" s="201" t="s">
        <v>46</v>
      </c>
      <c r="I107" s="303" t="s">
        <v>979</v>
      </c>
      <c r="J107" s="201" t="s">
        <v>36</v>
      </c>
      <c r="K107" s="201">
        <v>1908</v>
      </c>
      <c r="L107" s="303" t="s">
        <v>980</v>
      </c>
      <c r="M107" s="202">
        <v>49.113610999999999</v>
      </c>
      <c r="N107" s="202">
        <v>-113.839444</v>
      </c>
      <c r="O107" s="311" t="s">
        <v>985</v>
      </c>
      <c r="P107" s="412" t="s">
        <v>1032</v>
      </c>
      <c r="Q107" s="412"/>
      <c r="R107" s="305"/>
      <c r="S107" s="305"/>
      <c r="T107" s="305"/>
      <c r="U107" s="285" t="s">
        <v>38</v>
      </c>
      <c r="V107" s="303" t="s">
        <v>71</v>
      </c>
      <c r="W107" s="200" t="s">
        <v>48</v>
      </c>
      <c r="X107" s="302" t="s">
        <v>805</v>
      </c>
    </row>
    <row r="108" spans="1:24" s="200" customFormat="1" ht="14.45" customHeight="1" x14ac:dyDescent="0.25">
      <c r="A108" s="201" t="s">
        <v>806</v>
      </c>
      <c r="B108" s="206">
        <v>5011000</v>
      </c>
      <c r="C108" s="201" t="s">
        <v>28</v>
      </c>
      <c r="D108" s="201" t="s">
        <v>29</v>
      </c>
      <c r="E108" s="200" t="s">
        <v>807</v>
      </c>
      <c r="F108" s="303" t="s">
        <v>1031</v>
      </c>
      <c r="G108" s="201" t="s">
        <v>681</v>
      </c>
      <c r="H108" s="201" t="s">
        <v>46</v>
      </c>
      <c r="I108" s="303" t="s">
        <v>979</v>
      </c>
      <c r="J108" s="201" t="s">
        <v>36</v>
      </c>
      <c r="K108" s="201">
        <v>1911</v>
      </c>
      <c r="L108" s="303" t="s">
        <v>980</v>
      </c>
      <c r="M108" s="202">
        <v>49.099443999999998</v>
      </c>
      <c r="N108" s="202">
        <v>-113.69750000000001</v>
      </c>
      <c r="O108" s="311" t="s">
        <v>985</v>
      </c>
      <c r="P108" s="412" t="s">
        <v>1032</v>
      </c>
      <c r="Q108" s="412"/>
      <c r="R108" s="305"/>
      <c r="S108" s="305"/>
      <c r="T108" s="305"/>
      <c r="U108" s="285" t="s">
        <v>38</v>
      </c>
      <c r="V108" s="303" t="s">
        <v>71</v>
      </c>
      <c r="W108" s="200" t="s">
        <v>48</v>
      </c>
      <c r="X108" s="302" t="s">
        <v>805</v>
      </c>
    </row>
    <row r="109" spans="1:24" s="200" customFormat="1" ht="14.45" customHeight="1" x14ac:dyDescent="0.25">
      <c r="A109" s="201" t="s">
        <v>808</v>
      </c>
      <c r="B109" s="206">
        <v>5010700</v>
      </c>
      <c r="C109" s="201" t="s">
        <v>28</v>
      </c>
      <c r="D109" s="201" t="s">
        <v>29</v>
      </c>
      <c r="E109" s="200" t="s">
        <v>809</v>
      </c>
      <c r="F109" s="303" t="s">
        <v>1031</v>
      </c>
      <c r="G109" s="201" t="s">
        <v>681</v>
      </c>
      <c r="H109" s="201" t="s">
        <v>46</v>
      </c>
      <c r="I109" s="303" t="s">
        <v>979</v>
      </c>
      <c r="J109" s="201" t="s">
        <v>36</v>
      </c>
      <c r="K109" s="201">
        <v>1935</v>
      </c>
      <c r="L109" s="303" t="s">
        <v>980</v>
      </c>
      <c r="M109" s="202">
        <v>49.079444000000002</v>
      </c>
      <c r="N109" s="202">
        <v>-113.688889</v>
      </c>
      <c r="O109" s="311" t="s">
        <v>985</v>
      </c>
      <c r="P109" s="412" t="s">
        <v>1032</v>
      </c>
      <c r="Q109" s="412"/>
      <c r="R109" s="305"/>
      <c r="S109" s="305"/>
      <c r="T109" s="305"/>
      <c r="U109" s="285" t="s">
        <v>38</v>
      </c>
      <c r="V109" s="303" t="s">
        <v>71</v>
      </c>
      <c r="W109" s="200" t="s">
        <v>48</v>
      </c>
      <c r="X109" s="302" t="s">
        <v>805</v>
      </c>
    </row>
    <row r="110" spans="1:24" s="200" customFormat="1" ht="14.45" customHeight="1" x14ac:dyDescent="0.25">
      <c r="A110" s="201" t="s">
        <v>688</v>
      </c>
      <c r="B110" s="206">
        <v>5020500</v>
      </c>
      <c r="C110" s="201" t="s">
        <v>28</v>
      </c>
      <c r="D110" s="201" t="s">
        <v>29</v>
      </c>
      <c r="E110" s="200" t="s">
        <v>689</v>
      </c>
      <c r="F110" s="303" t="s">
        <v>1031</v>
      </c>
      <c r="G110" s="201" t="s">
        <v>681</v>
      </c>
      <c r="H110" s="201" t="s">
        <v>46</v>
      </c>
      <c r="I110" s="303" t="s">
        <v>979</v>
      </c>
      <c r="J110" s="201" t="s">
        <v>36</v>
      </c>
      <c r="K110" s="201">
        <v>1902</v>
      </c>
      <c r="L110" s="303" t="s">
        <v>980</v>
      </c>
      <c r="M110" s="202">
        <v>49.003332999999998</v>
      </c>
      <c r="N110" s="202">
        <v>-113.313333</v>
      </c>
      <c r="O110" s="311" t="s">
        <v>990</v>
      </c>
      <c r="P110" s="412" t="s">
        <v>1032</v>
      </c>
      <c r="Q110" s="412"/>
      <c r="R110" s="305"/>
      <c r="S110" s="305"/>
      <c r="T110" s="305"/>
      <c r="U110" s="285" t="s">
        <v>38</v>
      </c>
      <c r="V110" s="303" t="s">
        <v>38</v>
      </c>
      <c r="W110" s="200" t="s">
        <v>673</v>
      </c>
      <c r="X110" s="302"/>
    </row>
    <row r="111" spans="1:24" s="200" customFormat="1" ht="14.45" customHeight="1" x14ac:dyDescent="0.2">
      <c r="A111" s="201" t="s">
        <v>748</v>
      </c>
      <c r="B111" s="206">
        <v>5018000</v>
      </c>
      <c r="C111" s="201" t="s">
        <v>29</v>
      </c>
      <c r="D111" s="201" t="s">
        <v>28</v>
      </c>
      <c r="E111" s="200" t="s">
        <v>749</v>
      </c>
      <c r="F111" s="303" t="s">
        <v>1031</v>
      </c>
      <c r="G111" s="201" t="s">
        <v>676</v>
      </c>
      <c r="H111" s="201" t="s">
        <v>34</v>
      </c>
      <c r="I111" s="303" t="s">
        <v>979</v>
      </c>
      <c r="J111" s="201" t="s">
        <v>36</v>
      </c>
      <c r="K111" s="304" t="s">
        <v>986</v>
      </c>
      <c r="L111" s="303" t="s">
        <v>980</v>
      </c>
      <c r="M111" s="202">
        <v>48.852778000000001</v>
      </c>
      <c r="N111" s="202">
        <v>-113.416944</v>
      </c>
      <c r="O111" s="311" t="s">
        <v>985</v>
      </c>
      <c r="P111" s="412" t="s">
        <v>1032</v>
      </c>
      <c r="Q111" s="412"/>
      <c r="R111" s="305"/>
      <c r="S111" s="302" t="s">
        <v>750</v>
      </c>
      <c r="T111" s="302"/>
      <c r="U111" s="201" t="s">
        <v>48</v>
      </c>
      <c r="V111" s="303" t="s">
        <v>49</v>
      </c>
      <c r="W111" s="200" t="s">
        <v>48</v>
      </c>
    </row>
    <row r="112" spans="1:24" s="200" customFormat="1" ht="14.45" customHeight="1" x14ac:dyDescent="0.25">
      <c r="A112" s="201" t="s">
        <v>738</v>
      </c>
      <c r="B112" s="206">
        <v>5018500</v>
      </c>
      <c r="C112" s="201" t="s">
        <v>29</v>
      </c>
      <c r="D112" s="201" t="s">
        <v>28</v>
      </c>
      <c r="E112" s="200" t="s">
        <v>739</v>
      </c>
      <c r="F112" s="303" t="s">
        <v>1031</v>
      </c>
      <c r="G112" s="201" t="s">
        <v>676</v>
      </c>
      <c r="H112" s="201" t="s">
        <v>34</v>
      </c>
      <c r="I112" s="303" t="s">
        <v>979</v>
      </c>
      <c r="J112" s="201" t="s">
        <v>36</v>
      </c>
      <c r="K112" s="201">
        <v>1918</v>
      </c>
      <c r="L112" s="303" t="s">
        <v>980</v>
      </c>
      <c r="M112" s="202">
        <v>48.947221999999996</v>
      </c>
      <c r="N112" s="202">
        <v>-113.374444</v>
      </c>
      <c r="O112" s="311" t="s">
        <v>985</v>
      </c>
      <c r="P112" s="412" t="s">
        <v>1032</v>
      </c>
      <c r="Q112" s="412"/>
      <c r="R112" s="305"/>
      <c r="S112" s="305"/>
      <c r="T112" s="305"/>
      <c r="U112" s="285" t="s">
        <v>38</v>
      </c>
      <c r="V112" s="303" t="s">
        <v>38</v>
      </c>
      <c r="W112" s="200" t="s">
        <v>673</v>
      </c>
      <c r="X112" s="302"/>
    </row>
    <row r="113" spans="1:24" s="200" customFormat="1" ht="14.45" customHeight="1" x14ac:dyDescent="0.25">
      <c r="A113" s="201" t="s">
        <v>740</v>
      </c>
      <c r="B113" s="206">
        <v>5015500</v>
      </c>
      <c r="C113" s="201" t="s">
        <v>29</v>
      </c>
      <c r="D113" s="201" t="s">
        <v>28</v>
      </c>
      <c r="E113" s="200" t="s">
        <v>741</v>
      </c>
      <c r="F113" s="303" t="s">
        <v>1031</v>
      </c>
      <c r="G113" s="201" t="s">
        <v>676</v>
      </c>
      <c r="H113" s="201" t="s">
        <v>34</v>
      </c>
      <c r="I113" s="303" t="s">
        <v>982</v>
      </c>
      <c r="J113" s="201" t="s">
        <v>36</v>
      </c>
      <c r="K113" s="201">
        <v>1915</v>
      </c>
      <c r="L113" s="303" t="s">
        <v>980</v>
      </c>
      <c r="M113" s="202">
        <v>48.828333000000001</v>
      </c>
      <c r="N113" s="202">
        <v>-113.521111</v>
      </c>
      <c r="O113" s="202" t="s">
        <v>985</v>
      </c>
      <c r="P113" s="412" t="s">
        <v>1032</v>
      </c>
      <c r="Q113" s="412"/>
      <c r="R113" s="305"/>
      <c r="S113" s="305"/>
      <c r="T113" s="305"/>
      <c r="U113" s="285" t="s">
        <v>38</v>
      </c>
      <c r="V113" s="303" t="s">
        <v>38</v>
      </c>
      <c r="W113" s="200" t="s">
        <v>673</v>
      </c>
      <c r="X113" s="302"/>
    </row>
    <row r="114" spans="1:24" s="200" customFormat="1" ht="14.45" customHeight="1" x14ac:dyDescent="0.25">
      <c r="A114" s="201" t="s">
        <v>604</v>
      </c>
      <c r="B114" s="206">
        <v>5113360</v>
      </c>
      <c r="C114" s="201" t="s">
        <v>28</v>
      </c>
      <c r="D114" s="201" t="s">
        <v>29</v>
      </c>
      <c r="E114" s="302" t="s">
        <v>605</v>
      </c>
      <c r="F114" s="303" t="s">
        <v>1022</v>
      </c>
      <c r="G114" s="201" t="s">
        <v>606</v>
      </c>
      <c r="H114" s="201" t="s">
        <v>46</v>
      </c>
      <c r="I114" s="303" t="s">
        <v>979</v>
      </c>
      <c r="J114" s="201" t="s">
        <v>36</v>
      </c>
      <c r="K114" s="201">
        <v>1959</v>
      </c>
      <c r="L114" s="303" t="s">
        <v>980</v>
      </c>
      <c r="M114" s="202">
        <v>49.000278000000002</v>
      </c>
      <c r="N114" s="202">
        <v>-103.352222</v>
      </c>
      <c r="O114" s="311" t="s">
        <v>990</v>
      </c>
      <c r="P114" s="305" t="s">
        <v>601</v>
      </c>
      <c r="Q114" s="305"/>
      <c r="R114" s="305"/>
      <c r="S114" s="305"/>
      <c r="T114" s="305"/>
      <c r="U114" s="285" t="s">
        <v>38</v>
      </c>
      <c r="V114" s="303" t="s">
        <v>38</v>
      </c>
      <c r="W114" s="200" t="s">
        <v>585</v>
      </c>
      <c r="X114" s="302"/>
    </row>
    <row r="115" spans="1:24" s="200" customFormat="1" ht="14.1" customHeight="1" x14ac:dyDescent="0.2">
      <c r="A115" s="201" t="s">
        <v>656</v>
      </c>
      <c r="B115" s="206"/>
      <c r="C115" s="201" t="s">
        <v>28</v>
      </c>
      <c r="D115" s="206"/>
      <c r="E115" s="302" t="s">
        <v>657</v>
      </c>
      <c r="F115" s="303" t="s">
        <v>1022</v>
      </c>
      <c r="G115" s="201" t="s">
        <v>606</v>
      </c>
      <c r="H115" s="201" t="s">
        <v>46</v>
      </c>
      <c r="I115" s="303" t="s">
        <v>979</v>
      </c>
      <c r="J115" s="201" t="s">
        <v>36</v>
      </c>
      <c r="K115" s="201">
        <v>1959</v>
      </c>
      <c r="L115" s="303" t="s">
        <v>980</v>
      </c>
      <c r="M115" s="202">
        <v>49.483890000000002</v>
      </c>
      <c r="N115" s="202">
        <v>-104.33638999999999</v>
      </c>
      <c r="O115" s="311" t="s">
        <v>985</v>
      </c>
      <c r="P115" s="305" t="s">
        <v>601</v>
      </c>
      <c r="Q115" s="305"/>
      <c r="R115" s="305"/>
      <c r="S115" s="305"/>
      <c r="T115" s="305"/>
      <c r="U115" s="201" t="s">
        <v>48</v>
      </c>
      <c r="V115" s="303" t="s">
        <v>71</v>
      </c>
      <c r="W115" s="200" t="s">
        <v>48</v>
      </c>
      <c r="X115" s="302" t="s">
        <v>658</v>
      </c>
    </row>
    <row r="116" spans="1:24" s="200" customFormat="1" ht="14.1" customHeight="1" x14ac:dyDescent="0.2">
      <c r="A116" s="201" t="s">
        <v>611</v>
      </c>
      <c r="B116" s="206"/>
      <c r="C116" s="201" t="s">
        <v>28</v>
      </c>
      <c r="D116" s="206"/>
      <c r="E116" s="302" t="s">
        <v>612</v>
      </c>
      <c r="F116" s="303" t="s">
        <v>1022</v>
      </c>
      <c r="G116" s="201" t="s">
        <v>606</v>
      </c>
      <c r="H116" s="201" t="s">
        <v>46</v>
      </c>
      <c r="I116" s="303" t="s">
        <v>982</v>
      </c>
      <c r="J116" s="201" t="s">
        <v>36</v>
      </c>
      <c r="K116" s="201">
        <v>1960</v>
      </c>
      <c r="L116" s="303" t="s">
        <v>980</v>
      </c>
      <c r="M116" s="202">
        <v>49.475000000000001</v>
      </c>
      <c r="N116" s="202">
        <v>-104.28055999999999</v>
      </c>
      <c r="O116" s="311" t="s">
        <v>985</v>
      </c>
      <c r="P116" s="305" t="s">
        <v>601</v>
      </c>
      <c r="Q116" s="305"/>
      <c r="R116" s="305"/>
      <c r="S116" s="302" t="s">
        <v>613</v>
      </c>
      <c r="T116" s="302"/>
      <c r="U116" s="201" t="s">
        <v>48</v>
      </c>
      <c r="V116" s="303" t="s">
        <v>49</v>
      </c>
      <c r="W116" s="200" t="s">
        <v>48</v>
      </c>
    </row>
    <row r="117" spans="1:24" s="200" customFormat="1" ht="14.1" customHeight="1" x14ac:dyDescent="0.2">
      <c r="A117" s="201" t="s">
        <v>614</v>
      </c>
      <c r="B117" s="206"/>
      <c r="C117" s="201" t="s">
        <v>28</v>
      </c>
      <c r="D117" s="206"/>
      <c r="E117" s="302" t="s">
        <v>615</v>
      </c>
      <c r="F117" s="303" t="s">
        <v>1022</v>
      </c>
      <c r="G117" s="201" t="s">
        <v>606</v>
      </c>
      <c r="H117" s="201" t="s">
        <v>46</v>
      </c>
      <c r="I117" s="303" t="s">
        <v>979</v>
      </c>
      <c r="J117" s="201" t="s">
        <v>36</v>
      </c>
      <c r="K117" s="201">
        <v>1911</v>
      </c>
      <c r="L117" s="303" t="s">
        <v>980</v>
      </c>
      <c r="M117" s="202">
        <v>49.104170000000003</v>
      </c>
      <c r="N117" s="202">
        <v>-103.01333</v>
      </c>
      <c r="O117" s="311" t="s">
        <v>985</v>
      </c>
      <c r="P117" s="305" t="s">
        <v>601</v>
      </c>
      <c r="Q117" s="305"/>
      <c r="R117" s="305"/>
      <c r="S117" s="302" t="s">
        <v>613</v>
      </c>
      <c r="T117" s="302"/>
      <c r="U117" s="201" t="s">
        <v>48</v>
      </c>
      <c r="V117" s="303" t="s">
        <v>49</v>
      </c>
      <c r="W117" s="200" t="s">
        <v>48</v>
      </c>
      <c r="X117" s="302"/>
    </row>
    <row r="118" spans="1:24" s="200" customFormat="1" ht="14.1" customHeight="1" x14ac:dyDescent="0.2">
      <c r="A118" s="201" t="s">
        <v>616</v>
      </c>
      <c r="B118" s="206"/>
      <c r="C118" s="201" t="s">
        <v>28</v>
      </c>
      <c r="D118" s="206"/>
      <c r="E118" s="302" t="s">
        <v>617</v>
      </c>
      <c r="F118" s="303" t="s">
        <v>1022</v>
      </c>
      <c r="G118" s="201" t="s">
        <v>606</v>
      </c>
      <c r="H118" s="201" t="s">
        <v>46</v>
      </c>
      <c r="I118" s="303" t="s">
        <v>979</v>
      </c>
      <c r="J118" s="201" t="s">
        <v>36</v>
      </c>
      <c r="K118" s="201">
        <v>1957</v>
      </c>
      <c r="L118" s="303" t="s">
        <v>980</v>
      </c>
      <c r="M118" s="202">
        <v>49.786389999999997</v>
      </c>
      <c r="N118" s="202">
        <v>-104.03778</v>
      </c>
      <c r="O118" s="311" t="s">
        <v>985</v>
      </c>
      <c r="P118" s="305" t="s">
        <v>601</v>
      </c>
      <c r="Q118" s="305"/>
      <c r="R118" s="305"/>
      <c r="S118" s="302" t="s">
        <v>613</v>
      </c>
      <c r="T118" s="302"/>
      <c r="U118" s="201" t="s">
        <v>48</v>
      </c>
      <c r="V118" s="303" t="s">
        <v>49</v>
      </c>
      <c r="W118" s="200" t="s">
        <v>48</v>
      </c>
    </row>
    <row r="119" spans="1:24" s="200" customFormat="1" ht="14.1" customHeight="1" x14ac:dyDescent="0.2">
      <c r="A119" s="201" t="s">
        <v>618</v>
      </c>
      <c r="B119" s="206"/>
      <c r="C119" s="201" t="s">
        <v>28</v>
      </c>
      <c r="D119" s="206"/>
      <c r="E119" s="302" t="s">
        <v>619</v>
      </c>
      <c r="F119" s="303" t="s">
        <v>1022</v>
      </c>
      <c r="G119" s="201" t="s">
        <v>606</v>
      </c>
      <c r="H119" s="201" t="s">
        <v>46</v>
      </c>
      <c r="I119" s="303" t="s">
        <v>979</v>
      </c>
      <c r="J119" s="201" t="s">
        <v>36</v>
      </c>
      <c r="K119" s="201">
        <v>1959</v>
      </c>
      <c r="L119" s="303" t="s">
        <v>980</v>
      </c>
      <c r="M119" s="202">
        <v>49.386110000000002</v>
      </c>
      <c r="N119" s="202">
        <v>-103.71167</v>
      </c>
      <c r="O119" s="311" t="s">
        <v>985</v>
      </c>
      <c r="P119" s="305" t="s">
        <v>601</v>
      </c>
      <c r="Q119" s="305"/>
      <c r="R119" s="305"/>
      <c r="S119" s="302" t="s">
        <v>613</v>
      </c>
      <c r="T119" s="302"/>
      <c r="U119" s="201" t="s">
        <v>48</v>
      </c>
      <c r="V119" s="303" t="s">
        <v>49</v>
      </c>
      <c r="W119" s="200" t="s">
        <v>48</v>
      </c>
    </row>
    <row r="120" spans="1:24" s="200" customFormat="1" ht="14.1" customHeight="1" x14ac:dyDescent="0.2">
      <c r="A120" s="201" t="s">
        <v>620</v>
      </c>
      <c r="B120" s="206"/>
      <c r="C120" s="201" t="s">
        <v>28</v>
      </c>
      <c r="D120" s="206"/>
      <c r="E120" s="302" t="s">
        <v>621</v>
      </c>
      <c r="F120" s="303" t="s">
        <v>1022</v>
      </c>
      <c r="G120" s="201" t="s">
        <v>606</v>
      </c>
      <c r="H120" s="201" t="s">
        <v>46</v>
      </c>
      <c r="I120" s="303" t="s">
        <v>979</v>
      </c>
      <c r="J120" s="201" t="s">
        <v>36</v>
      </c>
      <c r="K120" s="201">
        <v>1959</v>
      </c>
      <c r="L120" s="303" t="s">
        <v>980</v>
      </c>
      <c r="M120" s="202">
        <v>49.502220000000001</v>
      </c>
      <c r="N120" s="202">
        <v>-103.71861</v>
      </c>
      <c r="O120" s="311" t="s">
        <v>985</v>
      </c>
      <c r="P120" s="305" t="s">
        <v>601</v>
      </c>
      <c r="Q120" s="305"/>
      <c r="R120" s="305"/>
      <c r="S120" s="302" t="s">
        <v>613</v>
      </c>
      <c r="T120" s="302"/>
      <c r="U120" s="201" t="s">
        <v>48</v>
      </c>
      <c r="V120" s="303" t="s">
        <v>49</v>
      </c>
      <c r="W120" s="200" t="s">
        <v>48</v>
      </c>
    </row>
    <row r="121" spans="1:24" s="200" customFormat="1" ht="14.1" customHeight="1" x14ac:dyDescent="0.2">
      <c r="A121" s="201" t="s">
        <v>665</v>
      </c>
      <c r="B121" s="206"/>
      <c r="C121" s="201" t="s">
        <v>28</v>
      </c>
      <c r="D121" s="206"/>
      <c r="E121" s="302" t="s">
        <v>666</v>
      </c>
      <c r="F121" s="303" t="s">
        <v>1022</v>
      </c>
      <c r="G121" s="201" t="s">
        <v>606</v>
      </c>
      <c r="H121" s="201" t="s">
        <v>46</v>
      </c>
      <c r="I121" s="303" t="s">
        <v>979</v>
      </c>
      <c r="J121" s="303" t="s">
        <v>667</v>
      </c>
      <c r="K121" s="201">
        <v>1959</v>
      </c>
      <c r="L121" s="201">
        <v>2012</v>
      </c>
      <c r="M121" s="202">
        <v>49.493609999999997</v>
      </c>
      <c r="N121" s="202">
        <v>-103.66222</v>
      </c>
      <c r="O121" s="311" t="s">
        <v>985</v>
      </c>
      <c r="P121" s="305" t="s">
        <v>601</v>
      </c>
      <c r="Q121" s="305"/>
      <c r="R121" s="305"/>
      <c r="S121" s="305"/>
      <c r="T121" s="305"/>
      <c r="U121" s="201" t="s">
        <v>48</v>
      </c>
      <c r="V121" s="303" t="s">
        <v>578</v>
      </c>
      <c r="W121" s="200" t="s">
        <v>48</v>
      </c>
      <c r="X121" s="302"/>
    </row>
    <row r="122" spans="1:24" s="200" customFormat="1" ht="14.1" customHeight="1" x14ac:dyDescent="0.2">
      <c r="A122" s="201" t="s">
        <v>622</v>
      </c>
      <c r="B122" s="206"/>
      <c r="C122" s="201" t="s">
        <v>28</v>
      </c>
      <c r="D122" s="206"/>
      <c r="E122" s="302" t="s">
        <v>623</v>
      </c>
      <c r="F122" s="303" t="s">
        <v>1022</v>
      </c>
      <c r="G122" s="201" t="s">
        <v>606</v>
      </c>
      <c r="H122" s="201" t="s">
        <v>46</v>
      </c>
      <c r="I122" s="303" t="s">
        <v>979</v>
      </c>
      <c r="J122" s="201" t="s">
        <v>36</v>
      </c>
      <c r="K122" s="201">
        <v>1960</v>
      </c>
      <c r="L122" s="303" t="s">
        <v>980</v>
      </c>
      <c r="M122" s="202">
        <v>49.599440000000001</v>
      </c>
      <c r="N122" s="202">
        <v>-103.94722</v>
      </c>
      <c r="O122" s="311" t="s">
        <v>985</v>
      </c>
      <c r="P122" s="305" t="s">
        <v>601</v>
      </c>
      <c r="Q122" s="305"/>
      <c r="R122" s="305"/>
      <c r="S122" s="302" t="s">
        <v>613</v>
      </c>
      <c r="T122" s="302"/>
      <c r="U122" s="201" t="s">
        <v>48</v>
      </c>
      <c r="V122" s="303" t="s">
        <v>49</v>
      </c>
      <c r="W122" s="200" t="s">
        <v>48</v>
      </c>
    </row>
    <row r="123" spans="1:24" s="200" customFormat="1" ht="14.1" customHeight="1" x14ac:dyDescent="0.2">
      <c r="A123" s="201" t="s">
        <v>624</v>
      </c>
      <c r="B123" s="206"/>
      <c r="C123" s="201" t="s">
        <v>28</v>
      </c>
      <c r="D123" s="206"/>
      <c r="E123" s="302" t="s">
        <v>625</v>
      </c>
      <c r="F123" s="303" t="s">
        <v>1022</v>
      </c>
      <c r="G123" s="201" t="s">
        <v>606</v>
      </c>
      <c r="H123" s="201" t="s">
        <v>46</v>
      </c>
      <c r="I123" s="303" t="s">
        <v>982</v>
      </c>
      <c r="J123" s="201" t="s">
        <v>36</v>
      </c>
      <c r="K123" s="201">
        <v>1959</v>
      </c>
      <c r="L123" s="303" t="s">
        <v>980</v>
      </c>
      <c r="M123" s="202">
        <v>49.575560000000003</v>
      </c>
      <c r="N123" s="202">
        <v>-103.76889</v>
      </c>
      <c r="O123" s="311" t="s">
        <v>985</v>
      </c>
      <c r="P123" s="305" t="s">
        <v>601</v>
      </c>
      <c r="Q123" s="305"/>
      <c r="R123" s="305"/>
      <c r="S123" s="302" t="s">
        <v>613</v>
      </c>
      <c r="T123" s="302"/>
      <c r="U123" s="201" t="s">
        <v>48</v>
      </c>
      <c r="V123" s="303" t="s">
        <v>49</v>
      </c>
      <c r="W123" s="200" t="s">
        <v>48</v>
      </c>
    </row>
    <row r="124" spans="1:24" s="200" customFormat="1" ht="14.1" customHeight="1" x14ac:dyDescent="0.25">
      <c r="A124" s="201" t="s">
        <v>646</v>
      </c>
      <c r="B124" s="206">
        <v>5113800</v>
      </c>
      <c r="C124" s="201" t="s">
        <v>28</v>
      </c>
      <c r="D124" s="201" t="s">
        <v>29</v>
      </c>
      <c r="E124" s="302" t="s">
        <v>647</v>
      </c>
      <c r="F124" s="303" t="s">
        <v>1022</v>
      </c>
      <c r="G124" s="201" t="s">
        <v>606</v>
      </c>
      <c r="H124" s="201" t="s">
        <v>46</v>
      </c>
      <c r="I124" s="303" t="s">
        <v>979</v>
      </c>
      <c r="J124" s="201" t="s">
        <v>36</v>
      </c>
      <c r="K124" s="201">
        <v>1960</v>
      </c>
      <c r="L124" s="303" t="s">
        <v>980</v>
      </c>
      <c r="M124" s="202">
        <v>49.031111000000003</v>
      </c>
      <c r="N124" s="202">
        <v>-102.84916699999999</v>
      </c>
      <c r="O124" s="311" t="s">
        <v>985</v>
      </c>
      <c r="P124" s="305" t="s">
        <v>601</v>
      </c>
      <c r="Q124" s="305"/>
      <c r="R124" s="305"/>
      <c r="S124" s="305"/>
      <c r="T124" s="305"/>
      <c r="U124" s="285" t="s">
        <v>38</v>
      </c>
      <c r="V124" s="232" t="s">
        <v>71</v>
      </c>
      <c r="W124" s="200" t="s">
        <v>585</v>
      </c>
      <c r="X124" s="308" t="s">
        <v>1716</v>
      </c>
    </row>
    <row r="125" spans="1:24" s="200" customFormat="1" ht="14.1" customHeight="1" x14ac:dyDescent="0.25">
      <c r="A125" s="201" t="s">
        <v>607</v>
      </c>
      <c r="B125" s="206">
        <v>5113600</v>
      </c>
      <c r="C125" s="201" t="s">
        <v>29</v>
      </c>
      <c r="D125" s="201" t="s">
        <v>28</v>
      </c>
      <c r="E125" s="302" t="s">
        <v>608</v>
      </c>
      <c r="F125" s="303" t="s">
        <v>1022</v>
      </c>
      <c r="G125" s="201" t="s">
        <v>594</v>
      </c>
      <c r="H125" s="201" t="s">
        <v>34</v>
      </c>
      <c r="I125" s="303" t="s">
        <v>979</v>
      </c>
      <c r="J125" s="201" t="s">
        <v>36</v>
      </c>
      <c r="K125" s="201">
        <v>1959</v>
      </c>
      <c r="L125" s="303" t="s">
        <v>980</v>
      </c>
      <c r="M125" s="202">
        <v>48.981110999999999</v>
      </c>
      <c r="N125" s="202">
        <v>-103.076111</v>
      </c>
      <c r="O125" s="311" t="s">
        <v>990</v>
      </c>
      <c r="P125" s="305" t="s">
        <v>601</v>
      </c>
      <c r="Q125" s="305"/>
      <c r="R125" s="305"/>
      <c r="S125" s="305"/>
      <c r="T125" s="305"/>
      <c r="U125" s="285" t="s">
        <v>38</v>
      </c>
      <c r="V125" s="303" t="s">
        <v>38</v>
      </c>
      <c r="W125" s="200" t="s">
        <v>585</v>
      </c>
      <c r="X125" s="302"/>
    </row>
    <row r="126" spans="1:24" s="200" customFormat="1" ht="14.1" customHeight="1" x14ac:dyDescent="0.2">
      <c r="A126" s="201" t="s">
        <v>649</v>
      </c>
      <c r="B126" s="206"/>
      <c r="C126" s="201" t="s">
        <v>28</v>
      </c>
      <c r="D126" s="206"/>
      <c r="E126" s="302" t="s">
        <v>650</v>
      </c>
      <c r="F126" s="303" t="s">
        <v>1022</v>
      </c>
      <c r="G126" s="201" t="s">
        <v>606</v>
      </c>
      <c r="H126" s="201" t="s">
        <v>46</v>
      </c>
      <c r="I126" s="303" t="s">
        <v>982</v>
      </c>
      <c r="J126" s="201" t="s">
        <v>36</v>
      </c>
      <c r="K126" s="201">
        <v>1991</v>
      </c>
      <c r="L126" s="303" t="s">
        <v>980</v>
      </c>
      <c r="M126" s="202">
        <v>49.14611</v>
      </c>
      <c r="N126" s="202">
        <v>-103.09389</v>
      </c>
      <c r="O126" s="311" t="s">
        <v>985</v>
      </c>
      <c r="P126" s="305" t="s">
        <v>601</v>
      </c>
      <c r="Q126" s="305"/>
      <c r="R126" s="305"/>
      <c r="S126" s="302" t="s">
        <v>651</v>
      </c>
      <c r="T126" s="302"/>
      <c r="U126" s="201" t="s">
        <v>48</v>
      </c>
      <c r="V126" s="303" t="s">
        <v>71</v>
      </c>
      <c r="W126" s="200" t="s">
        <v>48</v>
      </c>
    </row>
    <row r="127" spans="1:24" s="200" customFormat="1" ht="14.1" customHeight="1" x14ac:dyDescent="0.2">
      <c r="A127" s="201" t="s">
        <v>626</v>
      </c>
      <c r="B127" s="206"/>
      <c r="C127" s="201" t="s">
        <v>28</v>
      </c>
      <c r="D127" s="206"/>
      <c r="E127" s="302" t="s">
        <v>627</v>
      </c>
      <c r="F127" s="303" t="s">
        <v>1022</v>
      </c>
      <c r="G127" s="201" t="s">
        <v>606</v>
      </c>
      <c r="H127" s="201" t="s">
        <v>46</v>
      </c>
      <c r="I127" s="303" t="s">
        <v>979</v>
      </c>
      <c r="J127" s="201" t="s">
        <v>36</v>
      </c>
      <c r="K127" s="201">
        <v>1991</v>
      </c>
      <c r="L127" s="303" t="s">
        <v>980</v>
      </c>
      <c r="M127" s="202">
        <v>49.494439999999997</v>
      </c>
      <c r="N127" s="202">
        <v>-103.62944</v>
      </c>
      <c r="O127" s="311" t="s">
        <v>985</v>
      </c>
      <c r="P127" s="305" t="s">
        <v>601</v>
      </c>
      <c r="Q127" s="305"/>
      <c r="R127" s="305"/>
      <c r="S127" s="302" t="s">
        <v>613</v>
      </c>
      <c r="T127" s="302"/>
      <c r="U127" s="201" t="s">
        <v>48</v>
      </c>
      <c r="V127" s="303" t="s">
        <v>49</v>
      </c>
      <c r="W127" s="200" t="s">
        <v>48</v>
      </c>
    </row>
    <row r="128" spans="1:24" s="200" customFormat="1" ht="14.1" customHeight="1" x14ac:dyDescent="0.2">
      <c r="A128" s="201" t="s">
        <v>628</v>
      </c>
      <c r="B128" s="206"/>
      <c r="C128" s="201" t="s">
        <v>28</v>
      </c>
      <c r="D128" s="206"/>
      <c r="E128" s="302" t="s">
        <v>629</v>
      </c>
      <c r="F128" s="303" t="s">
        <v>1022</v>
      </c>
      <c r="G128" s="201" t="s">
        <v>606</v>
      </c>
      <c r="H128" s="201" t="s">
        <v>46</v>
      </c>
      <c r="I128" s="303" t="s">
        <v>979</v>
      </c>
      <c r="J128" s="201" t="s">
        <v>36</v>
      </c>
      <c r="K128" s="201">
        <v>1992</v>
      </c>
      <c r="L128" s="303" t="s">
        <v>980</v>
      </c>
      <c r="M128" s="202">
        <v>49.351939999999999</v>
      </c>
      <c r="N128" s="202">
        <v>-103.61306</v>
      </c>
      <c r="O128" s="311" t="s">
        <v>985</v>
      </c>
      <c r="P128" s="305" t="s">
        <v>601</v>
      </c>
      <c r="Q128" s="305"/>
      <c r="R128" s="305"/>
      <c r="S128" s="302" t="s">
        <v>613</v>
      </c>
      <c r="T128" s="302"/>
      <c r="U128" s="201" t="s">
        <v>48</v>
      </c>
      <c r="V128" s="303" t="s">
        <v>49</v>
      </c>
      <c r="W128" s="200" t="s">
        <v>48</v>
      </c>
    </row>
    <row r="129" spans="1:24" s="200" customFormat="1" ht="14.1" customHeight="1" x14ac:dyDescent="0.2">
      <c r="A129" s="201" t="s">
        <v>630</v>
      </c>
      <c r="B129" s="206"/>
      <c r="C129" s="201" t="s">
        <v>28</v>
      </c>
      <c r="D129" s="206"/>
      <c r="E129" s="302" t="s">
        <v>631</v>
      </c>
      <c r="F129" s="303" t="s">
        <v>1022</v>
      </c>
      <c r="G129" s="201" t="s">
        <v>606</v>
      </c>
      <c r="H129" s="201" t="s">
        <v>46</v>
      </c>
      <c r="I129" s="303" t="s">
        <v>979</v>
      </c>
      <c r="J129" s="201" t="s">
        <v>36</v>
      </c>
      <c r="K129" s="201">
        <v>1991</v>
      </c>
      <c r="L129" s="303" t="s">
        <v>980</v>
      </c>
      <c r="M129" s="202">
        <v>49.143329999999999</v>
      </c>
      <c r="N129" s="202">
        <v>-103.08222000000001</v>
      </c>
      <c r="O129" s="311" t="s">
        <v>985</v>
      </c>
      <c r="P129" s="305" t="s">
        <v>601</v>
      </c>
      <c r="Q129" s="305"/>
      <c r="R129" s="305"/>
      <c r="S129" s="302" t="s">
        <v>613</v>
      </c>
      <c r="T129" s="302"/>
      <c r="U129" s="201" t="s">
        <v>48</v>
      </c>
      <c r="V129" s="303" t="s">
        <v>49</v>
      </c>
      <c r="W129" s="200" t="s">
        <v>48</v>
      </c>
    </row>
    <row r="130" spans="1:24" s="200" customFormat="1" ht="14.1" customHeight="1" x14ac:dyDescent="0.25">
      <c r="A130" s="285" t="s">
        <v>632</v>
      </c>
      <c r="B130" s="306"/>
      <c r="C130" s="201" t="s">
        <v>28</v>
      </c>
      <c r="D130" s="306"/>
      <c r="E130" s="302" t="s">
        <v>633</v>
      </c>
      <c r="F130" s="303" t="s">
        <v>1022</v>
      </c>
      <c r="G130" s="303" t="s">
        <v>606</v>
      </c>
      <c r="H130" s="303" t="s">
        <v>46</v>
      </c>
      <c r="I130" s="303" t="s">
        <v>979</v>
      </c>
      <c r="J130" s="303" t="s">
        <v>36</v>
      </c>
      <c r="K130" s="303">
        <v>1993</v>
      </c>
      <c r="L130" s="303" t="s">
        <v>980</v>
      </c>
      <c r="M130" s="202">
        <v>49.147500000000001</v>
      </c>
      <c r="N130" s="202">
        <v>-103.10861</v>
      </c>
      <c r="O130" s="311" t="s">
        <v>985</v>
      </c>
      <c r="P130" s="305" t="s">
        <v>601</v>
      </c>
      <c r="Q130" s="305"/>
      <c r="R130" s="305"/>
      <c r="S130" s="302" t="s">
        <v>613</v>
      </c>
      <c r="T130" s="302"/>
      <c r="U130" s="303" t="s">
        <v>48</v>
      </c>
      <c r="V130" s="303" t="s">
        <v>49</v>
      </c>
      <c r="W130" s="302" t="s">
        <v>48</v>
      </c>
    </row>
    <row r="131" spans="1:24" s="200" customFormat="1" ht="14.1" customHeight="1" x14ac:dyDescent="0.2">
      <c r="A131" s="201" t="s">
        <v>634</v>
      </c>
      <c r="B131" s="206"/>
      <c r="C131" s="201" t="s">
        <v>28</v>
      </c>
      <c r="D131" s="206"/>
      <c r="E131" s="302" t="s">
        <v>635</v>
      </c>
      <c r="F131" s="303" t="s">
        <v>1022</v>
      </c>
      <c r="G131" s="201" t="s">
        <v>606</v>
      </c>
      <c r="H131" s="201" t="s">
        <v>46</v>
      </c>
      <c r="I131" s="303" t="s">
        <v>979</v>
      </c>
      <c r="J131" s="201" t="s">
        <v>36</v>
      </c>
      <c r="K131" s="201">
        <v>1993</v>
      </c>
      <c r="L131" s="303" t="s">
        <v>980</v>
      </c>
      <c r="M131" s="202">
        <v>49.17306</v>
      </c>
      <c r="N131" s="202">
        <v>-103.30333</v>
      </c>
      <c r="O131" s="311" t="s">
        <v>985</v>
      </c>
      <c r="P131" s="305" t="s">
        <v>601</v>
      </c>
      <c r="Q131" s="305"/>
      <c r="R131" s="305"/>
      <c r="S131" s="302" t="s">
        <v>613</v>
      </c>
      <c r="T131" s="302"/>
      <c r="U131" s="201" t="s">
        <v>48</v>
      </c>
      <c r="V131" s="303" t="s">
        <v>49</v>
      </c>
      <c r="W131" s="200" t="s">
        <v>48</v>
      </c>
    </row>
    <row r="132" spans="1:24" s="200" customFormat="1" ht="14.1" customHeight="1" x14ac:dyDescent="0.2">
      <c r="A132" s="201" t="s">
        <v>636</v>
      </c>
      <c r="B132" s="206"/>
      <c r="C132" s="201" t="s">
        <v>28</v>
      </c>
      <c r="D132" s="206"/>
      <c r="E132" s="302" t="s">
        <v>637</v>
      </c>
      <c r="F132" s="303" t="s">
        <v>1022</v>
      </c>
      <c r="G132" s="201" t="s">
        <v>606</v>
      </c>
      <c r="H132" s="201" t="s">
        <v>46</v>
      </c>
      <c r="I132" s="303" t="s">
        <v>979</v>
      </c>
      <c r="J132" s="201" t="s">
        <v>36</v>
      </c>
      <c r="K132" s="201">
        <v>1997</v>
      </c>
      <c r="L132" s="303" t="s">
        <v>980</v>
      </c>
      <c r="M132" s="202">
        <v>49.531109999999998</v>
      </c>
      <c r="N132" s="202">
        <v>-103.67778</v>
      </c>
      <c r="O132" s="311" t="s">
        <v>985</v>
      </c>
      <c r="P132" s="305" t="s">
        <v>601</v>
      </c>
      <c r="Q132" s="305"/>
      <c r="R132" s="305"/>
      <c r="S132" s="302" t="s">
        <v>613</v>
      </c>
      <c r="T132" s="302"/>
      <c r="U132" s="201" t="s">
        <v>48</v>
      </c>
      <c r="V132" s="303" t="s">
        <v>49</v>
      </c>
      <c r="W132" s="200" t="s">
        <v>48</v>
      </c>
    </row>
    <row r="133" spans="1:24" s="200" customFormat="1" ht="14.1" customHeight="1" x14ac:dyDescent="0.2">
      <c r="A133" s="201" t="s">
        <v>638</v>
      </c>
      <c r="B133" s="206"/>
      <c r="C133" s="201" t="s">
        <v>28</v>
      </c>
      <c r="D133" s="206"/>
      <c r="E133" s="302" t="s">
        <v>639</v>
      </c>
      <c r="F133" s="303" t="s">
        <v>1022</v>
      </c>
      <c r="G133" s="201" t="s">
        <v>606</v>
      </c>
      <c r="H133" s="201" t="s">
        <v>46</v>
      </c>
      <c r="I133" s="303" t="s">
        <v>979</v>
      </c>
      <c r="J133" s="201" t="s">
        <v>36</v>
      </c>
      <c r="K133" s="201">
        <v>1998</v>
      </c>
      <c r="L133" s="303" t="s">
        <v>980</v>
      </c>
      <c r="M133" s="202">
        <v>49.463889999999999</v>
      </c>
      <c r="N133" s="202">
        <v>-103.68333</v>
      </c>
      <c r="O133" s="311" t="s">
        <v>985</v>
      </c>
      <c r="P133" s="305" t="s">
        <v>601</v>
      </c>
      <c r="Q133" s="305"/>
      <c r="R133" s="305"/>
      <c r="S133" s="302" t="s">
        <v>613</v>
      </c>
      <c r="T133" s="302"/>
      <c r="U133" s="201" t="s">
        <v>48</v>
      </c>
      <c r="V133" s="303" t="s">
        <v>49</v>
      </c>
      <c r="W133" s="200" t="s">
        <v>48</v>
      </c>
    </row>
    <row r="134" spans="1:24" s="200" customFormat="1" ht="14.1" customHeight="1" x14ac:dyDescent="0.25">
      <c r="A134" s="285" t="s">
        <v>642</v>
      </c>
      <c r="B134" s="199"/>
      <c r="C134" s="201" t="s">
        <v>28</v>
      </c>
      <c r="D134" s="199"/>
      <c r="E134" s="307" t="s">
        <v>643</v>
      </c>
      <c r="F134" s="303" t="s">
        <v>1022</v>
      </c>
      <c r="G134" s="285" t="s">
        <v>606</v>
      </c>
      <c r="H134" s="285" t="s">
        <v>46</v>
      </c>
      <c r="I134" s="303" t="s">
        <v>982</v>
      </c>
      <c r="J134" s="201" t="s">
        <v>36</v>
      </c>
      <c r="K134" s="304" t="s">
        <v>986</v>
      </c>
      <c r="L134" s="303" t="s">
        <v>980</v>
      </c>
      <c r="M134" s="304" t="s">
        <v>986</v>
      </c>
      <c r="N134" s="304" t="s">
        <v>986</v>
      </c>
      <c r="O134" s="311" t="s">
        <v>985</v>
      </c>
      <c r="P134" s="305" t="s">
        <v>601</v>
      </c>
      <c r="Q134" s="305"/>
      <c r="R134" s="305"/>
      <c r="S134" s="302" t="s">
        <v>613</v>
      </c>
      <c r="T134" s="302"/>
      <c r="U134" s="201" t="s">
        <v>48</v>
      </c>
      <c r="V134" s="285" t="s">
        <v>49</v>
      </c>
      <c r="W134" s="195"/>
    </row>
    <row r="135" spans="1:24" s="200" customFormat="1" ht="14.1" customHeight="1" x14ac:dyDescent="0.25">
      <c r="A135" s="201" t="s">
        <v>598</v>
      </c>
      <c r="B135" s="206">
        <v>5114000</v>
      </c>
      <c r="C135" s="201" t="s">
        <v>29</v>
      </c>
      <c r="D135" s="201" t="s">
        <v>28</v>
      </c>
      <c r="E135" s="302" t="s">
        <v>599</v>
      </c>
      <c r="F135" s="303" t="s">
        <v>1022</v>
      </c>
      <c r="G135" s="201" t="s">
        <v>594</v>
      </c>
      <c r="H135" s="201" t="s">
        <v>34</v>
      </c>
      <c r="I135" s="303" t="s">
        <v>979</v>
      </c>
      <c r="J135" s="201" t="s">
        <v>36</v>
      </c>
      <c r="K135" s="201">
        <v>1930</v>
      </c>
      <c r="L135" s="303" t="s">
        <v>980</v>
      </c>
      <c r="M135" s="202">
        <v>48.99</v>
      </c>
      <c r="N135" s="202">
        <v>-101.957778</v>
      </c>
      <c r="O135" s="311" t="s">
        <v>990</v>
      </c>
      <c r="P135" s="305" t="s">
        <v>601</v>
      </c>
      <c r="Q135" s="305"/>
      <c r="R135" s="305"/>
      <c r="S135" s="305"/>
      <c r="T135" s="305"/>
      <c r="U135" s="285" t="s">
        <v>38</v>
      </c>
      <c r="V135" s="303" t="s">
        <v>38</v>
      </c>
      <c r="W135" s="200" t="s">
        <v>585</v>
      </c>
      <c r="X135" s="302"/>
    </row>
    <row r="136" spans="1:24" s="200" customFormat="1" ht="14.1" customHeight="1" x14ac:dyDescent="0.25">
      <c r="A136" s="285" t="s">
        <v>654</v>
      </c>
      <c r="B136" s="199"/>
      <c r="C136" s="201" t="s">
        <v>28</v>
      </c>
      <c r="D136" s="199"/>
      <c r="E136" s="307" t="s">
        <v>655</v>
      </c>
      <c r="F136" s="303" t="s">
        <v>1022</v>
      </c>
      <c r="G136" s="201" t="s">
        <v>606</v>
      </c>
      <c r="H136" s="201" t="s">
        <v>46</v>
      </c>
      <c r="I136" s="303" t="s">
        <v>979</v>
      </c>
      <c r="J136" s="201" t="s">
        <v>36</v>
      </c>
      <c r="K136" s="304" t="s">
        <v>986</v>
      </c>
      <c r="L136" s="303" t="s">
        <v>980</v>
      </c>
      <c r="M136" s="304" t="s">
        <v>986</v>
      </c>
      <c r="N136" s="304" t="s">
        <v>986</v>
      </c>
      <c r="O136" s="311" t="s">
        <v>985</v>
      </c>
      <c r="P136" s="305" t="s">
        <v>601</v>
      </c>
      <c r="Q136" s="305"/>
      <c r="R136" s="305"/>
      <c r="S136" s="302" t="s">
        <v>651</v>
      </c>
      <c r="T136" s="302"/>
      <c r="U136" s="201" t="s">
        <v>48</v>
      </c>
      <c r="V136" s="285" t="s">
        <v>71</v>
      </c>
      <c r="W136" s="195"/>
    </row>
    <row r="137" spans="1:24" s="200" customFormat="1" ht="14.1" customHeight="1" x14ac:dyDescent="0.2">
      <c r="A137" s="201" t="s">
        <v>659</v>
      </c>
      <c r="B137" s="206"/>
      <c r="C137" s="201" t="s">
        <v>28</v>
      </c>
      <c r="D137" s="206"/>
      <c r="E137" s="302" t="s">
        <v>660</v>
      </c>
      <c r="F137" s="303" t="s">
        <v>1022</v>
      </c>
      <c r="G137" s="201" t="s">
        <v>606</v>
      </c>
      <c r="H137" s="201" t="s">
        <v>46</v>
      </c>
      <c r="I137" s="303" t="s">
        <v>979</v>
      </c>
      <c r="J137" s="201" t="s">
        <v>36</v>
      </c>
      <c r="K137" s="201">
        <v>1992</v>
      </c>
      <c r="L137" s="303" t="s">
        <v>980</v>
      </c>
      <c r="M137" s="202">
        <v>49.34722</v>
      </c>
      <c r="N137" s="202">
        <v>-102.25694</v>
      </c>
      <c r="O137" s="311" t="s">
        <v>985</v>
      </c>
      <c r="P137" s="305" t="s">
        <v>601</v>
      </c>
      <c r="Q137" s="305"/>
      <c r="R137" s="305"/>
      <c r="S137" s="305"/>
      <c r="T137" s="305"/>
      <c r="U137" s="201" t="s">
        <v>48</v>
      </c>
      <c r="V137" s="303" t="s">
        <v>71</v>
      </c>
      <c r="W137" s="200" t="s">
        <v>48</v>
      </c>
    </row>
    <row r="138" spans="1:24" s="200" customFormat="1" ht="14.1" customHeight="1" x14ac:dyDescent="0.2">
      <c r="A138" s="201" t="s">
        <v>640</v>
      </c>
      <c r="B138" s="206"/>
      <c r="C138" s="201" t="s">
        <v>28</v>
      </c>
      <c r="D138" s="206"/>
      <c r="E138" s="302" t="s">
        <v>641</v>
      </c>
      <c r="F138" s="303" t="s">
        <v>1022</v>
      </c>
      <c r="G138" s="201" t="s">
        <v>606</v>
      </c>
      <c r="H138" s="201" t="s">
        <v>46</v>
      </c>
      <c r="I138" s="303" t="s">
        <v>982</v>
      </c>
      <c r="J138" s="201" t="s">
        <v>36</v>
      </c>
      <c r="K138" s="201">
        <v>1991</v>
      </c>
      <c r="L138" s="303" t="s">
        <v>980</v>
      </c>
      <c r="M138" s="202">
        <v>49.260280000000002</v>
      </c>
      <c r="N138" s="202">
        <v>-102.22861</v>
      </c>
      <c r="O138" s="311" t="s">
        <v>985</v>
      </c>
      <c r="P138" s="305" t="s">
        <v>601</v>
      </c>
      <c r="Q138" s="305"/>
      <c r="R138" s="305"/>
      <c r="S138" s="302" t="s">
        <v>613</v>
      </c>
      <c r="T138" s="302"/>
      <c r="U138" s="201" t="s">
        <v>48</v>
      </c>
      <c r="V138" s="303" t="s">
        <v>49</v>
      </c>
      <c r="W138" s="200" t="s">
        <v>48</v>
      </c>
    </row>
    <row r="139" spans="1:24" s="200" customFormat="1" ht="14.1" customHeight="1" x14ac:dyDescent="0.2">
      <c r="A139" s="201" t="s">
        <v>652</v>
      </c>
      <c r="B139" s="206"/>
      <c r="C139" s="201" t="s">
        <v>28</v>
      </c>
      <c r="D139" s="206"/>
      <c r="E139" s="302" t="s">
        <v>653</v>
      </c>
      <c r="F139" s="303" t="s">
        <v>1022</v>
      </c>
      <c r="G139" s="201" t="s">
        <v>606</v>
      </c>
      <c r="H139" s="201" t="s">
        <v>46</v>
      </c>
      <c r="I139" s="303" t="s">
        <v>979</v>
      </c>
      <c r="J139" s="201" t="s">
        <v>36</v>
      </c>
      <c r="K139" s="201">
        <v>2013</v>
      </c>
      <c r="L139" s="303" t="s">
        <v>980</v>
      </c>
      <c r="M139" s="202">
        <v>49.247779999999999</v>
      </c>
      <c r="N139" s="202">
        <v>-102.22917</v>
      </c>
      <c r="O139" s="311" t="s">
        <v>985</v>
      </c>
      <c r="P139" s="305" t="s">
        <v>601</v>
      </c>
      <c r="Q139" s="305"/>
      <c r="R139" s="305"/>
      <c r="S139" s="302" t="s">
        <v>651</v>
      </c>
      <c r="T139" s="302"/>
      <c r="U139" s="201" t="s">
        <v>48</v>
      </c>
      <c r="V139" s="303" t="s">
        <v>71</v>
      </c>
      <c r="W139" s="200" t="s">
        <v>48</v>
      </c>
      <c r="X139" s="302"/>
    </row>
    <row r="140" spans="1:24" s="200" customFormat="1" ht="14.1" customHeight="1" x14ac:dyDescent="0.2">
      <c r="A140" s="201" t="s">
        <v>663</v>
      </c>
      <c r="B140" s="206"/>
      <c r="C140" s="201" t="s">
        <v>28</v>
      </c>
      <c r="D140" s="206"/>
      <c r="E140" s="302" t="s">
        <v>664</v>
      </c>
      <c r="F140" s="303" t="s">
        <v>1022</v>
      </c>
      <c r="G140" s="201" t="s">
        <v>606</v>
      </c>
      <c r="H140" s="201" t="s">
        <v>46</v>
      </c>
      <c r="I140" s="303" t="s">
        <v>982</v>
      </c>
      <c r="J140" s="201" t="s">
        <v>36</v>
      </c>
      <c r="K140" s="201">
        <v>1955</v>
      </c>
      <c r="L140" s="303" t="s">
        <v>980</v>
      </c>
      <c r="M140" s="202">
        <v>50.050280000000001</v>
      </c>
      <c r="N140" s="202">
        <v>-101.69028</v>
      </c>
      <c r="O140" s="311" t="s">
        <v>985</v>
      </c>
      <c r="P140" s="305" t="s">
        <v>601</v>
      </c>
      <c r="Q140" s="305"/>
      <c r="R140" s="305"/>
      <c r="S140" s="305"/>
      <c r="T140" s="305"/>
      <c r="U140" s="201" t="s">
        <v>48</v>
      </c>
      <c r="V140" s="303" t="s">
        <v>71</v>
      </c>
      <c r="W140" s="200" t="s">
        <v>48</v>
      </c>
    </row>
    <row r="141" spans="1:24" s="200" customFormat="1" ht="14.1" customHeight="1" x14ac:dyDescent="0.25">
      <c r="A141" s="201" t="s">
        <v>602</v>
      </c>
      <c r="B141" s="206">
        <v>5124000</v>
      </c>
      <c r="C141" s="201" t="s">
        <v>29</v>
      </c>
      <c r="D141" s="201" t="s">
        <v>28</v>
      </c>
      <c r="E141" s="302" t="s">
        <v>603</v>
      </c>
      <c r="F141" s="303" t="s">
        <v>1022</v>
      </c>
      <c r="G141" s="201" t="s">
        <v>594</v>
      </c>
      <c r="H141" s="201" t="s">
        <v>34</v>
      </c>
      <c r="I141" s="303" t="s">
        <v>979</v>
      </c>
      <c r="J141" s="201" t="s">
        <v>36</v>
      </c>
      <c r="K141" s="201">
        <v>1929</v>
      </c>
      <c r="L141" s="303" t="s">
        <v>980</v>
      </c>
      <c r="M141" s="202">
        <v>48.996389000000001</v>
      </c>
      <c r="N141" s="202">
        <v>-100.958056</v>
      </c>
      <c r="O141" s="311" t="s">
        <v>990</v>
      </c>
      <c r="P141" s="305" t="s">
        <v>601</v>
      </c>
      <c r="Q141" s="305"/>
      <c r="R141" s="305"/>
      <c r="S141" s="305"/>
      <c r="T141" s="305"/>
      <c r="U141" s="285" t="s">
        <v>38</v>
      </c>
      <c r="V141" s="303" t="s">
        <v>38</v>
      </c>
      <c r="W141" s="200" t="s">
        <v>585</v>
      </c>
      <c r="X141" s="302"/>
    </row>
    <row r="142" spans="1:24" s="200" customFormat="1" ht="14.1" customHeight="1" x14ac:dyDescent="0.25">
      <c r="A142" s="199" t="s">
        <v>1020</v>
      </c>
      <c r="B142" s="199">
        <v>5098700</v>
      </c>
      <c r="C142" s="201" t="s">
        <v>29</v>
      </c>
      <c r="D142" s="201" t="s">
        <v>28</v>
      </c>
      <c r="E142" s="262" t="s">
        <v>1021</v>
      </c>
      <c r="F142" s="285" t="s">
        <v>1022</v>
      </c>
      <c r="G142" s="285" t="s">
        <v>594</v>
      </c>
      <c r="H142" s="285" t="s">
        <v>46</v>
      </c>
      <c r="I142" s="303" t="s">
        <v>979</v>
      </c>
      <c r="J142" s="303" t="s">
        <v>667</v>
      </c>
      <c r="K142" s="196">
        <v>1961</v>
      </c>
      <c r="L142" s="196">
        <v>1993</v>
      </c>
      <c r="M142" s="196">
        <v>485710</v>
      </c>
      <c r="N142" s="196">
        <v>992535</v>
      </c>
      <c r="O142" s="197"/>
      <c r="P142" s="413" t="s">
        <v>601</v>
      </c>
      <c r="Q142" s="198"/>
      <c r="R142" s="198"/>
      <c r="S142" s="198"/>
      <c r="T142" s="198"/>
      <c r="U142" s="285" t="s">
        <v>38</v>
      </c>
      <c r="V142" s="303" t="s">
        <v>578</v>
      </c>
      <c r="W142" s="195"/>
      <c r="X142" s="195"/>
    </row>
    <row r="143" spans="1:24" s="200" customFormat="1" ht="14.1" customHeight="1" x14ac:dyDescent="0.25">
      <c r="A143" s="201" t="s">
        <v>580</v>
      </c>
      <c r="B143" s="206">
        <v>5099300</v>
      </c>
      <c r="C143" s="201" t="s">
        <v>28</v>
      </c>
      <c r="D143" s="201" t="s">
        <v>29</v>
      </c>
      <c r="E143" s="200" t="s">
        <v>581</v>
      </c>
      <c r="F143" s="303" t="s">
        <v>1013</v>
      </c>
      <c r="G143" s="201" t="s">
        <v>584</v>
      </c>
      <c r="H143" s="201" t="s">
        <v>46</v>
      </c>
      <c r="I143" s="303" t="s">
        <v>979</v>
      </c>
      <c r="J143" s="201" t="s">
        <v>36</v>
      </c>
      <c r="K143" s="201">
        <v>1949</v>
      </c>
      <c r="L143" s="303" t="s">
        <v>980</v>
      </c>
      <c r="M143" s="202">
        <v>49.031388999999997</v>
      </c>
      <c r="N143" s="202">
        <v>-98.277777999999998</v>
      </c>
      <c r="O143" s="311" t="s">
        <v>985</v>
      </c>
      <c r="P143" s="305" t="s">
        <v>1014</v>
      </c>
      <c r="Q143" s="305"/>
      <c r="R143" s="305"/>
      <c r="S143" s="305"/>
      <c r="T143" s="305"/>
      <c r="U143" s="285" t="s">
        <v>38</v>
      </c>
      <c r="V143" s="303" t="s">
        <v>38</v>
      </c>
      <c r="W143" s="200" t="s">
        <v>585</v>
      </c>
      <c r="X143" s="302"/>
    </row>
    <row r="144" spans="1:24" s="200" customFormat="1" ht="14.1" customHeight="1" x14ac:dyDescent="0.25">
      <c r="A144" s="201" t="s">
        <v>586</v>
      </c>
      <c r="B144" s="206">
        <v>5099100</v>
      </c>
      <c r="C144" s="201" t="s">
        <v>28</v>
      </c>
      <c r="D144" s="201" t="s">
        <v>29</v>
      </c>
      <c r="E144" s="200" t="s">
        <v>587</v>
      </c>
      <c r="F144" s="303" t="s">
        <v>1013</v>
      </c>
      <c r="G144" s="201" t="s">
        <v>584</v>
      </c>
      <c r="H144" s="201" t="s">
        <v>46</v>
      </c>
      <c r="I144" s="303" t="s">
        <v>979</v>
      </c>
      <c r="J144" s="201" t="s">
        <v>36</v>
      </c>
      <c r="K144" s="201">
        <v>1961</v>
      </c>
      <c r="L144" s="303" t="s">
        <v>980</v>
      </c>
      <c r="M144" s="202">
        <v>49.021388999999999</v>
      </c>
      <c r="N144" s="202">
        <v>-98.603611000000001</v>
      </c>
      <c r="O144" s="304" t="s">
        <v>986</v>
      </c>
      <c r="P144" s="305" t="s">
        <v>1014</v>
      </c>
      <c r="Q144" s="305"/>
      <c r="R144" s="305"/>
      <c r="S144" s="305"/>
      <c r="T144" s="305"/>
      <c r="U144" s="285" t="s">
        <v>38</v>
      </c>
      <c r="V144" s="303" t="s">
        <v>38</v>
      </c>
      <c r="W144" s="200" t="s">
        <v>585</v>
      </c>
      <c r="X144" s="302"/>
    </row>
    <row r="145" spans="1:24" s="200" customFormat="1" ht="14.1" customHeight="1" x14ac:dyDescent="0.25">
      <c r="A145" s="201" t="s">
        <v>588</v>
      </c>
      <c r="B145" s="206">
        <v>5099150</v>
      </c>
      <c r="C145" s="201" t="s">
        <v>28</v>
      </c>
      <c r="D145" s="201" t="s">
        <v>29</v>
      </c>
      <c r="E145" s="200" t="s">
        <v>589</v>
      </c>
      <c r="F145" s="303" t="s">
        <v>1013</v>
      </c>
      <c r="G145" s="201" t="s">
        <v>584</v>
      </c>
      <c r="H145" s="201" t="s">
        <v>46</v>
      </c>
      <c r="I145" s="303" t="s">
        <v>979</v>
      </c>
      <c r="J145" s="201" t="s">
        <v>36</v>
      </c>
      <c r="K145" s="201">
        <v>1962</v>
      </c>
      <c r="L145" s="303" t="s">
        <v>980</v>
      </c>
      <c r="M145" s="202">
        <v>49</v>
      </c>
      <c r="N145" s="202">
        <v>-98.454166999999998</v>
      </c>
      <c r="O145" s="311" t="s">
        <v>990</v>
      </c>
      <c r="P145" s="305" t="s">
        <v>1014</v>
      </c>
      <c r="Q145" s="305"/>
      <c r="R145" s="305"/>
      <c r="S145" s="305"/>
      <c r="T145" s="305"/>
      <c r="U145" s="285" t="s">
        <v>38</v>
      </c>
      <c r="V145" s="303" t="s">
        <v>38</v>
      </c>
      <c r="W145" s="200" t="s">
        <v>585</v>
      </c>
      <c r="X145" s="302"/>
    </row>
    <row r="146" spans="1:24" s="200" customFormat="1" ht="14.1" customHeight="1" x14ac:dyDescent="0.25">
      <c r="A146" s="199" t="s">
        <v>1023</v>
      </c>
      <c r="B146" s="199">
        <v>5098800</v>
      </c>
      <c r="C146" s="201" t="s">
        <v>29</v>
      </c>
      <c r="D146" s="201" t="s">
        <v>28</v>
      </c>
      <c r="E146" s="195" t="s">
        <v>1024</v>
      </c>
      <c r="F146" s="285" t="s">
        <v>1022</v>
      </c>
      <c r="G146" s="285" t="s">
        <v>594</v>
      </c>
      <c r="H146" s="285" t="s">
        <v>46</v>
      </c>
      <c r="I146" s="303" t="s">
        <v>979</v>
      </c>
      <c r="J146" s="303" t="s">
        <v>667</v>
      </c>
      <c r="K146" s="196">
        <v>1961</v>
      </c>
      <c r="L146" s="196">
        <v>1989</v>
      </c>
      <c r="M146" s="196">
        <v>485635</v>
      </c>
      <c r="N146" s="196">
        <v>985705</v>
      </c>
      <c r="O146" s="197"/>
      <c r="P146" s="413" t="s">
        <v>601</v>
      </c>
      <c r="Q146" s="198"/>
      <c r="R146" s="198"/>
      <c r="S146" s="198"/>
      <c r="T146" s="198"/>
      <c r="U146" s="285" t="s">
        <v>38</v>
      </c>
      <c r="V146" s="303" t="s">
        <v>578</v>
      </c>
      <c r="W146" s="195"/>
      <c r="X146" s="195"/>
    </row>
    <row r="147" spans="1:24" s="200" customFormat="1" ht="14.1" customHeight="1" x14ac:dyDescent="0.25">
      <c r="A147" s="201" t="s">
        <v>590</v>
      </c>
      <c r="B147" s="206">
        <v>5102500</v>
      </c>
      <c r="C147" s="201" t="s">
        <v>28</v>
      </c>
      <c r="D147" s="201" t="s">
        <v>29</v>
      </c>
      <c r="E147" s="200" t="s">
        <v>591</v>
      </c>
      <c r="F147" s="303" t="s">
        <v>1013</v>
      </c>
      <c r="G147" s="201" t="s">
        <v>584</v>
      </c>
      <c r="H147" s="201" t="s">
        <v>46</v>
      </c>
      <c r="I147" s="303" t="s">
        <v>979</v>
      </c>
      <c r="J147" s="201" t="s">
        <v>36</v>
      </c>
      <c r="K147" s="201">
        <v>1912</v>
      </c>
      <c r="L147" s="303" t="s">
        <v>980</v>
      </c>
      <c r="M147" s="202">
        <v>49.008333</v>
      </c>
      <c r="N147" s="202">
        <v>-97.211111000000002</v>
      </c>
      <c r="O147" s="311" t="s">
        <v>990</v>
      </c>
      <c r="P147" s="305" t="s">
        <v>1014</v>
      </c>
      <c r="Q147" s="305"/>
      <c r="R147" s="305"/>
      <c r="S147" s="305"/>
      <c r="T147" s="305"/>
      <c r="U147" s="285" t="s">
        <v>38</v>
      </c>
      <c r="V147" s="303" t="s">
        <v>38</v>
      </c>
      <c r="W147" s="200" t="s">
        <v>585</v>
      </c>
      <c r="X147" s="302" t="s">
        <v>1717</v>
      </c>
    </row>
    <row r="148" spans="1:24" s="200" customFormat="1" ht="14.1" customHeight="1" x14ac:dyDescent="0.25">
      <c r="A148" s="201" t="s">
        <v>592</v>
      </c>
      <c r="B148" s="206">
        <v>5100000</v>
      </c>
      <c r="C148" s="201" t="s">
        <v>29</v>
      </c>
      <c r="D148" s="201" t="s">
        <v>28</v>
      </c>
      <c r="E148" s="200" t="s">
        <v>593</v>
      </c>
      <c r="F148" s="303" t="s">
        <v>1013</v>
      </c>
      <c r="G148" s="201" t="s">
        <v>594</v>
      </c>
      <c r="H148" s="201" t="s">
        <v>34</v>
      </c>
      <c r="I148" s="303" t="s">
        <v>979</v>
      </c>
      <c r="J148" s="201" t="s">
        <v>36</v>
      </c>
      <c r="K148" s="201">
        <v>1903</v>
      </c>
      <c r="L148" s="303" t="s">
        <v>980</v>
      </c>
      <c r="M148" s="202">
        <v>48.988889</v>
      </c>
      <c r="N148" s="202">
        <v>-97.551389</v>
      </c>
      <c r="O148" s="304" t="s">
        <v>986</v>
      </c>
      <c r="P148" s="305" t="s">
        <v>1014</v>
      </c>
      <c r="Q148" s="305"/>
      <c r="R148" s="305"/>
      <c r="S148" s="305"/>
      <c r="T148" s="305"/>
      <c r="U148" s="285" t="s">
        <v>38</v>
      </c>
      <c r="V148" s="303" t="s">
        <v>38</v>
      </c>
      <c r="W148" s="200" t="s">
        <v>585</v>
      </c>
      <c r="X148" s="302"/>
    </row>
    <row r="149" spans="1:24" s="200" customFormat="1" ht="14.1" customHeight="1" x14ac:dyDescent="0.25">
      <c r="A149" s="303" t="s">
        <v>1017</v>
      </c>
      <c r="B149" s="206">
        <v>5112000</v>
      </c>
      <c r="C149" s="201" t="s">
        <v>29</v>
      </c>
      <c r="D149" s="306" t="s">
        <v>28</v>
      </c>
      <c r="E149" s="200" t="s">
        <v>596</v>
      </c>
      <c r="F149" s="303" t="s">
        <v>1013</v>
      </c>
      <c r="G149" s="201" t="s">
        <v>461</v>
      </c>
      <c r="H149" s="201" t="s">
        <v>34</v>
      </c>
      <c r="I149" s="303" t="s">
        <v>979</v>
      </c>
      <c r="J149" s="201" t="s">
        <v>36</v>
      </c>
      <c r="K149" s="201">
        <v>1917</v>
      </c>
      <c r="L149" s="303" t="s">
        <v>980</v>
      </c>
      <c r="M149" s="202">
        <v>48.981670000000001</v>
      </c>
      <c r="N149" s="202">
        <v>-96.462779999999995</v>
      </c>
      <c r="O149" s="304" t="s">
        <v>986</v>
      </c>
      <c r="P149" s="305" t="s">
        <v>1014</v>
      </c>
      <c r="Q149" s="305"/>
      <c r="R149" s="305"/>
      <c r="S149" s="305"/>
      <c r="T149" s="305"/>
      <c r="U149" s="285" t="s">
        <v>38</v>
      </c>
      <c r="V149" s="303" t="s">
        <v>71</v>
      </c>
      <c r="W149" s="200" t="s">
        <v>48</v>
      </c>
    </row>
    <row r="150" spans="1:24" s="200" customFormat="1" ht="14.1" customHeight="1" x14ac:dyDescent="0.25">
      <c r="A150" s="201" t="s">
        <v>502</v>
      </c>
      <c r="B150" s="206">
        <v>5128000</v>
      </c>
      <c r="C150" s="201" t="s">
        <v>28</v>
      </c>
      <c r="D150" s="201" t="s">
        <v>29</v>
      </c>
      <c r="E150" s="200" t="s">
        <v>503</v>
      </c>
      <c r="F150" s="303" t="s">
        <v>1009</v>
      </c>
      <c r="G150" s="201" t="s">
        <v>131</v>
      </c>
      <c r="H150" s="201" t="s">
        <v>46</v>
      </c>
      <c r="I150" s="303" t="s">
        <v>979</v>
      </c>
      <c r="J150" s="201" t="s">
        <v>36</v>
      </c>
      <c r="K150" s="201">
        <v>1921</v>
      </c>
      <c r="L150" s="303" t="s">
        <v>980</v>
      </c>
      <c r="M150" s="202">
        <v>48.383333</v>
      </c>
      <c r="N150" s="202">
        <v>-92.177778000000004</v>
      </c>
      <c r="O150" s="311" t="s">
        <v>990</v>
      </c>
      <c r="P150" s="305" t="s">
        <v>1010</v>
      </c>
      <c r="Q150" s="305"/>
      <c r="R150" s="305"/>
      <c r="S150" s="305"/>
      <c r="T150" s="305"/>
      <c r="U150" s="285" t="s">
        <v>38</v>
      </c>
      <c r="V150" s="303" t="s">
        <v>38</v>
      </c>
      <c r="W150" s="200" t="s">
        <v>335</v>
      </c>
      <c r="X150" s="302"/>
    </row>
    <row r="151" spans="1:24" s="200" customFormat="1" ht="14.1" customHeight="1" x14ac:dyDescent="0.25">
      <c r="A151" s="201" t="s">
        <v>511</v>
      </c>
      <c r="B151" s="206">
        <v>5127500</v>
      </c>
      <c r="C151" s="201" t="s">
        <v>29</v>
      </c>
      <c r="D151" s="201" t="s">
        <v>28</v>
      </c>
      <c r="E151" s="200" t="s">
        <v>512</v>
      </c>
      <c r="F151" s="303" t="s">
        <v>1009</v>
      </c>
      <c r="G151" s="201" t="s">
        <v>461</v>
      </c>
      <c r="H151" s="201" t="s">
        <v>34</v>
      </c>
      <c r="I151" s="303" t="s">
        <v>979</v>
      </c>
      <c r="J151" s="201" t="s">
        <v>36</v>
      </c>
      <c r="K151" s="201">
        <v>1924</v>
      </c>
      <c r="L151" s="303" t="s">
        <v>980</v>
      </c>
      <c r="M151" s="202">
        <v>48.081944</v>
      </c>
      <c r="N151" s="202">
        <v>-91.652777999999998</v>
      </c>
      <c r="O151" s="311" t="s">
        <v>990</v>
      </c>
      <c r="P151" s="305" t="s">
        <v>1010</v>
      </c>
      <c r="Q151" s="305"/>
      <c r="R151" s="305"/>
      <c r="S151" s="305"/>
      <c r="T151" s="305"/>
      <c r="U151" s="285" t="s">
        <v>38</v>
      </c>
      <c r="V151" s="303" t="s">
        <v>38</v>
      </c>
      <c r="W151" s="200" t="s">
        <v>335</v>
      </c>
      <c r="X151" s="302"/>
    </row>
    <row r="152" spans="1:24" s="200" customFormat="1" ht="14.1" customHeight="1" x14ac:dyDescent="0.2">
      <c r="A152" s="201" t="s">
        <v>515</v>
      </c>
      <c r="B152" s="206"/>
      <c r="C152" s="201" t="s">
        <v>28</v>
      </c>
      <c r="D152" s="206"/>
      <c r="E152" s="200" t="s">
        <v>516</v>
      </c>
      <c r="F152" s="303" t="s">
        <v>1009</v>
      </c>
      <c r="G152" s="201" t="s">
        <v>131</v>
      </c>
      <c r="H152" s="201" t="s">
        <v>46</v>
      </c>
      <c r="I152" s="303" t="s">
        <v>982</v>
      </c>
      <c r="J152" s="201" t="s">
        <v>36</v>
      </c>
      <c r="K152" s="201">
        <v>2007</v>
      </c>
      <c r="L152" s="303" t="s">
        <v>980</v>
      </c>
      <c r="M152" s="202">
        <v>48.496667000000002</v>
      </c>
      <c r="N152" s="202">
        <v>-92.658332999999999</v>
      </c>
      <c r="O152" s="311" t="s">
        <v>990</v>
      </c>
      <c r="P152" s="305" t="s">
        <v>1010</v>
      </c>
      <c r="Q152" s="305"/>
      <c r="R152" s="305"/>
      <c r="S152" s="305"/>
      <c r="T152" s="305"/>
      <c r="U152" s="201" t="s">
        <v>48</v>
      </c>
      <c r="V152" s="303" t="s">
        <v>71</v>
      </c>
      <c r="W152" s="200" t="s">
        <v>48</v>
      </c>
      <c r="X152" s="302" t="s">
        <v>177</v>
      </c>
    </row>
    <row r="153" spans="1:24" s="200" customFormat="1" ht="14.1" customHeight="1" x14ac:dyDescent="0.25">
      <c r="A153" s="201" t="s">
        <v>507</v>
      </c>
      <c r="B153" s="206">
        <v>5129400</v>
      </c>
      <c r="C153" s="201" t="s">
        <v>28</v>
      </c>
      <c r="D153" s="201" t="s">
        <v>29</v>
      </c>
      <c r="E153" s="200" t="s">
        <v>508</v>
      </c>
      <c r="F153" s="303" t="s">
        <v>1009</v>
      </c>
      <c r="G153" s="201" t="s">
        <v>131</v>
      </c>
      <c r="H153" s="201" t="s">
        <v>46</v>
      </c>
      <c r="I153" s="303" t="s">
        <v>982</v>
      </c>
      <c r="J153" s="201" t="s">
        <v>36</v>
      </c>
      <c r="K153" s="201">
        <v>1911</v>
      </c>
      <c r="L153" s="303" t="s">
        <v>980</v>
      </c>
      <c r="M153" s="202">
        <v>48.641666999999998</v>
      </c>
      <c r="N153" s="202">
        <v>-93.333332999999996</v>
      </c>
      <c r="O153" s="311" t="s">
        <v>986</v>
      </c>
      <c r="P153" s="305" t="s">
        <v>1010</v>
      </c>
      <c r="Q153" s="305"/>
      <c r="R153" s="305"/>
      <c r="S153" s="305"/>
      <c r="T153" s="305"/>
      <c r="U153" s="285" t="s">
        <v>38</v>
      </c>
      <c r="V153" s="303" t="s">
        <v>38</v>
      </c>
      <c r="W153" s="200" t="s">
        <v>335</v>
      </c>
      <c r="X153" s="302"/>
    </row>
    <row r="154" spans="1:24" s="200" customFormat="1" ht="14.1" customHeight="1" x14ac:dyDescent="0.2">
      <c r="A154" s="201" t="s">
        <v>520</v>
      </c>
      <c r="B154" s="206"/>
      <c r="C154" s="201" t="s">
        <v>28</v>
      </c>
      <c r="D154" s="206"/>
      <c r="E154" s="200" t="s">
        <v>521</v>
      </c>
      <c r="F154" s="303" t="s">
        <v>1009</v>
      </c>
      <c r="G154" s="201" t="s">
        <v>131</v>
      </c>
      <c r="H154" s="201" t="s">
        <v>46</v>
      </c>
      <c r="I154" s="303" t="s">
        <v>979</v>
      </c>
      <c r="J154" s="201" t="s">
        <v>36</v>
      </c>
      <c r="K154" s="201">
        <v>1914</v>
      </c>
      <c r="L154" s="303" t="s">
        <v>980</v>
      </c>
      <c r="M154" s="202">
        <v>48.85</v>
      </c>
      <c r="N154" s="202">
        <v>-92.724999999999994</v>
      </c>
      <c r="O154" s="311" t="s">
        <v>985</v>
      </c>
      <c r="P154" s="305" t="s">
        <v>1010</v>
      </c>
      <c r="Q154" s="305"/>
      <c r="R154" s="305"/>
      <c r="S154" s="305"/>
      <c r="T154" s="305"/>
      <c r="U154" s="201" t="s">
        <v>48</v>
      </c>
      <c r="V154" s="303" t="s">
        <v>71</v>
      </c>
      <c r="W154" s="200" t="s">
        <v>48</v>
      </c>
      <c r="X154" s="302"/>
    </row>
    <row r="155" spans="1:24" s="200" customFormat="1" ht="14.1" customHeight="1" x14ac:dyDescent="0.2">
      <c r="A155" s="201" t="s">
        <v>518</v>
      </c>
      <c r="B155" s="206"/>
      <c r="C155" s="201" t="s">
        <v>28</v>
      </c>
      <c r="D155" s="206"/>
      <c r="E155" s="200" t="s">
        <v>519</v>
      </c>
      <c r="F155" s="303" t="s">
        <v>1009</v>
      </c>
      <c r="G155" s="201" t="s">
        <v>131</v>
      </c>
      <c r="H155" s="201" t="s">
        <v>46</v>
      </c>
      <c r="I155" s="303" t="s">
        <v>979</v>
      </c>
      <c r="J155" s="201" t="s">
        <v>36</v>
      </c>
      <c r="K155" s="201">
        <v>1978</v>
      </c>
      <c r="L155" s="303" t="s">
        <v>980</v>
      </c>
      <c r="M155" s="202">
        <v>48.751944000000002</v>
      </c>
      <c r="N155" s="202">
        <v>-91.583888999999999</v>
      </c>
      <c r="O155" s="311" t="s">
        <v>985</v>
      </c>
      <c r="P155" s="305" t="s">
        <v>1010</v>
      </c>
      <c r="Q155" s="305"/>
      <c r="R155" s="305"/>
      <c r="S155" s="305"/>
      <c r="T155" s="305"/>
      <c r="U155" s="201" t="s">
        <v>48</v>
      </c>
      <c r="V155" s="303" t="s">
        <v>71</v>
      </c>
      <c r="W155" s="200" t="s">
        <v>48</v>
      </c>
      <c r="X155" s="302"/>
    </row>
    <row r="156" spans="1:24" s="200" customFormat="1" ht="14.1" customHeight="1" x14ac:dyDescent="0.2">
      <c r="A156" s="201" t="s">
        <v>522</v>
      </c>
      <c r="B156" s="206"/>
      <c r="C156" s="201" t="s">
        <v>28</v>
      </c>
      <c r="D156" s="206"/>
      <c r="E156" s="200" t="s">
        <v>523</v>
      </c>
      <c r="F156" s="303" t="s">
        <v>1009</v>
      </c>
      <c r="G156" s="201" t="s">
        <v>131</v>
      </c>
      <c r="H156" s="201" t="s">
        <v>46</v>
      </c>
      <c r="I156" s="303" t="s">
        <v>982</v>
      </c>
      <c r="J156" s="201" t="s">
        <v>36</v>
      </c>
      <c r="K156" s="201">
        <v>1988</v>
      </c>
      <c r="L156" s="303" t="s">
        <v>980</v>
      </c>
      <c r="M156" s="202">
        <v>48.841667000000001</v>
      </c>
      <c r="N156" s="202">
        <v>-93.62</v>
      </c>
      <c r="O156" s="311" t="s">
        <v>986</v>
      </c>
      <c r="P156" s="305" t="s">
        <v>1010</v>
      </c>
      <c r="Q156" s="305"/>
      <c r="R156" s="305"/>
      <c r="S156" s="305"/>
      <c r="T156" s="305"/>
      <c r="U156" s="201" t="s">
        <v>48</v>
      </c>
      <c r="V156" s="303" t="s">
        <v>71</v>
      </c>
      <c r="W156" s="200" t="s">
        <v>48</v>
      </c>
      <c r="X156" s="302"/>
    </row>
    <row r="157" spans="1:24" s="200" customFormat="1" ht="14.1" customHeight="1" x14ac:dyDescent="0.2">
      <c r="A157" s="201" t="s">
        <v>524</v>
      </c>
      <c r="B157" s="206"/>
      <c r="C157" s="201" t="s">
        <v>28</v>
      </c>
      <c r="D157" s="206"/>
      <c r="E157" s="200" t="s">
        <v>525</v>
      </c>
      <c r="F157" s="303" t="s">
        <v>1009</v>
      </c>
      <c r="G157" s="201" t="s">
        <v>131</v>
      </c>
      <c r="H157" s="201" t="s">
        <v>46</v>
      </c>
      <c r="I157" s="303" t="s">
        <v>982</v>
      </c>
      <c r="J157" s="201" t="s">
        <v>36</v>
      </c>
      <c r="K157" s="201">
        <v>1988</v>
      </c>
      <c r="L157" s="303" t="s">
        <v>980</v>
      </c>
      <c r="M157" s="202">
        <v>48.691667000000002</v>
      </c>
      <c r="N157" s="202">
        <v>-92.961111000000002</v>
      </c>
      <c r="O157" s="311" t="s">
        <v>986</v>
      </c>
      <c r="P157" s="305" t="s">
        <v>1010</v>
      </c>
      <c r="Q157" s="305"/>
      <c r="R157" s="305"/>
      <c r="S157" s="305"/>
      <c r="T157" s="305"/>
      <c r="U157" s="201" t="s">
        <v>48</v>
      </c>
      <c r="V157" s="303" t="s">
        <v>71</v>
      </c>
      <c r="W157" s="200" t="s">
        <v>48</v>
      </c>
      <c r="X157" s="302"/>
    </row>
    <row r="158" spans="1:24" s="200" customFormat="1" ht="14.1" customHeight="1" x14ac:dyDescent="0.25">
      <c r="A158" s="201" t="s">
        <v>509</v>
      </c>
      <c r="B158" s="206">
        <v>5133500</v>
      </c>
      <c r="C158" s="201" t="s">
        <v>28</v>
      </c>
      <c r="D158" s="201" t="s">
        <v>29</v>
      </c>
      <c r="E158" s="200" t="s">
        <v>510</v>
      </c>
      <c r="F158" s="303" t="s">
        <v>1009</v>
      </c>
      <c r="G158" s="201" t="s">
        <v>131</v>
      </c>
      <c r="H158" s="201" t="s">
        <v>46</v>
      </c>
      <c r="I158" s="303" t="s">
        <v>979</v>
      </c>
      <c r="J158" s="201" t="s">
        <v>36</v>
      </c>
      <c r="K158" s="201">
        <v>1928</v>
      </c>
      <c r="L158" s="303" t="s">
        <v>980</v>
      </c>
      <c r="M158" s="202">
        <v>48.634444000000002</v>
      </c>
      <c r="N158" s="202">
        <v>-93.913055999999997</v>
      </c>
      <c r="O158" s="311" t="s">
        <v>990</v>
      </c>
      <c r="P158" s="305" t="s">
        <v>1010</v>
      </c>
      <c r="Q158" s="305"/>
      <c r="R158" s="305"/>
      <c r="S158" s="305"/>
      <c r="T158" s="305"/>
      <c r="U158" s="285" t="s">
        <v>38</v>
      </c>
      <c r="V158" s="303" t="s">
        <v>38</v>
      </c>
      <c r="W158" s="200" t="s">
        <v>335</v>
      </c>
      <c r="X158" s="302"/>
    </row>
    <row r="159" spans="1:24" s="200" customFormat="1" ht="14.1" customHeight="1" x14ac:dyDescent="0.2">
      <c r="A159" s="201" t="s">
        <v>526</v>
      </c>
      <c r="B159" s="206"/>
      <c r="C159" s="201" t="s">
        <v>28</v>
      </c>
      <c r="D159" s="206"/>
      <c r="E159" s="200" t="s">
        <v>527</v>
      </c>
      <c r="F159" s="303" t="s">
        <v>1009</v>
      </c>
      <c r="G159" s="201" t="s">
        <v>131</v>
      </c>
      <c r="H159" s="201" t="s">
        <v>46</v>
      </c>
      <c r="I159" s="303" t="s">
        <v>979</v>
      </c>
      <c r="J159" s="201" t="s">
        <v>36</v>
      </c>
      <c r="K159" s="201">
        <v>1905</v>
      </c>
      <c r="L159" s="303" t="s">
        <v>980</v>
      </c>
      <c r="M159" s="202">
        <v>48.608530000000002</v>
      </c>
      <c r="N159" s="202">
        <v>-93.403440000000003</v>
      </c>
      <c r="O159" s="311" t="s">
        <v>990</v>
      </c>
      <c r="P159" s="305" t="s">
        <v>1010</v>
      </c>
      <c r="Q159" s="305"/>
      <c r="R159" s="305"/>
      <c r="S159" s="305"/>
      <c r="T159" s="305"/>
      <c r="U159" s="201" t="s">
        <v>48</v>
      </c>
      <c r="V159" s="303" t="s">
        <v>71</v>
      </c>
      <c r="W159" s="200" t="s">
        <v>48</v>
      </c>
      <c r="X159" s="302"/>
    </row>
    <row r="160" spans="1:24" s="200" customFormat="1" ht="14.1" customHeight="1" x14ac:dyDescent="0.2">
      <c r="A160" s="201" t="s">
        <v>528</v>
      </c>
      <c r="B160" s="206"/>
      <c r="C160" s="201" t="s">
        <v>28</v>
      </c>
      <c r="D160" s="206"/>
      <c r="E160" s="200" t="s">
        <v>529</v>
      </c>
      <c r="F160" s="303" t="s">
        <v>1009</v>
      </c>
      <c r="G160" s="201" t="s">
        <v>131</v>
      </c>
      <c r="H160" s="201" t="s">
        <v>46</v>
      </c>
      <c r="I160" s="303" t="s">
        <v>982</v>
      </c>
      <c r="J160" s="201" t="s">
        <v>36</v>
      </c>
      <c r="K160" s="201">
        <v>1991</v>
      </c>
      <c r="L160" s="303" t="s">
        <v>980</v>
      </c>
      <c r="M160" s="202">
        <v>48.733055999999998</v>
      </c>
      <c r="N160" s="202">
        <v>-94.568055999999999</v>
      </c>
      <c r="O160" s="311" t="s">
        <v>990</v>
      </c>
      <c r="P160" s="305" t="s">
        <v>1010</v>
      </c>
      <c r="Q160" s="305"/>
      <c r="R160" s="305"/>
      <c r="S160" s="305"/>
      <c r="T160" s="305"/>
      <c r="U160" s="201" t="s">
        <v>48</v>
      </c>
      <c r="V160" s="303" t="s">
        <v>71</v>
      </c>
      <c r="W160" s="200" t="s">
        <v>48</v>
      </c>
      <c r="X160" s="302"/>
    </row>
    <row r="161" spans="1:24" s="200" customFormat="1" ht="14.1" customHeight="1" x14ac:dyDescent="0.2">
      <c r="A161" s="201" t="s">
        <v>530</v>
      </c>
      <c r="B161" s="206"/>
      <c r="C161" s="201" t="s">
        <v>28</v>
      </c>
      <c r="D161" s="206"/>
      <c r="E161" s="200" t="s">
        <v>531</v>
      </c>
      <c r="F161" s="303" t="s">
        <v>1009</v>
      </c>
      <c r="G161" s="201" t="s">
        <v>131</v>
      </c>
      <c r="H161" s="201" t="s">
        <v>46</v>
      </c>
      <c r="I161" s="303" t="s">
        <v>982</v>
      </c>
      <c r="J161" s="201" t="s">
        <v>36</v>
      </c>
      <c r="K161" s="201">
        <v>2011</v>
      </c>
      <c r="L161" s="303" t="s">
        <v>980</v>
      </c>
      <c r="M161" s="202">
        <v>48.613889</v>
      </c>
      <c r="N161" s="202">
        <v>-93.354721999999995</v>
      </c>
      <c r="O161" s="311" t="s">
        <v>990</v>
      </c>
      <c r="P161" s="305" t="s">
        <v>1010</v>
      </c>
      <c r="Q161" s="305"/>
      <c r="R161" s="305"/>
      <c r="S161" s="305"/>
      <c r="T161" s="305"/>
      <c r="U161" s="201" t="s">
        <v>48</v>
      </c>
      <c r="V161" s="303" t="s">
        <v>71</v>
      </c>
      <c r="W161" s="200" t="s">
        <v>48</v>
      </c>
      <c r="X161" s="302"/>
    </row>
    <row r="162" spans="1:24" s="200" customFormat="1" ht="14.1" customHeight="1" x14ac:dyDescent="0.2">
      <c r="A162" s="201" t="s">
        <v>532</v>
      </c>
      <c r="B162" s="206"/>
      <c r="C162" s="201" t="s">
        <v>28</v>
      </c>
      <c r="D162" s="206"/>
      <c r="E162" s="200" t="s">
        <v>533</v>
      </c>
      <c r="F162" s="303" t="s">
        <v>1009</v>
      </c>
      <c r="G162" s="201" t="s">
        <v>131</v>
      </c>
      <c r="H162" s="201" t="s">
        <v>46</v>
      </c>
      <c r="I162" s="303" t="s">
        <v>982</v>
      </c>
      <c r="J162" s="201" t="s">
        <v>36</v>
      </c>
      <c r="K162" s="201">
        <v>2011</v>
      </c>
      <c r="L162" s="303" t="s">
        <v>980</v>
      </c>
      <c r="M162" s="202">
        <v>48.616110999999997</v>
      </c>
      <c r="N162" s="202">
        <v>-93.359722000000005</v>
      </c>
      <c r="O162" s="311" t="s">
        <v>990</v>
      </c>
      <c r="P162" s="305" t="s">
        <v>1010</v>
      </c>
      <c r="Q162" s="305"/>
      <c r="R162" s="305"/>
      <c r="S162" s="305"/>
      <c r="T162" s="305"/>
      <c r="U162" s="201" t="s">
        <v>48</v>
      </c>
      <c r="V162" s="303" t="s">
        <v>71</v>
      </c>
      <c r="W162" s="200" t="s">
        <v>48</v>
      </c>
      <c r="X162" s="302"/>
    </row>
    <row r="163" spans="1:24" s="200" customFormat="1" ht="14.1" customHeight="1" x14ac:dyDescent="0.25">
      <c r="A163" s="201" t="s">
        <v>513</v>
      </c>
      <c r="B163" s="206">
        <v>5140520</v>
      </c>
      <c r="C163" s="201" t="s">
        <v>29</v>
      </c>
      <c r="D163" s="201" t="s">
        <v>28</v>
      </c>
      <c r="E163" s="200" t="s">
        <v>514</v>
      </c>
      <c r="F163" s="303" t="s">
        <v>1009</v>
      </c>
      <c r="G163" s="201" t="s">
        <v>461</v>
      </c>
      <c r="H163" s="201" t="s">
        <v>34</v>
      </c>
      <c r="I163" s="303" t="s">
        <v>982</v>
      </c>
      <c r="J163" s="201" t="s">
        <v>36</v>
      </c>
      <c r="K163" s="201">
        <v>1916</v>
      </c>
      <c r="L163" s="303" t="s">
        <v>980</v>
      </c>
      <c r="M163" s="202">
        <v>48.904167000000001</v>
      </c>
      <c r="N163" s="202">
        <v>-95.315832999999998</v>
      </c>
      <c r="O163" s="311" t="s">
        <v>986</v>
      </c>
      <c r="P163" s="305" t="s">
        <v>1010</v>
      </c>
      <c r="Q163" s="305"/>
      <c r="R163" s="305"/>
      <c r="S163" s="305"/>
      <c r="T163" s="305"/>
      <c r="U163" s="285" t="s">
        <v>38</v>
      </c>
      <c r="V163" s="303" t="s">
        <v>38</v>
      </c>
      <c r="W163" s="200" t="s">
        <v>335</v>
      </c>
      <c r="X163" s="302"/>
    </row>
    <row r="164" spans="1:24" s="200" customFormat="1" ht="14.1" customHeight="1" x14ac:dyDescent="0.2">
      <c r="A164" s="201" t="s">
        <v>534</v>
      </c>
      <c r="B164" s="206"/>
      <c r="C164" s="201" t="s">
        <v>28</v>
      </c>
      <c r="D164" s="206"/>
      <c r="E164" s="200" t="s">
        <v>535</v>
      </c>
      <c r="F164" s="303" t="s">
        <v>1009</v>
      </c>
      <c r="G164" s="201" t="s">
        <v>131</v>
      </c>
      <c r="H164" s="201" t="s">
        <v>46</v>
      </c>
      <c r="I164" s="303" t="s">
        <v>982</v>
      </c>
      <c r="J164" s="201" t="s">
        <v>36</v>
      </c>
      <c r="K164" s="201">
        <v>1962</v>
      </c>
      <c r="L164" s="303" t="s">
        <v>980</v>
      </c>
      <c r="M164" s="202">
        <v>49.126111000000002</v>
      </c>
      <c r="N164" s="202">
        <v>-94.287778000000003</v>
      </c>
      <c r="O164" s="311" t="s">
        <v>985</v>
      </c>
      <c r="P164" s="305" t="s">
        <v>1010</v>
      </c>
      <c r="Q164" s="305"/>
      <c r="R164" s="305"/>
      <c r="S164" s="305"/>
      <c r="T164" s="305"/>
      <c r="U164" s="201" t="s">
        <v>48</v>
      </c>
      <c r="V164" s="303" t="s">
        <v>71</v>
      </c>
      <c r="W164" s="200" t="s">
        <v>48</v>
      </c>
      <c r="X164" s="302"/>
    </row>
    <row r="165" spans="1:24" s="200" customFormat="1" ht="14.1" customHeight="1" x14ac:dyDescent="0.2">
      <c r="A165" s="201" t="s">
        <v>536</v>
      </c>
      <c r="B165" s="206"/>
      <c r="C165" s="201" t="s">
        <v>28</v>
      </c>
      <c r="D165" s="206"/>
      <c r="E165" s="302" t="s">
        <v>537</v>
      </c>
      <c r="F165" s="303" t="s">
        <v>1009</v>
      </c>
      <c r="G165" s="201" t="s">
        <v>131</v>
      </c>
      <c r="H165" s="201" t="s">
        <v>46</v>
      </c>
      <c r="I165" s="303" t="s">
        <v>982</v>
      </c>
      <c r="J165" s="201" t="s">
        <v>36</v>
      </c>
      <c r="K165" s="201">
        <v>1963</v>
      </c>
      <c r="L165" s="303" t="s">
        <v>980</v>
      </c>
      <c r="M165" s="202">
        <v>49.718333000000001</v>
      </c>
      <c r="N165" s="202">
        <v>-94.805555999999996</v>
      </c>
      <c r="O165" s="311" t="s">
        <v>985</v>
      </c>
      <c r="P165" s="305" t="s">
        <v>1010</v>
      </c>
      <c r="Q165" s="305"/>
      <c r="R165" s="305"/>
      <c r="S165" s="305"/>
      <c r="T165" s="305"/>
      <c r="U165" s="201" t="s">
        <v>48</v>
      </c>
      <c r="V165" s="303" t="s">
        <v>71</v>
      </c>
      <c r="W165" s="200" t="s">
        <v>48</v>
      </c>
      <c r="X165" s="302"/>
    </row>
    <row r="166" spans="1:24" s="200" customFormat="1" ht="14.1" customHeight="1" x14ac:dyDescent="0.2">
      <c r="A166" s="201" t="s">
        <v>538</v>
      </c>
      <c r="B166" s="206"/>
      <c r="C166" s="201" t="s">
        <v>28</v>
      </c>
      <c r="D166" s="206"/>
      <c r="E166" s="200" t="s">
        <v>539</v>
      </c>
      <c r="F166" s="303" t="s">
        <v>1009</v>
      </c>
      <c r="G166" s="201" t="s">
        <v>131</v>
      </c>
      <c r="H166" s="201" t="s">
        <v>46</v>
      </c>
      <c r="I166" s="303" t="s">
        <v>982</v>
      </c>
      <c r="J166" s="201" t="s">
        <v>36</v>
      </c>
      <c r="K166" s="201">
        <v>1983</v>
      </c>
      <c r="L166" s="303" t="s">
        <v>980</v>
      </c>
      <c r="M166" s="202">
        <v>49.325000000000003</v>
      </c>
      <c r="N166" s="202">
        <v>-94.847222000000002</v>
      </c>
      <c r="O166" s="311" t="s">
        <v>990</v>
      </c>
      <c r="P166" s="305" t="s">
        <v>1010</v>
      </c>
      <c r="Q166" s="305"/>
      <c r="R166" s="305"/>
      <c r="S166" s="305"/>
      <c r="T166" s="305"/>
      <c r="U166" s="201" t="s">
        <v>48</v>
      </c>
      <c r="V166" s="303" t="s">
        <v>71</v>
      </c>
      <c r="W166" s="200" t="s">
        <v>48</v>
      </c>
      <c r="X166" s="302"/>
    </row>
    <row r="167" spans="1:24" s="200" customFormat="1" ht="14.1" customHeight="1" x14ac:dyDescent="0.2">
      <c r="A167" s="201" t="s">
        <v>540</v>
      </c>
      <c r="B167" s="206"/>
      <c r="C167" s="201" t="s">
        <v>28</v>
      </c>
      <c r="D167" s="206"/>
      <c r="E167" s="200" t="s">
        <v>541</v>
      </c>
      <c r="F167" s="303" t="s">
        <v>1009</v>
      </c>
      <c r="G167" s="201" t="s">
        <v>131</v>
      </c>
      <c r="H167" s="201" t="s">
        <v>46</v>
      </c>
      <c r="I167" s="303" t="s">
        <v>982</v>
      </c>
      <c r="J167" s="201" t="s">
        <v>36</v>
      </c>
      <c r="K167" s="201">
        <v>1912</v>
      </c>
      <c r="L167" s="303" t="s">
        <v>980</v>
      </c>
      <c r="M167" s="202">
        <v>49.772221999999999</v>
      </c>
      <c r="N167" s="202">
        <v>-94.502778000000006</v>
      </c>
      <c r="O167" s="311" t="s">
        <v>986</v>
      </c>
      <c r="P167" s="305" t="s">
        <v>1010</v>
      </c>
      <c r="Q167" s="305"/>
      <c r="R167" s="305"/>
      <c r="S167" s="305"/>
      <c r="T167" s="305"/>
      <c r="U167" s="201" t="s">
        <v>48</v>
      </c>
      <c r="V167" s="303" t="s">
        <v>71</v>
      </c>
      <c r="W167" s="200" t="s">
        <v>48</v>
      </c>
      <c r="X167" s="302"/>
    </row>
    <row r="168" spans="1:24" s="200" customFormat="1" ht="14.1" customHeight="1" x14ac:dyDescent="0.2">
      <c r="A168" s="201" t="s">
        <v>542</v>
      </c>
      <c r="B168" s="206"/>
      <c r="C168" s="201" t="s">
        <v>28</v>
      </c>
      <c r="D168" s="206"/>
      <c r="E168" s="200" t="s">
        <v>543</v>
      </c>
      <c r="F168" s="303" t="s">
        <v>1009</v>
      </c>
      <c r="G168" s="201" t="s">
        <v>131</v>
      </c>
      <c r="H168" s="201" t="s">
        <v>46</v>
      </c>
      <c r="I168" s="303" t="s">
        <v>979</v>
      </c>
      <c r="J168" s="201" t="s">
        <v>36</v>
      </c>
      <c r="K168" s="201">
        <v>1907</v>
      </c>
      <c r="L168" s="303" t="s">
        <v>980</v>
      </c>
      <c r="M168" s="202">
        <v>49.772221999999999</v>
      </c>
      <c r="N168" s="202">
        <v>-94.502778000000006</v>
      </c>
      <c r="O168" s="311" t="s">
        <v>986</v>
      </c>
      <c r="P168" s="305" t="s">
        <v>1010</v>
      </c>
      <c r="Q168" s="305"/>
      <c r="R168" s="305"/>
      <c r="S168" s="305"/>
      <c r="T168" s="305"/>
      <c r="U168" s="201" t="s">
        <v>48</v>
      </c>
      <c r="V168" s="303" t="s">
        <v>71</v>
      </c>
      <c r="W168" s="200" t="s">
        <v>48</v>
      </c>
      <c r="X168" s="302"/>
    </row>
    <row r="169" spans="1:24" s="200" customFormat="1" ht="14.1" customHeight="1" x14ac:dyDescent="0.2">
      <c r="A169" s="201" t="s">
        <v>544</v>
      </c>
      <c r="B169" s="206"/>
      <c r="C169" s="201" t="s">
        <v>28</v>
      </c>
      <c r="D169" s="206"/>
      <c r="E169" s="200" t="s">
        <v>545</v>
      </c>
      <c r="F169" s="303" t="s">
        <v>1009</v>
      </c>
      <c r="G169" s="201" t="s">
        <v>131</v>
      </c>
      <c r="H169" s="201" t="s">
        <v>46</v>
      </c>
      <c r="I169" s="303" t="s">
        <v>982</v>
      </c>
      <c r="J169" s="201" t="s">
        <v>36</v>
      </c>
      <c r="K169" s="201">
        <v>1913</v>
      </c>
      <c r="L169" s="303" t="s">
        <v>980</v>
      </c>
      <c r="M169" s="202">
        <v>49.987499999999997</v>
      </c>
      <c r="N169" s="202">
        <v>-94.662499999999994</v>
      </c>
      <c r="O169" s="311" t="s">
        <v>986</v>
      </c>
      <c r="P169" s="305" t="s">
        <v>1010</v>
      </c>
      <c r="Q169" s="305"/>
      <c r="R169" s="305"/>
      <c r="S169" s="305"/>
      <c r="T169" s="305"/>
      <c r="U169" s="201" t="s">
        <v>48</v>
      </c>
      <c r="V169" s="303" t="s">
        <v>71</v>
      </c>
      <c r="W169" s="200" t="s">
        <v>48</v>
      </c>
      <c r="X169" s="302"/>
    </row>
    <row r="170" spans="1:24" s="200" customFormat="1" ht="14.1" customHeight="1" x14ac:dyDescent="0.2">
      <c r="A170" s="201" t="s">
        <v>546</v>
      </c>
      <c r="B170" s="206"/>
      <c r="C170" s="201" t="s">
        <v>28</v>
      </c>
      <c r="D170" s="206"/>
      <c r="E170" s="200" t="s">
        <v>547</v>
      </c>
      <c r="F170" s="303" t="s">
        <v>1009</v>
      </c>
      <c r="G170" s="201" t="s">
        <v>131</v>
      </c>
      <c r="H170" s="201" t="s">
        <v>46</v>
      </c>
      <c r="I170" s="303" t="s">
        <v>982</v>
      </c>
      <c r="J170" s="201" t="s">
        <v>36</v>
      </c>
      <c r="K170" s="201">
        <v>1913</v>
      </c>
      <c r="L170" s="303" t="s">
        <v>980</v>
      </c>
      <c r="M170" s="202">
        <v>49.770833000000003</v>
      </c>
      <c r="N170" s="202">
        <v>-94.523611000000002</v>
      </c>
      <c r="O170" s="311" t="s">
        <v>986</v>
      </c>
      <c r="P170" s="305" t="s">
        <v>1010</v>
      </c>
      <c r="Q170" s="305"/>
      <c r="R170" s="305"/>
      <c r="S170" s="305"/>
      <c r="T170" s="305"/>
      <c r="U170" s="201" t="s">
        <v>48</v>
      </c>
      <c r="V170" s="303" t="s">
        <v>71</v>
      </c>
      <c r="W170" s="200" t="s">
        <v>48</v>
      </c>
      <c r="X170" s="302"/>
    </row>
    <row r="171" spans="1:24" s="200" customFormat="1" ht="14.1" customHeight="1" x14ac:dyDescent="0.2">
      <c r="A171" s="201" t="s">
        <v>548</v>
      </c>
      <c r="B171" s="206"/>
      <c r="C171" s="201" t="s">
        <v>28</v>
      </c>
      <c r="D171" s="206"/>
      <c r="E171" s="200" t="s">
        <v>549</v>
      </c>
      <c r="F171" s="303" t="s">
        <v>1009</v>
      </c>
      <c r="G171" s="201" t="s">
        <v>131</v>
      </c>
      <c r="H171" s="201" t="s">
        <v>46</v>
      </c>
      <c r="I171" s="303" t="s">
        <v>982</v>
      </c>
      <c r="J171" s="201" t="s">
        <v>36</v>
      </c>
      <c r="K171" s="201">
        <v>1813</v>
      </c>
      <c r="L171" s="303" t="s">
        <v>980</v>
      </c>
      <c r="M171" s="202">
        <v>49.770833000000003</v>
      </c>
      <c r="N171" s="202">
        <v>-94.523611000000002</v>
      </c>
      <c r="O171" s="311" t="s">
        <v>986</v>
      </c>
      <c r="P171" s="305" t="s">
        <v>1010</v>
      </c>
      <c r="Q171" s="305"/>
      <c r="R171" s="305"/>
      <c r="S171" s="305"/>
      <c r="T171" s="305"/>
      <c r="U171" s="201" t="s">
        <v>48</v>
      </c>
      <c r="V171" s="303" t="s">
        <v>71</v>
      </c>
      <c r="W171" s="200" t="s">
        <v>48</v>
      </c>
      <c r="X171" s="302"/>
    </row>
    <row r="172" spans="1:24" s="200" customFormat="1" ht="14.1" customHeight="1" x14ac:dyDescent="0.2">
      <c r="A172" s="201" t="s">
        <v>550</v>
      </c>
      <c r="B172" s="206"/>
      <c r="C172" s="201" t="s">
        <v>28</v>
      </c>
      <c r="D172" s="206"/>
      <c r="E172" s="200" t="s">
        <v>551</v>
      </c>
      <c r="F172" s="303" t="s">
        <v>1009</v>
      </c>
      <c r="G172" s="201" t="s">
        <v>131</v>
      </c>
      <c r="H172" s="201" t="s">
        <v>46</v>
      </c>
      <c r="I172" s="303" t="s">
        <v>982</v>
      </c>
      <c r="J172" s="201" t="s">
        <v>36</v>
      </c>
      <c r="K172" s="201">
        <v>1913</v>
      </c>
      <c r="L172" s="303" t="s">
        <v>980</v>
      </c>
      <c r="M172" s="202">
        <v>49.763888999999999</v>
      </c>
      <c r="N172" s="202">
        <v>-94.554167000000007</v>
      </c>
      <c r="O172" s="311" t="s">
        <v>986</v>
      </c>
      <c r="P172" s="305" t="s">
        <v>1010</v>
      </c>
      <c r="Q172" s="305"/>
      <c r="R172" s="305"/>
      <c r="S172" s="305"/>
      <c r="T172" s="305"/>
      <c r="U172" s="201" t="s">
        <v>48</v>
      </c>
      <c r="V172" s="303" t="s">
        <v>71</v>
      </c>
      <c r="W172" s="200" t="s">
        <v>48</v>
      </c>
      <c r="X172" s="302"/>
    </row>
    <row r="173" spans="1:24" s="200" customFormat="1" ht="14.1" customHeight="1" x14ac:dyDescent="0.2">
      <c r="A173" s="201" t="s">
        <v>552</v>
      </c>
      <c r="B173" s="206"/>
      <c r="C173" s="201" t="s">
        <v>28</v>
      </c>
      <c r="D173" s="206"/>
      <c r="E173" s="200" t="s">
        <v>553</v>
      </c>
      <c r="F173" s="303" t="s">
        <v>1009</v>
      </c>
      <c r="G173" s="201" t="s">
        <v>131</v>
      </c>
      <c r="H173" s="201" t="s">
        <v>46</v>
      </c>
      <c r="I173" s="303" t="s">
        <v>979</v>
      </c>
      <c r="J173" s="201" t="s">
        <v>36</v>
      </c>
      <c r="K173" s="201">
        <v>1892</v>
      </c>
      <c r="L173" s="303" t="s">
        <v>980</v>
      </c>
      <c r="M173" s="202">
        <v>49.784444000000001</v>
      </c>
      <c r="N173" s="202">
        <v>-94.513056000000006</v>
      </c>
      <c r="O173" s="311" t="s">
        <v>986</v>
      </c>
      <c r="P173" s="305" t="s">
        <v>1010</v>
      </c>
      <c r="Q173" s="305"/>
      <c r="R173" s="305"/>
      <c r="S173" s="305"/>
      <c r="T173" s="305"/>
      <c r="U173" s="201" t="s">
        <v>48</v>
      </c>
      <c r="V173" s="303" t="s">
        <v>71</v>
      </c>
      <c r="W173" s="200" t="s">
        <v>48</v>
      </c>
      <c r="X173" s="302"/>
    </row>
    <row r="174" spans="1:24" s="200" customFormat="1" ht="14.1" customHeight="1" x14ac:dyDescent="0.2">
      <c r="A174" s="201" t="s">
        <v>554</v>
      </c>
      <c r="B174" s="206"/>
      <c r="C174" s="201" t="s">
        <v>28</v>
      </c>
      <c r="D174" s="206"/>
      <c r="E174" s="200" t="s">
        <v>555</v>
      </c>
      <c r="F174" s="303" t="s">
        <v>1009</v>
      </c>
      <c r="G174" s="201" t="s">
        <v>131</v>
      </c>
      <c r="H174" s="201" t="s">
        <v>46</v>
      </c>
      <c r="I174" s="303" t="s">
        <v>982</v>
      </c>
      <c r="J174" s="201" t="s">
        <v>36</v>
      </c>
      <c r="K174" s="201">
        <v>2010</v>
      </c>
      <c r="L174" s="303" t="s">
        <v>980</v>
      </c>
      <c r="M174" s="202">
        <v>49.771920000000001</v>
      </c>
      <c r="N174" s="202">
        <v>-94.521969999999996</v>
      </c>
      <c r="O174" s="311" t="s">
        <v>986</v>
      </c>
      <c r="P174" s="305" t="s">
        <v>1010</v>
      </c>
      <c r="Q174" s="305"/>
      <c r="R174" s="305"/>
      <c r="S174" s="305"/>
      <c r="T174" s="305"/>
      <c r="U174" s="201" t="s">
        <v>48</v>
      </c>
      <c r="V174" s="303" t="s">
        <v>71</v>
      </c>
      <c r="W174" s="200" t="s">
        <v>48</v>
      </c>
      <c r="X174" s="302"/>
    </row>
    <row r="175" spans="1:24" s="200" customFormat="1" ht="14.1" customHeight="1" x14ac:dyDescent="0.2">
      <c r="A175" s="201" t="s">
        <v>949</v>
      </c>
      <c r="B175" s="206">
        <v>15129000</v>
      </c>
      <c r="C175" s="201" t="s">
        <v>29</v>
      </c>
      <c r="D175" s="201" t="s">
        <v>28</v>
      </c>
      <c r="E175" s="302" t="s">
        <v>950</v>
      </c>
      <c r="F175" s="303" t="s">
        <v>1049</v>
      </c>
      <c r="G175" s="201" t="s">
        <v>943</v>
      </c>
      <c r="H175" s="201" t="s">
        <v>34</v>
      </c>
      <c r="I175" s="303" t="s">
        <v>979</v>
      </c>
      <c r="J175" s="201" t="s">
        <v>36</v>
      </c>
      <c r="K175" s="201">
        <v>1992</v>
      </c>
      <c r="L175" s="303" t="s">
        <v>980</v>
      </c>
      <c r="M175" s="202">
        <v>59.395000000000003</v>
      </c>
      <c r="N175" s="202">
        <v>-138.08194399999999</v>
      </c>
      <c r="O175" s="311" t="s">
        <v>986</v>
      </c>
      <c r="P175" s="305" t="s">
        <v>1005</v>
      </c>
      <c r="Q175" s="305"/>
      <c r="R175" s="204"/>
      <c r="S175" s="204"/>
      <c r="T175" s="204"/>
      <c r="U175" s="201" t="s">
        <v>48</v>
      </c>
      <c r="V175" s="303" t="s">
        <v>71</v>
      </c>
      <c r="W175" s="200" t="s">
        <v>48</v>
      </c>
      <c r="X175" s="302" t="s">
        <v>952</v>
      </c>
    </row>
    <row r="176" spans="1:24" s="200" customFormat="1" ht="14.1" customHeight="1" x14ac:dyDescent="0.2">
      <c r="A176" s="201" t="s">
        <v>953</v>
      </c>
      <c r="B176" s="206">
        <v>15041200</v>
      </c>
      <c r="C176" s="201" t="s">
        <v>29</v>
      </c>
      <c r="D176" s="201" t="s">
        <v>28</v>
      </c>
      <c r="E176" s="200" t="s">
        <v>954</v>
      </c>
      <c r="F176" s="303" t="s">
        <v>1049</v>
      </c>
      <c r="G176" s="201" t="s">
        <v>943</v>
      </c>
      <c r="H176" s="201" t="s">
        <v>34</v>
      </c>
      <c r="I176" s="303" t="s">
        <v>979</v>
      </c>
      <c r="J176" s="201" t="s">
        <v>36</v>
      </c>
      <c r="K176" s="201">
        <v>1988</v>
      </c>
      <c r="L176" s="303" t="s">
        <v>980</v>
      </c>
      <c r="M176" s="202">
        <v>58.538611000000003</v>
      </c>
      <c r="N176" s="202">
        <v>-133.69999999999999</v>
      </c>
      <c r="O176" s="311" t="s">
        <v>990</v>
      </c>
      <c r="P176" s="305" t="s">
        <v>1005</v>
      </c>
      <c r="Q176" s="305"/>
      <c r="R176" s="204"/>
      <c r="S176" s="204"/>
      <c r="T176" s="204"/>
      <c r="U176" s="201" t="s">
        <v>48</v>
      </c>
      <c r="V176" s="303" t="s">
        <v>71</v>
      </c>
      <c r="W176" s="200" t="s">
        <v>48</v>
      </c>
      <c r="X176" s="302" t="s">
        <v>952</v>
      </c>
    </row>
    <row r="177" spans="1:24" s="200" customFormat="1" ht="14.1" customHeight="1" x14ac:dyDescent="0.2">
      <c r="A177" s="201" t="s">
        <v>955</v>
      </c>
      <c r="B177" s="206"/>
      <c r="C177" s="201" t="s">
        <v>28</v>
      </c>
      <c r="D177" s="206"/>
      <c r="E177" s="200" t="s">
        <v>956</v>
      </c>
      <c r="F177" s="303" t="s">
        <v>1049</v>
      </c>
      <c r="G177" s="201" t="s">
        <v>828</v>
      </c>
      <c r="H177" s="201" t="s">
        <v>46</v>
      </c>
      <c r="I177" s="303" t="s">
        <v>979</v>
      </c>
      <c r="J177" s="201" t="s">
        <v>36</v>
      </c>
      <c r="K177" s="201">
        <v>1954</v>
      </c>
      <c r="L177" s="303" t="s">
        <v>980</v>
      </c>
      <c r="M177" s="202">
        <v>57.900829999999999</v>
      </c>
      <c r="N177" s="202">
        <v>-131.15440000000001</v>
      </c>
      <c r="O177" s="311" t="s">
        <v>985</v>
      </c>
      <c r="P177" s="305" t="s">
        <v>1005</v>
      </c>
      <c r="Q177" s="305"/>
      <c r="R177" s="204" t="s">
        <v>957</v>
      </c>
      <c r="S177" s="204"/>
      <c r="T177" s="204"/>
      <c r="U177" s="201" t="s">
        <v>48</v>
      </c>
      <c r="V177" s="303" t="s">
        <v>71</v>
      </c>
      <c r="X177" s="302" t="s">
        <v>952</v>
      </c>
    </row>
    <row r="178" spans="1:24" s="200" customFormat="1" ht="14.1" customHeight="1" x14ac:dyDescent="0.25">
      <c r="A178" s="201" t="s">
        <v>947</v>
      </c>
      <c r="B178" s="206">
        <v>15024800</v>
      </c>
      <c r="C178" s="201" t="s">
        <v>29</v>
      </c>
      <c r="D178" s="201" t="s">
        <v>28</v>
      </c>
      <c r="E178" s="200" t="s">
        <v>948</v>
      </c>
      <c r="F178" s="303" t="s">
        <v>1049</v>
      </c>
      <c r="G178" s="201" t="s">
        <v>943</v>
      </c>
      <c r="H178" s="201" t="s">
        <v>34</v>
      </c>
      <c r="I178" s="303" t="s">
        <v>979</v>
      </c>
      <c r="J178" s="201" t="s">
        <v>36</v>
      </c>
      <c r="K178" s="201">
        <v>1984</v>
      </c>
      <c r="L178" s="303" t="s">
        <v>980</v>
      </c>
      <c r="M178" s="202">
        <v>56.701943999999997</v>
      </c>
      <c r="N178" s="202">
        <v>-132.141111</v>
      </c>
      <c r="O178" s="311" t="s">
        <v>986</v>
      </c>
      <c r="P178" s="305" t="s">
        <v>1005</v>
      </c>
      <c r="Q178" s="305"/>
      <c r="R178" s="204"/>
      <c r="S178" s="204"/>
      <c r="T178" s="204"/>
      <c r="U178" s="285" t="s">
        <v>38</v>
      </c>
      <c r="V178" s="303" t="s">
        <v>38</v>
      </c>
      <c r="W178" s="200" t="s">
        <v>48</v>
      </c>
      <c r="X178" s="302"/>
    </row>
    <row r="179" spans="1:24" s="200" customFormat="1" ht="14.1" customHeight="1" x14ac:dyDescent="0.2">
      <c r="A179" s="201" t="s">
        <v>958</v>
      </c>
      <c r="B179" s="206"/>
      <c r="C179" s="201" t="s">
        <v>28</v>
      </c>
      <c r="D179" s="206"/>
      <c r="E179" s="200" t="s">
        <v>959</v>
      </c>
      <c r="F179" s="303" t="s">
        <v>1049</v>
      </c>
      <c r="G179" s="201" t="s">
        <v>828</v>
      </c>
      <c r="H179" s="201" t="s">
        <v>46</v>
      </c>
      <c r="I179" s="303" t="s">
        <v>979</v>
      </c>
      <c r="J179" s="201" t="s">
        <v>36</v>
      </c>
      <c r="K179" s="201">
        <v>1959</v>
      </c>
      <c r="L179" s="303" t="s">
        <v>980</v>
      </c>
      <c r="M179" s="202">
        <v>56.738889999999998</v>
      </c>
      <c r="N179" s="202">
        <v>-131.67359999999999</v>
      </c>
      <c r="O179" s="311" t="s">
        <v>985</v>
      </c>
      <c r="P179" s="305" t="s">
        <v>1005</v>
      </c>
      <c r="Q179" s="305"/>
      <c r="R179" s="204" t="s">
        <v>957</v>
      </c>
      <c r="S179" s="204"/>
      <c r="T179" s="204"/>
      <c r="U179" s="201" t="s">
        <v>48</v>
      </c>
      <c r="V179" s="303" t="s">
        <v>71</v>
      </c>
      <c r="W179" s="200" t="s">
        <v>48</v>
      </c>
      <c r="X179" s="302" t="s">
        <v>952</v>
      </c>
    </row>
    <row r="180" spans="1:24" s="200" customFormat="1" ht="14.1" customHeight="1" x14ac:dyDescent="0.2">
      <c r="A180" s="201" t="s">
        <v>824</v>
      </c>
      <c r="B180" s="206"/>
      <c r="C180" s="201" t="s">
        <v>28</v>
      </c>
      <c r="D180" s="206"/>
      <c r="E180" s="200" t="s">
        <v>825</v>
      </c>
      <c r="F180" s="303" t="s">
        <v>984</v>
      </c>
      <c r="G180" s="201" t="s">
        <v>828</v>
      </c>
      <c r="H180" s="201" t="s">
        <v>46</v>
      </c>
      <c r="I180" s="303" t="s">
        <v>979</v>
      </c>
      <c r="J180" s="201" t="s">
        <v>36</v>
      </c>
      <c r="K180" s="201">
        <v>1913</v>
      </c>
      <c r="L180" s="303" t="s">
        <v>980</v>
      </c>
      <c r="M180" s="202">
        <v>50.936390000000003</v>
      </c>
      <c r="N180" s="202">
        <v>-118.7997</v>
      </c>
      <c r="O180" s="311" t="s">
        <v>985</v>
      </c>
      <c r="P180" s="310" t="s">
        <v>986</v>
      </c>
      <c r="Q180" s="305"/>
      <c r="R180" s="204" t="s">
        <v>827</v>
      </c>
      <c r="S180" s="204"/>
      <c r="T180" s="204"/>
      <c r="U180" s="201" t="s">
        <v>48</v>
      </c>
      <c r="V180" s="303" t="s">
        <v>71</v>
      </c>
      <c r="W180" s="200" t="s">
        <v>48</v>
      </c>
      <c r="X180" s="302"/>
    </row>
    <row r="181" spans="1:24" s="200" customFormat="1" ht="14.1" customHeight="1" x14ac:dyDescent="0.2">
      <c r="A181" s="201" t="s">
        <v>938</v>
      </c>
      <c r="B181" s="206"/>
      <c r="C181" s="201" t="s">
        <v>28</v>
      </c>
      <c r="D181" s="206"/>
      <c r="E181" s="200" t="s">
        <v>939</v>
      </c>
      <c r="F181" s="303" t="s">
        <v>1012</v>
      </c>
      <c r="G181" s="201" t="s">
        <v>828</v>
      </c>
      <c r="H181" s="201" t="s">
        <v>46</v>
      </c>
      <c r="I181" s="303" t="s">
        <v>979</v>
      </c>
      <c r="J181" s="201" t="s">
        <v>36</v>
      </c>
      <c r="K181" s="201">
        <v>1935</v>
      </c>
      <c r="L181" s="303" t="s">
        <v>980</v>
      </c>
      <c r="M181" s="202">
        <v>49.002499999999998</v>
      </c>
      <c r="N181" s="202">
        <v>-122.2323</v>
      </c>
      <c r="O181" s="311" t="s">
        <v>990</v>
      </c>
      <c r="P181" s="305" t="s">
        <v>1005</v>
      </c>
      <c r="Q181" s="305"/>
      <c r="R181" s="204"/>
      <c r="S181" s="204"/>
      <c r="T181" s="204"/>
      <c r="U181" s="201" t="s">
        <v>48</v>
      </c>
      <c r="V181" s="303" t="s">
        <v>71</v>
      </c>
      <c r="W181" s="200" t="s">
        <v>48</v>
      </c>
    </row>
    <row r="182" spans="1:24" s="200" customFormat="1" ht="14.1" customHeight="1" x14ac:dyDescent="0.2">
      <c r="A182" s="201" t="s">
        <v>927</v>
      </c>
      <c r="B182" s="206">
        <v>12212390</v>
      </c>
      <c r="C182" s="201" t="s">
        <v>28</v>
      </c>
      <c r="D182" s="201" t="s">
        <v>29</v>
      </c>
      <c r="E182" s="200" t="s">
        <v>928</v>
      </c>
      <c r="F182" s="303" t="s">
        <v>1012</v>
      </c>
      <c r="G182" s="201" t="s">
        <v>828</v>
      </c>
      <c r="H182" s="201" t="s">
        <v>46</v>
      </c>
      <c r="I182" s="303" t="s">
        <v>979</v>
      </c>
      <c r="J182" s="201" t="s">
        <v>36</v>
      </c>
      <c r="K182" s="201">
        <v>1984</v>
      </c>
      <c r="L182" s="303" t="s">
        <v>980</v>
      </c>
      <c r="M182" s="202">
        <v>49.002499999999998</v>
      </c>
      <c r="N182" s="202">
        <v>-122.5219</v>
      </c>
      <c r="O182" s="311" t="s">
        <v>990</v>
      </c>
      <c r="P182" s="305" t="s">
        <v>1005</v>
      </c>
      <c r="Q182" s="305"/>
      <c r="R182" s="204"/>
      <c r="S182" s="204"/>
      <c r="T182" s="204"/>
      <c r="U182" s="201" t="s">
        <v>48</v>
      </c>
      <c r="V182" s="303" t="s">
        <v>71</v>
      </c>
      <c r="W182" s="200" t="s">
        <v>48</v>
      </c>
    </row>
    <row r="183" spans="1:24" s="200" customFormat="1" ht="14.1" customHeight="1" x14ac:dyDescent="0.2">
      <c r="A183" s="201" t="s">
        <v>929</v>
      </c>
      <c r="B183" s="206"/>
      <c r="C183" s="201" t="s">
        <v>28</v>
      </c>
      <c r="D183" s="206"/>
      <c r="E183" s="200" t="s">
        <v>930</v>
      </c>
      <c r="F183" s="303" t="s">
        <v>1012</v>
      </c>
      <c r="G183" s="201" t="s">
        <v>828</v>
      </c>
      <c r="H183" s="201" t="s">
        <v>46</v>
      </c>
      <c r="I183" s="303" t="s">
        <v>979</v>
      </c>
      <c r="J183" s="201" t="s">
        <v>36</v>
      </c>
      <c r="K183" s="201">
        <v>1984</v>
      </c>
      <c r="L183" s="303" t="s">
        <v>980</v>
      </c>
      <c r="M183" s="202">
        <v>49.002360000000003</v>
      </c>
      <c r="N183" s="202">
        <v>-122.40689999999999</v>
      </c>
      <c r="O183" s="311" t="s">
        <v>990</v>
      </c>
      <c r="P183" s="305" t="s">
        <v>1005</v>
      </c>
      <c r="Q183" s="305"/>
      <c r="R183" s="204"/>
      <c r="S183" s="204"/>
      <c r="T183" s="204"/>
      <c r="U183" s="201" t="s">
        <v>48</v>
      </c>
      <c r="V183" s="303" t="s">
        <v>71</v>
      </c>
      <c r="W183" s="200" t="s">
        <v>48</v>
      </c>
    </row>
    <row r="184" spans="1:24" s="200" customFormat="1" ht="14.1" customHeight="1" x14ac:dyDescent="0.2">
      <c r="A184" s="201" t="s">
        <v>931</v>
      </c>
      <c r="B184" s="206"/>
      <c r="C184" s="201" t="s">
        <v>28</v>
      </c>
      <c r="D184" s="206"/>
      <c r="E184" s="200" t="s">
        <v>932</v>
      </c>
      <c r="F184" s="303" t="s">
        <v>1012</v>
      </c>
      <c r="G184" s="201" t="s">
        <v>828</v>
      </c>
      <c r="H184" s="201" t="s">
        <v>46</v>
      </c>
      <c r="I184" s="303" t="s">
        <v>979</v>
      </c>
      <c r="J184" s="201" t="s">
        <v>36</v>
      </c>
      <c r="K184" s="201">
        <v>1985</v>
      </c>
      <c r="L184" s="303" t="s">
        <v>980</v>
      </c>
      <c r="M184" s="202">
        <v>49.003720000000001</v>
      </c>
      <c r="N184" s="202">
        <v>-122.47190000000001</v>
      </c>
      <c r="O184" s="311" t="s">
        <v>990</v>
      </c>
      <c r="P184" s="305" t="s">
        <v>1005</v>
      </c>
      <c r="Q184" s="305"/>
      <c r="R184" s="204"/>
      <c r="S184" s="204"/>
      <c r="T184" s="204"/>
      <c r="U184" s="201" t="s">
        <v>48</v>
      </c>
      <c r="V184" s="303" t="s">
        <v>71</v>
      </c>
      <c r="W184" s="200" t="s">
        <v>48</v>
      </c>
    </row>
    <row r="185" spans="1:24" s="200" customFormat="1" ht="14.1" customHeight="1" x14ac:dyDescent="0.2">
      <c r="A185" s="201" t="s">
        <v>837</v>
      </c>
      <c r="B185" s="206"/>
      <c r="C185" s="201" t="s">
        <v>28</v>
      </c>
      <c r="D185" s="206"/>
      <c r="E185" s="200" t="s">
        <v>838</v>
      </c>
      <c r="F185" s="303" t="s">
        <v>984</v>
      </c>
      <c r="G185" s="201" t="s">
        <v>828</v>
      </c>
      <c r="H185" s="201" t="s">
        <v>46</v>
      </c>
      <c r="I185" s="303" t="s">
        <v>979</v>
      </c>
      <c r="J185" s="201" t="s">
        <v>36</v>
      </c>
      <c r="K185" s="201">
        <v>1944</v>
      </c>
      <c r="L185" s="303" t="s">
        <v>980</v>
      </c>
      <c r="M185" s="202">
        <v>51.483330000000002</v>
      </c>
      <c r="N185" s="202">
        <v>-117.17919999999999</v>
      </c>
      <c r="O185" s="311" t="s">
        <v>985</v>
      </c>
      <c r="P185" s="310" t="s">
        <v>986</v>
      </c>
      <c r="Q185" s="305"/>
      <c r="R185" s="204" t="s">
        <v>827</v>
      </c>
      <c r="S185" s="204"/>
      <c r="T185" s="204"/>
      <c r="U185" s="316" t="s">
        <v>48</v>
      </c>
      <c r="V185" s="303" t="s">
        <v>71</v>
      </c>
      <c r="W185" s="200" t="s">
        <v>48</v>
      </c>
      <c r="X185" s="302"/>
    </row>
    <row r="186" spans="1:24" s="200" customFormat="1" ht="14.1" customHeight="1" x14ac:dyDescent="0.2">
      <c r="A186" s="201" t="s">
        <v>852</v>
      </c>
      <c r="B186" s="206"/>
      <c r="C186" s="201" t="s">
        <v>28</v>
      </c>
      <c r="D186" s="206"/>
      <c r="E186" s="200" t="s">
        <v>853</v>
      </c>
      <c r="F186" s="303" t="s">
        <v>984</v>
      </c>
      <c r="G186" s="201" t="s">
        <v>828</v>
      </c>
      <c r="H186" s="201" t="s">
        <v>46</v>
      </c>
      <c r="I186" s="303" t="s">
        <v>982</v>
      </c>
      <c r="J186" s="201" t="s">
        <v>36</v>
      </c>
      <c r="K186" s="201">
        <v>1980</v>
      </c>
      <c r="L186" s="303" t="s">
        <v>980</v>
      </c>
      <c r="M186" s="202">
        <v>51.883330000000001</v>
      </c>
      <c r="N186" s="202">
        <v>-117.8917</v>
      </c>
      <c r="O186" s="311" t="s">
        <v>985</v>
      </c>
      <c r="P186" s="310" t="s">
        <v>986</v>
      </c>
      <c r="Q186" s="305"/>
      <c r="R186" s="204" t="s">
        <v>827</v>
      </c>
      <c r="S186" s="204"/>
      <c r="T186" s="204"/>
      <c r="U186" s="316" t="s">
        <v>48</v>
      </c>
      <c r="V186" s="303" t="s">
        <v>71</v>
      </c>
      <c r="W186" s="200" t="s">
        <v>48</v>
      </c>
      <c r="X186" s="302"/>
    </row>
    <row r="187" spans="1:24" s="200" customFormat="1" ht="14.1" customHeight="1" x14ac:dyDescent="0.2">
      <c r="A187" s="201" t="s">
        <v>854</v>
      </c>
      <c r="B187" s="206"/>
      <c r="C187" s="201" t="s">
        <v>28</v>
      </c>
      <c r="D187" s="206"/>
      <c r="E187" s="200" t="s">
        <v>855</v>
      </c>
      <c r="F187" s="303" t="s">
        <v>984</v>
      </c>
      <c r="G187" s="201" t="s">
        <v>828</v>
      </c>
      <c r="H187" s="201" t="s">
        <v>46</v>
      </c>
      <c r="I187" s="303" t="s">
        <v>979</v>
      </c>
      <c r="J187" s="201" t="s">
        <v>36</v>
      </c>
      <c r="K187" s="201">
        <v>1985</v>
      </c>
      <c r="L187" s="303" t="s">
        <v>980</v>
      </c>
      <c r="M187" s="202">
        <v>51.509720000000002</v>
      </c>
      <c r="N187" s="202">
        <v>-117.46169999999999</v>
      </c>
      <c r="O187" s="311" t="s">
        <v>985</v>
      </c>
      <c r="P187" s="310" t="s">
        <v>986</v>
      </c>
      <c r="Q187" s="305"/>
      <c r="R187" s="204" t="s">
        <v>827</v>
      </c>
      <c r="S187" s="204"/>
      <c r="T187" s="204"/>
      <c r="U187" s="316" t="s">
        <v>48</v>
      </c>
      <c r="V187" s="303" t="s">
        <v>71</v>
      </c>
      <c r="W187" s="200" t="s">
        <v>48</v>
      </c>
      <c r="X187" s="302"/>
    </row>
    <row r="188" spans="1:24" s="200" customFormat="1" ht="14.1" customHeight="1" x14ac:dyDescent="0.2">
      <c r="A188" s="201" t="s">
        <v>856</v>
      </c>
      <c r="B188" s="206"/>
      <c r="C188" s="201" t="s">
        <v>28</v>
      </c>
      <c r="D188" s="206"/>
      <c r="E188" s="200" t="s">
        <v>857</v>
      </c>
      <c r="F188" s="303" t="s">
        <v>984</v>
      </c>
      <c r="G188" s="201" t="s">
        <v>828</v>
      </c>
      <c r="H188" s="201" t="s">
        <v>46</v>
      </c>
      <c r="I188" s="303" t="s">
        <v>979</v>
      </c>
      <c r="J188" s="201" t="s">
        <v>36</v>
      </c>
      <c r="K188" s="201">
        <v>1954</v>
      </c>
      <c r="L188" s="303" t="s">
        <v>980</v>
      </c>
      <c r="M188" s="202">
        <v>51.668329999999997</v>
      </c>
      <c r="N188" s="202">
        <v>-118.59690000000001</v>
      </c>
      <c r="O188" s="311" t="s">
        <v>985</v>
      </c>
      <c r="P188" s="310" t="s">
        <v>986</v>
      </c>
      <c r="Q188" s="305"/>
      <c r="R188" s="204" t="s">
        <v>827</v>
      </c>
      <c r="S188" s="204"/>
      <c r="T188" s="204"/>
      <c r="U188" s="316" t="s">
        <v>48</v>
      </c>
      <c r="V188" s="303" t="s">
        <v>71</v>
      </c>
      <c r="W188" s="200" t="s">
        <v>48</v>
      </c>
      <c r="X188" s="302"/>
    </row>
    <row r="189" spans="1:24" s="200" customFormat="1" ht="14.1" customHeight="1" x14ac:dyDescent="0.25">
      <c r="A189" s="199" t="s">
        <v>987</v>
      </c>
      <c r="B189" s="199">
        <v>12398600</v>
      </c>
      <c r="C189" s="201" t="s">
        <v>29</v>
      </c>
      <c r="D189" s="201" t="s">
        <v>28</v>
      </c>
      <c r="E189" s="262" t="s">
        <v>988</v>
      </c>
      <c r="F189" s="285" t="s">
        <v>984</v>
      </c>
      <c r="G189" s="285" t="s">
        <v>833</v>
      </c>
      <c r="H189" s="201" t="s">
        <v>34</v>
      </c>
      <c r="I189" s="303" t="s">
        <v>979</v>
      </c>
      <c r="J189" s="303" t="s">
        <v>667</v>
      </c>
      <c r="K189" s="263">
        <v>1908</v>
      </c>
      <c r="L189" s="263">
        <v>1991</v>
      </c>
      <c r="M189" s="196">
        <v>48.998890000000003</v>
      </c>
      <c r="N189" s="196">
        <v>-117.35250000000001</v>
      </c>
      <c r="O189" s="197"/>
      <c r="P189" s="304" t="s">
        <v>986</v>
      </c>
      <c r="Q189" s="198"/>
      <c r="R189" s="198"/>
      <c r="S189" s="198"/>
      <c r="T189" s="198"/>
      <c r="U189" s="285" t="s">
        <v>38</v>
      </c>
      <c r="V189" s="303" t="s">
        <v>578</v>
      </c>
      <c r="W189" s="195"/>
      <c r="X189" s="195"/>
    </row>
    <row r="190" spans="1:24" s="200" customFormat="1" ht="14.1" customHeight="1" x14ac:dyDescent="0.25">
      <c r="A190" s="201" t="s">
        <v>858</v>
      </c>
      <c r="B190" s="206">
        <v>12323000</v>
      </c>
      <c r="C190" s="201" t="s">
        <v>28</v>
      </c>
      <c r="D190" s="201" t="s">
        <v>29</v>
      </c>
      <c r="E190" s="200" t="s">
        <v>859</v>
      </c>
      <c r="F190" s="303" t="s">
        <v>984</v>
      </c>
      <c r="G190" s="201" t="s">
        <v>828</v>
      </c>
      <c r="H190" s="201" t="s">
        <v>46</v>
      </c>
      <c r="I190" s="303" t="s">
        <v>979</v>
      </c>
      <c r="J190" s="201" t="s">
        <v>36</v>
      </c>
      <c r="K190" s="201">
        <v>1937</v>
      </c>
      <c r="L190" s="303" t="s">
        <v>980</v>
      </c>
      <c r="M190" s="202">
        <v>49.177778000000004</v>
      </c>
      <c r="N190" s="202">
        <v>-117.71638900000001</v>
      </c>
      <c r="O190" s="311" t="s">
        <v>985</v>
      </c>
      <c r="P190" s="204" t="s">
        <v>831</v>
      </c>
      <c r="Q190" s="204"/>
      <c r="R190" s="204" t="s">
        <v>827</v>
      </c>
      <c r="S190" s="204"/>
      <c r="T190" s="204"/>
      <c r="U190" s="285" t="s">
        <v>38</v>
      </c>
      <c r="V190" s="303" t="s">
        <v>38</v>
      </c>
      <c r="W190" s="200" t="s">
        <v>834</v>
      </c>
      <c r="X190" s="302" t="s">
        <v>989</v>
      </c>
    </row>
    <row r="191" spans="1:24" s="200" customFormat="1" ht="14.1" customHeight="1" x14ac:dyDescent="0.25">
      <c r="A191" s="201" t="s">
        <v>829</v>
      </c>
      <c r="B191" s="206">
        <v>12399500</v>
      </c>
      <c r="C191" s="201" t="s">
        <v>29</v>
      </c>
      <c r="D191" s="201" t="s">
        <v>28</v>
      </c>
      <c r="E191" s="200" t="s">
        <v>830</v>
      </c>
      <c r="F191" s="303" t="s">
        <v>984</v>
      </c>
      <c r="G191" s="201" t="s">
        <v>833</v>
      </c>
      <c r="H191" s="201" t="s">
        <v>34</v>
      </c>
      <c r="I191" s="303" t="s">
        <v>979</v>
      </c>
      <c r="J191" s="201" t="s">
        <v>36</v>
      </c>
      <c r="K191" s="201">
        <v>1938</v>
      </c>
      <c r="L191" s="303" t="s">
        <v>980</v>
      </c>
      <c r="M191" s="202">
        <v>49.000833</v>
      </c>
      <c r="N191" s="202">
        <v>-117.62777800000001</v>
      </c>
      <c r="O191" s="311" t="s">
        <v>990</v>
      </c>
      <c r="P191" s="305" t="s">
        <v>831</v>
      </c>
      <c r="Q191" s="305"/>
      <c r="R191" s="305"/>
      <c r="S191" s="305"/>
      <c r="T191" s="305"/>
      <c r="U191" s="285" t="s">
        <v>38</v>
      </c>
      <c r="V191" s="303" t="s">
        <v>38</v>
      </c>
      <c r="W191" s="200" t="s">
        <v>834</v>
      </c>
      <c r="X191" s="302"/>
    </row>
    <row r="192" spans="1:24" s="200" customFormat="1" ht="14.1" customHeight="1" x14ac:dyDescent="0.2">
      <c r="A192" s="201" t="s">
        <v>861</v>
      </c>
      <c r="B192" s="206"/>
      <c r="C192" s="201" t="s">
        <v>28</v>
      </c>
      <c r="D192" s="206"/>
      <c r="E192" s="200" t="s">
        <v>862</v>
      </c>
      <c r="F192" s="303" t="s">
        <v>984</v>
      </c>
      <c r="G192" s="201" t="s">
        <v>828</v>
      </c>
      <c r="H192" s="201" t="s">
        <v>46</v>
      </c>
      <c r="I192" s="303" t="s">
        <v>982</v>
      </c>
      <c r="J192" s="201" t="s">
        <v>36</v>
      </c>
      <c r="K192" s="201">
        <v>1969</v>
      </c>
      <c r="L192" s="303" t="s">
        <v>980</v>
      </c>
      <c r="M192" s="202">
        <v>49.872219999999999</v>
      </c>
      <c r="N192" s="202">
        <v>-118.08</v>
      </c>
      <c r="O192" s="311" t="s">
        <v>985</v>
      </c>
      <c r="P192" s="310" t="s">
        <v>986</v>
      </c>
      <c r="Q192" s="305"/>
      <c r="R192" s="204" t="s">
        <v>827</v>
      </c>
      <c r="S192" s="204"/>
      <c r="T192" s="204"/>
      <c r="U192" s="201" t="s">
        <v>48</v>
      </c>
      <c r="V192" s="303" t="s">
        <v>71</v>
      </c>
      <c r="W192" s="200" t="s">
        <v>48</v>
      </c>
      <c r="X192" s="302"/>
    </row>
    <row r="193" spans="1:24" s="200" customFormat="1" ht="14.1" customHeight="1" x14ac:dyDescent="0.2">
      <c r="A193" s="201" t="s">
        <v>863</v>
      </c>
      <c r="B193" s="206"/>
      <c r="C193" s="201" t="s">
        <v>28</v>
      </c>
      <c r="D193" s="206"/>
      <c r="E193" s="200" t="s">
        <v>864</v>
      </c>
      <c r="F193" s="303" t="s">
        <v>984</v>
      </c>
      <c r="G193" s="201" t="s">
        <v>828</v>
      </c>
      <c r="H193" s="201" t="s">
        <v>46</v>
      </c>
      <c r="I193" s="303" t="s">
        <v>982</v>
      </c>
      <c r="J193" s="201" t="s">
        <v>36</v>
      </c>
      <c r="K193" s="201">
        <v>1969</v>
      </c>
      <c r="L193" s="303" t="s">
        <v>980</v>
      </c>
      <c r="M193" s="202">
        <v>50.236669999999997</v>
      </c>
      <c r="N193" s="202">
        <v>-117.7967</v>
      </c>
      <c r="O193" s="311" t="s">
        <v>985</v>
      </c>
      <c r="P193" s="310" t="s">
        <v>986</v>
      </c>
      <c r="Q193" s="305"/>
      <c r="R193" s="204" t="s">
        <v>827</v>
      </c>
      <c r="S193" s="204"/>
      <c r="T193" s="204"/>
      <c r="U193" s="201" t="s">
        <v>48</v>
      </c>
      <c r="V193" s="303" t="s">
        <v>71</v>
      </c>
      <c r="W193" s="200" t="s">
        <v>48</v>
      </c>
      <c r="X193" s="302"/>
    </row>
    <row r="194" spans="1:24" s="200" customFormat="1" ht="14.1" customHeight="1" x14ac:dyDescent="0.2">
      <c r="A194" s="201" t="s">
        <v>865</v>
      </c>
      <c r="B194" s="206"/>
      <c r="C194" s="201" t="s">
        <v>28</v>
      </c>
      <c r="D194" s="206"/>
      <c r="E194" s="200" t="s">
        <v>866</v>
      </c>
      <c r="F194" s="303" t="s">
        <v>984</v>
      </c>
      <c r="G194" s="201" t="s">
        <v>828</v>
      </c>
      <c r="H194" s="201" t="s">
        <v>46</v>
      </c>
      <c r="I194" s="303" t="s">
        <v>979</v>
      </c>
      <c r="J194" s="201" t="s">
        <v>36</v>
      </c>
      <c r="K194" s="201">
        <v>1939</v>
      </c>
      <c r="L194" s="303" t="s">
        <v>980</v>
      </c>
      <c r="M194" s="202">
        <v>50.886940000000003</v>
      </c>
      <c r="N194" s="202">
        <v>-116.0461</v>
      </c>
      <c r="O194" s="311" t="s">
        <v>985</v>
      </c>
      <c r="P194" s="305" t="s">
        <v>847</v>
      </c>
      <c r="Q194" s="305"/>
      <c r="R194" s="305"/>
      <c r="S194" s="305"/>
      <c r="T194" s="305"/>
      <c r="U194" s="201" t="s">
        <v>48</v>
      </c>
      <c r="V194" s="303" t="s">
        <v>71</v>
      </c>
      <c r="W194" s="200" t="s">
        <v>48</v>
      </c>
      <c r="X194" s="302" t="s">
        <v>867</v>
      </c>
    </row>
    <row r="195" spans="1:24" s="200" customFormat="1" ht="14.1" customHeight="1" x14ac:dyDescent="0.2">
      <c r="A195" s="201" t="s">
        <v>868</v>
      </c>
      <c r="B195" s="206">
        <v>12296000</v>
      </c>
      <c r="C195" s="201" t="s">
        <v>28</v>
      </c>
      <c r="D195" s="201" t="s">
        <v>29</v>
      </c>
      <c r="E195" s="200" t="s">
        <v>869</v>
      </c>
      <c r="F195" s="303" t="s">
        <v>984</v>
      </c>
      <c r="G195" s="201" t="s">
        <v>828</v>
      </c>
      <c r="H195" s="201" t="s">
        <v>46</v>
      </c>
      <c r="I195" s="303" t="s">
        <v>979</v>
      </c>
      <c r="J195" s="201" t="s">
        <v>36</v>
      </c>
      <c r="K195" s="201">
        <v>1963</v>
      </c>
      <c r="L195" s="303" t="s">
        <v>980</v>
      </c>
      <c r="M195" s="202">
        <v>49.611939999999997</v>
      </c>
      <c r="N195" s="202">
        <v>-115.6344</v>
      </c>
      <c r="O195" s="311" t="s">
        <v>985</v>
      </c>
      <c r="P195" s="305" t="s">
        <v>847</v>
      </c>
      <c r="Q195" s="305"/>
      <c r="R195" s="204" t="s">
        <v>827</v>
      </c>
      <c r="S195" s="204"/>
      <c r="T195" s="204"/>
      <c r="U195" s="201" t="s">
        <v>48</v>
      </c>
      <c r="V195" s="303" t="s">
        <v>71</v>
      </c>
      <c r="W195" s="200" t="s">
        <v>48</v>
      </c>
      <c r="X195" s="302" t="s">
        <v>870</v>
      </c>
    </row>
    <row r="196" spans="1:24" s="200" customFormat="1" ht="14.1" customHeight="1" x14ac:dyDescent="0.2">
      <c r="A196" s="201" t="s">
        <v>871</v>
      </c>
      <c r="B196" s="206"/>
      <c r="C196" s="201" t="s">
        <v>28</v>
      </c>
      <c r="D196" s="206"/>
      <c r="E196" s="200" t="s">
        <v>872</v>
      </c>
      <c r="F196" s="303" t="s">
        <v>984</v>
      </c>
      <c r="G196" s="201" t="s">
        <v>828</v>
      </c>
      <c r="H196" s="201" t="s">
        <v>46</v>
      </c>
      <c r="I196" s="303" t="s">
        <v>979</v>
      </c>
      <c r="J196" s="201" t="s">
        <v>36</v>
      </c>
      <c r="K196" s="201">
        <v>1914</v>
      </c>
      <c r="L196" s="303" t="s">
        <v>980</v>
      </c>
      <c r="M196" s="202">
        <v>49.907499999999999</v>
      </c>
      <c r="N196" s="202">
        <v>-116.95189999999999</v>
      </c>
      <c r="O196" s="311" t="s">
        <v>985</v>
      </c>
      <c r="P196" s="305" t="s">
        <v>847</v>
      </c>
      <c r="Q196" s="305"/>
      <c r="R196" s="305"/>
      <c r="S196" s="305"/>
      <c r="T196" s="305"/>
      <c r="U196" s="201" t="s">
        <v>48</v>
      </c>
      <c r="V196" s="303" t="s">
        <v>71</v>
      </c>
      <c r="W196" s="200" t="s">
        <v>48</v>
      </c>
      <c r="X196" s="302" t="s">
        <v>873</v>
      </c>
    </row>
    <row r="197" spans="1:24" s="224" customFormat="1" ht="14.1" customHeight="1" x14ac:dyDescent="0.25">
      <c r="A197" s="201" t="s">
        <v>839</v>
      </c>
      <c r="B197" s="206">
        <v>12306500</v>
      </c>
      <c r="C197" s="201" t="s">
        <v>29</v>
      </c>
      <c r="D197" s="201" t="s">
        <v>28</v>
      </c>
      <c r="E197" s="200" t="s">
        <v>840</v>
      </c>
      <c r="F197" s="303" t="s">
        <v>984</v>
      </c>
      <c r="G197" s="201" t="s">
        <v>842</v>
      </c>
      <c r="H197" s="201" t="s">
        <v>34</v>
      </c>
      <c r="I197" s="303" t="s">
        <v>979</v>
      </c>
      <c r="J197" s="201" t="s">
        <v>36</v>
      </c>
      <c r="K197" s="201">
        <v>1914</v>
      </c>
      <c r="L197" s="303" t="s">
        <v>980</v>
      </c>
      <c r="M197" s="202">
        <v>48.999443999999997</v>
      </c>
      <c r="N197" s="202">
        <v>-116.178611</v>
      </c>
      <c r="O197" s="311" t="s">
        <v>990</v>
      </c>
      <c r="P197" s="310" t="s">
        <v>986</v>
      </c>
      <c r="Q197" s="305"/>
      <c r="R197" s="305"/>
      <c r="S197" s="305"/>
      <c r="T197" s="305"/>
      <c r="U197" s="285" t="s">
        <v>38</v>
      </c>
      <c r="V197" s="303" t="s">
        <v>71</v>
      </c>
      <c r="W197" s="200" t="s">
        <v>843</v>
      </c>
      <c r="X197" s="302" t="s">
        <v>844</v>
      </c>
    </row>
    <row r="198" spans="1:24" s="200" customFormat="1" ht="14.1" customHeight="1" x14ac:dyDescent="0.2">
      <c r="A198" s="201" t="s">
        <v>874</v>
      </c>
      <c r="B198" s="206"/>
      <c r="C198" s="201" t="s">
        <v>28</v>
      </c>
      <c r="D198" s="206"/>
      <c r="E198" s="200" t="s">
        <v>875</v>
      </c>
      <c r="F198" s="303" t="s">
        <v>984</v>
      </c>
      <c r="G198" s="201" t="s">
        <v>828</v>
      </c>
      <c r="H198" s="201" t="s">
        <v>46</v>
      </c>
      <c r="I198" s="303" t="s">
        <v>979</v>
      </c>
      <c r="J198" s="201" t="s">
        <v>36</v>
      </c>
      <c r="K198" s="201">
        <v>1914</v>
      </c>
      <c r="L198" s="303" t="s">
        <v>980</v>
      </c>
      <c r="M198" s="202">
        <v>50.263060000000003</v>
      </c>
      <c r="N198" s="202">
        <v>-116.96720000000001</v>
      </c>
      <c r="O198" s="311" t="s">
        <v>985</v>
      </c>
      <c r="P198" s="305" t="s">
        <v>847</v>
      </c>
      <c r="Q198" s="305"/>
      <c r="R198" s="305"/>
      <c r="S198" s="305"/>
      <c r="T198" s="305"/>
      <c r="U198" s="201" t="s">
        <v>48</v>
      </c>
      <c r="V198" s="303" t="s">
        <v>71</v>
      </c>
      <c r="W198" s="200" t="s">
        <v>48</v>
      </c>
      <c r="X198" s="302" t="s">
        <v>873</v>
      </c>
    </row>
    <row r="199" spans="1:24" s="200" customFormat="1" ht="14.1" customHeight="1" x14ac:dyDescent="0.25">
      <c r="A199" s="201" t="s">
        <v>845</v>
      </c>
      <c r="B199" s="206">
        <v>12322000</v>
      </c>
      <c r="C199" s="201" t="s">
        <v>29</v>
      </c>
      <c r="D199" s="201" t="s">
        <v>28</v>
      </c>
      <c r="E199" s="200" t="s">
        <v>846</v>
      </c>
      <c r="F199" s="303" t="s">
        <v>984</v>
      </c>
      <c r="G199" s="201" t="s">
        <v>842</v>
      </c>
      <c r="H199" s="201" t="s">
        <v>34</v>
      </c>
      <c r="I199" s="303" t="s">
        <v>979</v>
      </c>
      <c r="J199" s="201" t="s">
        <v>36</v>
      </c>
      <c r="K199" s="201">
        <v>1924</v>
      </c>
      <c r="L199" s="303" t="s">
        <v>980</v>
      </c>
      <c r="M199" s="202">
        <v>49</v>
      </c>
      <c r="N199" s="202">
        <v>-116.50277800000001</v>
      </c>
      <c r="O199" s="311" t="s">
        <v>990</v>
      </c>
      <c r="P199" s="305" t="s">
        <v>847</v>
      </c>
      <c r="Q199" s="305"/>
      <c r="R199" s="305"/>
      <c r="S199" s="305"/>
      <c r="T199" s="305"/>
      <c r="U199" s="285" t="s">
        <v>38</v>
      </c>
      <c r="V199" s="303" t="s">
        <v>38</v>
      </c>
      <c r="W199" s="200" t="s">
        <v>843</v>
      </c>
      <c r="X199" s="302" t="s">
        <v>991</v>
      </c>
    </row>
    <row r="200" spans="1:24" s="200" customFormat="1" ht="14.1" customHeight="1" x14ac:dyDescent="0.25">
      <c r="A200" s="199" t="s">
        <v>992</v>
      </c>
      <c r="B200" s="199">
        <v>12318500</v>
      </c>
      <c r="C200" s="201" t="s">
        <v>29</v>
      </c>
      <c r="D200" s="201" t="s">
        <v>28</v>
      </c>
      <c r="E200" s="262" t="s">
        <v>993</v>
      </c>
      <c r="F200" s="285" t="s">
        <v>984</v>
      </c>
      <c r="G200" s="285" t="s">
        <v>842</v>
      </c>
      <c r="H200" s="201" t="s">
        <v>34</v>
      </c>
      <c r="I200" s="303" t="s">
        <v>979</v>
      </c>
      <c r="J200" s="303" t="s">
        <v>667</v>
      </c>
      <c r="K200" s="196">
        <v>1925</v>
      </c>
      <c r="L200" s="196">
        <v>1992</v>
      </c>
      <c r="M200" s="196">
        <v>48.905000000000001</v>
      </c>
      <c r="N200" s="196">
        <v>-116.40194</v>
      </c>
      <c r="O200" s="197"/>
      <c r="P200" s="304" t="s">
        <v>986</v>
      </c>
      <c r="Q200" s="198"/>
      <c r="R200" s="198"/>
      <c r="S200" s="198"/>
      <c r="T200" s="198"/>
      <c r="U200" s="285" t="s">
        <v>38</v>
      </c>
      <c r="V200" s="303" t="s">
        <v>578</v>
      </c>
      <c r="W200" s="195"/>
      <c r="X200" s="195"/>
    </row>
    <row r="201" spans="1:24" s="200" customFormat="1" ht="14.1" customHeight="1" x14ac:dyDescent="0.25">
      <c r="A201" s="201" t="s">
        <v>849</v>
      </c>
      <c r="B201" s="206">
        <v>12321500</v>
      </c>
      <c r="C201" s="201" t="s">
        <v>29</v>
      </c>
      <c r="D201" s="201" t="s">
        <v>28</v>
      </c>
      <c r="E201" s="200" t="s">
        <v>850</v>
      </c>
      <c r="F201" s="303" t="s">
        <v>984</v>
      </c>
      <c r="G201" s="201" t="s">
        <v>842</v>
      </c>
      <c r="H201" s="201" t="s">
        <v>34</v>
      </c>
      <c r="I201" s="303" t="s">
        <v>979</v>
      </c>
      <c r="J201" s="201" t="s">
        <v>36</v>
      </c>
      <c r="K201" s="201">
        <v>1925</v>
      </c>
      <c r="L201" s="303" t="s">
        <v>980</v>
      </c>
      <c r="M201" s="202">
        <v>48.997222000000001</v>
      </c>
      <c r="N201" s="202">
        <v>-116.568056</v>
      </c>
      <c r="O201" s="311" t="s">
        <v>990</v>
      </c>
      <c r="P201" s="310" t="s">
        <v>986</v>
      </c>
      <c r="Q201" s="305"/>
      <c r="R201" s="305"/>
      <c r="S201" s="305"/>
      <c r="T201" s="305"/>
      <c r="U201" s="285" t="s">
        <v>38</v>
      </c>
      <c r="V201" s="303" t="s">
        <v>71</v>
      </c>
      <c r="W201" s="200" t="s">
        <v>843</v>
      </c>
      <c r="X201" s="302" t="s">
        <v>851</v>
      </c>
    </row>
    <row r="202" spans="1:24" ht="14.1" customHeight="1" x14ac:dyDescent="0.25">
      <c r="A202" s="201" t="s">
        <v>876</v>
      </c>
      <c r="B202" s="206"/>
      <c r="C202" s="201" t="s">
        <v>28</v>
      </c>
      <c r="D202" s="206"/>
      <c r="E202" s="200" t="s">
        <v>877</v>
      </c>
      <c r="F202" s="303" t="s">
        <v>984</v>
      </c>
      <c r="G202" s="201" t="s">
        <v>828</v>
      </c>
      <c r="H202" s="201" t="s">
        <v>46</v>
      </c>
      <c r="I202" s="303" t="s">
        <v>982</v>
      </c>
      <c r="J202" s="201" t="s">
        <v>36</v>
      </c>
      <c r="K202" s="201">
        <v>1931</v>
      </c>
      <c r="L202" s="303" t="s">
        <v>980</v>
      </c>
      <c r="M202" s="202">
        <v>49.654443999999998</v>
      </c>
      <c r="N202" s="202">
        <v>-116.929722</v>
      </c>
      <c r="O202" s="311" t="s">
        <v>985</v>
      </c>
      <c r="P202" s="305" t="s">
        <v>847</v>
      </c>
      <c r="Q202" s="305"/>
      <c r="R202" s="305"/>
      <c r="S202" s="305"/>
      <c r="T202" s="305"/>
      <c r="U202" s="201" t="s">
        <v>48</v>
      </c>
      <c r="V202" s="303" t="s">
        <v>71</v>
      </c>
      <c r="W202" s="200" t="s">
        <v>48</v>
      </c>
      <c r="X202" s="302" t="s">
        <v>878</v>
      </c>
    </row>
    <row r="203" spans="1:24" s="200" customFormat="1" ht="14.1" customHeight="1" x14ac:dyDescent="0.25">
      <c r="A203" s="201" t="s">
        <v>879</v>
      </c>
      <c r="B203" s="206">
        <v>12322500</v>
      </c>
      <c r="C203" s="201" t="s">
        <v>28</v>
      </c>
      <c r="D203" s="201" t="s">
        <v>29</v>
      </c>
      <c r="E203" s="200" t="s">
        <v>880</v>
      </c>
      <c r="F203" s="303" t="s">
        <v>984</v>
      </c>
      <c r="G203" s="201" t="s">
        <v>828</v>
      </c>
      <c r="H203" s="201" t="s">
        <v>46</v>
      </c>
      <c r="I203" s="303" t="s">
        <v>979</v>
      </c>
      <c r="J203" s="201" t="s">
        <v>36</v>
      </c>
      <c r="K203" s="201">
        <v>1936</v>
      </c>
      <c r="L203" s="303" t="s">
        <v>980</v>
      </c>
      <c r="M203" s="202">
        <v>49.298889000000003</v>
      </c>
      <c r="N203" s="202">
        <v>-116.65861099999999</v>
      </c>
      <c r="O203" s="311" t="s">
        <v>985</v>
      </c>
      <c r="P203" s="305" t="s">
        <v>847</v>
      </c>
      <c r="Q203" s="305"/>
      <c r="R203" s="204" t="s">
        <v>827</v>
      </c>
      <c r="S203" s="204"/>
      <c r="T203" s="204"/>
      <c r="U203" s="285" t="s">
        <v>38</v>
      </c>
      <c r="V203" s="303" t="s">
        <v>38</v>
      </c>
      <c r="W203" s="200" t="s">
        <v>843</v>
      </c>
      <c r="X203" s="302" t="s">
        <v>991</v>
      </c>
    </row>
    <row r="204" spans="1:24" s="200" customFormat="1" ht="15.6" customHeight="1" x14ac:dyDescent="0.2">
      <c r="A204" s="201" t="s">
        <v>882</v>
      </c>
      <c r="B204" s="206"/>
      <c r="C204" s="201" t="s">
        <v>28</v>
      </c>
      <c r="D204" s="206"/>
      <c r="E204" s="200" t="s">
        <v>883</v>
      </c>
      <c r="F204" s="303" t="s">
        <v>984</v>
      </c>
      <c r="G204" s="201" t="s">
        <v>828</v>
      </c>
      <c r="H204" s="201" t="s">
        <v>46</v>
      </c>
      <c r="I204" s="303" t="s">
        <v>979</v>
      </c>
      <c r="J204" s="201" t="s">
        <v>36</v>
      </c>
      <c r="K204" s="201">
        <v>1963</v>
      </c>
      <c r="L204" s="303" t="s">
        <v>980</v>
      </c>
      <c r="M204" s="202">
        <v>50.232219999999998</v>
      </c>
      <c r="N204" s="202">
        <v>-116.955</v>
      </c>
      <c r="O204" s="311" t="s">
        <v>985</v>
      </c>
      <c r="P204" s="305" t="s">
        <v>847</v>
      </c>
      <c r="Q204" s="305"/>
      <c r="R204" s="204" t="s">
        <v>827</v>
      </c>
      <c r="S204" s="204"/>
      <c r="T204" s="204"/>
      <c r="U204" s="201" t="s">
        <v>48</v>
      </c>
      <c r="V204" s="303" t="s">
        <v>71</v>
      </c>
      <c r="W204" s="200" t="s">
        <v>48</v>
      </c>
      <c r="X204" s="302" t="s">
        <v>884</v>
      </c>
    </row>
    <row r="205" spans="1:24" s="200" customFormat="1" ht="14.1" customHeight="1" x14ac:dyDescent="0.2">
      <c r="A205" s="201" t="s">
        <v>892</v>
      </c>
      <c r="B205" s="206"/>
      <c r="C205" s="201" t="s">
        <v>28</v>
      </c>
      <c r="D205" s="206"/>
      <c r="E205" s="200" t="s">
        <v>893</v>
      </c>
      <c r="F205" s="303" t="s">
        <v>984</v>
      </c>
      <c r="G205" s="201" t="s">
        <v>828</v>
      </c>
      <c r="H205" s="201" t="s">
        <v>46</v>
      </c>
      <c r="I205" s="303" t="s">
        <v>979</v>
      </c>
      <c r="J205" s="201" t="s">
        <v>36</v>
      </c>
      <c r="K205" s="201">
        <v>1962</v>
      </c>
      <c r="L205" s="303" t="s">
        <v>980</v>
      </c>
      <c r="M205" s="202">
        <v>50.638060000000003</v>
      </c>
      <c r="N205" s="202">
        <v>-117.0472</v>
      </c>
      <c r="O205" s="311" t="s">
        <v>985</v>
      </c>
      <c r="P205" s="310" t="s">
        <v>986</v>
      </c>
      <c r="Q205" s="305"/>
      <c r="R205" s="204" t="s">
        <v>827</v>
      </c>
      <c r="S205" s="204"/>
      <c r="T205" s="204"/>
      <c r="U205" s="201" t="s">
        <v>48</v>
      </c>
      <c r="V205" s="303" t="s">
        <v>71</v>
      </c>
      <c r="W205" s="200" t="s">
        <v>48</v>
      </c>
      <c r="X205" s="302" t="s">
        <v>884</v>
      </c>
    </row>
    <row r="206" spans="1:24" s="200" customFormat="1" ht="14.1" customHeight="1" x14ac:dyDescent="0.2">
      <c r="A206" s="201" t="s">
        <v>894</v>
      </c>
      <c r="B206" s="206"/>
      <c r="C206" s="201" t="s">
        <v>28</v>
      </c>
      <c r="D206" s="206"/>
      <c r="E206" s="200" t="s">
        <v>895</v>
      </c>
      <c r="F206" s="303" t="s">
        <v>984</v>
      </c>
      <c r="G206" s="201" t="s">
        <v>828</v>
      </c>
      <c r="H206" s="201" t="s">
        <v>46</v>
      </c>
      <c r="I206" s="303" t="s">
        <v>979</v>
      </c>
      <c r="J206" s="201" t="s">
        <v>36</v>
      </c>
      <c r="K206" s="201">
        <v>1973</v>
      </c>
      <c r="L206" s="303" t="s">
        <v>980</v>
      </c>
      <c r="M206" s="202">
        <v>49.871670000000002</v>
      </c>
      <c r="N206" s="202">
        <v>-117.1203</v>
      </c>
      <c r="O206" s="311" t="s">
        <v>985</v>
      </c>
      <c r="P206" s="305" t="s">
        <v>847</v>
      </c>
      <c r="Q206" s="305"/>
      <c r="R206" s="305"/>
      <c r="S206" s="305"/>
      <c r="T206" s="305"/>
      <c r="U206" s="201" t="s">
        <v>48</v>
      </c>
      <c r="V206" s="303" t="s">
        <v>71</v>
      </c>
      <c r="W206" s="200" t="s">
        <v>48</v>
      </c>
      <c r="X206" s="302" t="s">
        <v>873</v>
      </c>
    </row>
    <row r="207" spans="1:24" ht="14.1" customHeight="1" x14ac:dyDescent="0.25">
      <c r="A207" s="201" t="s">
        <v>896</v>
      </c>
      <c r="B207" s="206"/>
      <c r="C207" s="201" t="s">
        <v>28</v>
      </c>
      <c r="D207" s="206"/>
      <c r="E207" s="200" t="s">
        <v>897</v>
      </c>
      <c r="F207" s="303" t="s">
        <v>984</v>
      </c>
      <c r="G207" s="201" t="s">
        <v>828</v>
      </c>
      <c r="H207" s="201" t="s">
        <v>46</v>
      </c>
      <c r="I207" s="303" t="s">
        <v>979</v>
      </c>
      <c r="J207" s="201" t="s">
        <v>36</v>
      </c>
      <c r="K207" s="201">
        <v>1913</v>
      </c>
      <c r="L207" s="303" t="s">
        <v>980</v>
      </c>
      <c r="M207" s="202">
        <v>49.460560000000001</v>
      </c>
      <c r="N207" s="202">
        <v>-117.56440000000001</v>
      </c>
      <c r="O207" s="311" t="s">
        <v>985</v>
      </c>
      <c r="P207" s="310" t="s">
        <v>986</v>
      </c>
      <c r="Q207" s="305"/>
      <c r="R207" s="204" t="s">
        <v>827</v>
      </c>
      <c r="S207" s="204"/>
      <c r="T207" s="204"/>
      <c r="U207" s="201" t="s">
        <v>48</v>
      </c>
      <c r="V207" s="303" t="s">
        <v>71</v>
      </c>
      <c r="W207" s="200" t="s">
        <v>48</v>
      </c>
      <c r="X207" s="302" t="s">
        <v>88</v>
      </c>
    </row>
    <row r="208" spans="1:24" s="200" customFormat="1" ht="14.1" customHeight="1" x14ac:dyDescent="0.2">
      <c r="A208" s="201" t="s">
        <v>898</v>
      </c>
      <c r="B208" s="206"/>
      <c r="C208" s="201" t="s">
        <v>28</v>
      </c>
      <c r="D208" s="206"/>
      <c r="E208" s="200" t="s">
        <v>899</v>
      </c>
      <c r="F208" s="303" t="s">
        <v>984</v>
      </c>
      <c r="G208" s="201" t="s">
        <v>828</v>
      </c>
      <c r="H208" s="201" t="s">
        <v>46</v>
      </c>
      <c r="I208" s="303" t="s">
        <v>979</v>
      </c>
      <c r="J208" s="201" t="s">
        <v>36</v>
      </c>
      <c r="K208" s="201">
        <v>1919</v>
      </c>
      <c r="L208" s="303" t="s">
        <v>980</v>
      </c>
      <c r="M208" s="202">
        <v>49.51</v>
      </c>
      <c r="N208" s="202">
        <v>-115.0714</v>
      </c>
      <c r="O208" s="311" t="s">
        <v>985</v>
      </c>
      <c r="P208" s="310" t="s">
        <v>986</v>
      </c>
      <c r="Q208" s="305"/>
      <c r="R208" s="204" t="s">
        <v>827</v>
      </c>
      <c r="S208" s="204"/>
      <c r="T208" s="204"/>
      <c r="U208" s="201" t="s">
        <v>48</v>
      </c>
      <c r="V208" s="303" t="s">
        <v>71</v>
      </c>
      <c r="W208" s="200" t="s">
        <v>48</v>
      </c>
      <c r="X208" s="302" t="s">
        <v>88</v>
      </c>
    </row>
    <row r="209" spans="1:24" s="200" customFormat="1" ht="14.1" customHeight="1" x14ac:dyDescent="0.2">
      <c r="A209" s="201" t="s">
        <v>900</v>
      </c>
      <c r="B209" s="206"/>
      <c r="C209" s="201" t="s">
        <v>28</v>
      </c>
      <c r="D209" s="206"/>
      <c r="E209" s="200" t="s">
        <v>901</v>
      </c>
      <c r="F209" s="303" t="s">
        <v>984</v>
      </c>
      <c r="G209" s="201" t="s">
        <v>828</v>
      </c>
      <c r="H209" s="201" t="s">
        <v>46</v>
      </c>
      <c r="I209" s="303" t="s">
        <v>979</v>
      </c>
      <c r="J209" s="201" t="s">
        <v>36</v>
      </c>
      <c r="K209" s="201">
        <v>2009</v>
      </c>
      <c r="L209" s="303" t="s">
        <v>980</v>
      </c>
      <c r="M209" s="202">
        <v>49.288060000000002</v>
      </c>
      <c r="N209" s="202">
        <v>-115.1036</v>
      </c>
      <c r="O209" s="311" t="s">
        <v>985</v>
      </c>
      <c r="P209" s="310" t="s">
        <v>986</v>
      </c>
      <c r="Q209" s="305"/>
      <c r="R209" s="204" t="s">
        <v>827</v>
      </c>
      <c r="S209" s="204"/>
      <c r="T209" s="204"/>
      <c r="U209" s="201" t="s">
        <v>48</v>
      </c>
      <c r="V209" s="303" t="s">
        <v>71</v>
      </c>
      <c r="W209" s="200" t="s">
        <v>48</v>
      </c>
      <c r="X209" s="302" t="s">
        <v>88</v>
      </c>
    </row>
    <row r="210" spans="1:24" s="200" customFormat="1" ht="14.1" customHeight="1" x14ac:dyDescent="0.25">
      <c r="A210" s="201" t="s">
        <v>885</v>
      </c>
      <c r="B210" s="206">
        <v>12442500</v>
      </c>
      <c r="C210" s="201" t="s">
        <v>29</v>
      </c>
      <c r="D210" s="201" t="s">
        <v>28</v>
      </c>
      <c r="E210" s="200" t="s">
        <v>886</v>
      </c>
      <c r="F210" s="303" t="s">
        <v>984</v>
      </c>
      <c r="G210" s="201" t="s">
        <v>833</v>
      </c>
      <c r="H210" s="201" t="s">
        <v>34</v>
      </c>
      <c r="I210" s="303" t="s">
        <v>979</v>
      </c>
      <c r="J210" s="201" t="s">
        <v>36</v>
      </c>
      <c r="K210" s="201">
        <v>1928</v>
      </c>
      <c r="L210" s="303" t="s">
        <v>980</v>
      </c>
      <c r="M210" s="202">
        <v>48.984721999999998</v>
      </c>
      <c r="N210" s="202">
        <v>-119.617222</v>
      </c>
      <c r="O210" s="311" t="s">
        <v>986</v>
      </c>
      <c r="P210" s="305" t="s">
        <v>887</v>
      </c>
      <c r="Q210" s="305"/>
      <c r="R210" s="305"/>
      <c r="S210" s="305"/>
      <c r="T210" s="305"/>
      <c r="U210" s="285" t="s">
        <v>38</v>
      </c>
      <c r="V210" s="303" t="s">
        <v>38</v>
      </c>
      <c r="W210" s="200" t="s">
        <v>834</v>
      </c>
      <c r="X210" s="302"/>
    </row>
    <row r="211" spans="1:24" s="200" customFormat="1" ht="14.1" customHeight="1" x14ac:dyDescent="0.2">
      <c r="A211" s="201" t="s">
        <v>902</v>
      </c>
      <c r="B211" s="206"/>
      <c r="C211" s="201" t="s">
        <v>28</v>
      </c>
      <c r="D211" s="206"/>
      <c r="E211" s="200" t="s">
        <v>903</v>
      </c>
      <c r="F211" s="303" t="s">
        <v>984</v>
      </c>
      <c r="G211" s="201" t="s">
        <v>828</v>
      </c>
      <c r="H211" s="201" t="s">
        <v>46</v>
      </c>
      <c r="I211" s="303" t="s">
        <v>979</v>
      </c>
      <c r="J211" s="201" t="s">
        <v>36</v>
      </c>
      <c r="K211" s="201">
        <v>1965</v>
      </c>
      <c r="L211" s="303" t="s">
        <v>980</v>
      </c>
      <c r="M211" s="202">
        <v>49.377499999999998</v>
      </c>
      <c r="N211" s="202">
        <v>-120.151667</v>
      </c>
      <c r="O211" s="311" t="s">
        <v>985</v>
      </c>
      <c r="P211" s="305" t="s">
        <v>887</v>
      </c>
      <c r="Q211" s="305"/>
      <c r="R211" s="305"/>
      <c r="S211" s="305"/>
      <c r="T211" s="305"/>
      <c r="U211" s="201" t="s">
        <v>48</v>
      </c>
      <c r="V211" s="303" t="s">
        <v>71</v>
      </c>
      <c r="W211" s="200" t="s">
        <v>48</v>
      </c>
      <c r="X211" s="302" t="s">
        <v>904</v>
      </c>
    </row>
    <row r="212" spans="1:24" s="200" customFormat="1" ht="14.1" customHeight="1" x14ac:dyDescent="0.2">
      <c r="A212" s="201" t="s">
        <v>905</v>
      </c>
      <c r="B212" s="206"/>
      <c r="C212" s="201" t="s">
        <v>28</v>
      </c>
      <c r="D212" s="206"/>
      <c r="E212" s="200" t="s">
        <v>906</v>
      </c>
      <c r="F212" s="303" t="s">
        <v>984</v>
      </c>
      <c r="G212" s="201" t="s">
        <v>828</v>
      </c>
      <c r="H212" s="201" t="s">
        <v>46</v>
      </c>
      <c r="I212" s="303" t="s">
        <v>979</v>
      </c>
      <c r="J212" s="201" t="s">
        <v>36</v>
      </c>
      <c r="K212" s="201">
        <v>1910</v>
      </c>
      <c r="L212" s="303" t="s">
        <v>980</v>
      </c>
      <c r="M212" s="202">
        <v>49.495559999999998</v>
      </c>
      <c r="N212" s="202">
        <v>-119.6153</v>
      </c>
      <c r="O212" s="311" t="s">
        <v>985</v>
      </c>
      <c r="P212" s="305" t="s">
        <v>887</v>
      </c>
      <c r="Q212" s="305"/>
      <c r="R212" s="305"/>
      <c r="S212" s="305"/>
      <c r="T212" s="305"/>
      <c r="U212" s="201" t="s">
        <v>48</v>
      </c>
      <c r="V212" s="303" t="s">
        <v>71</v>
      </c>
      <c r="W212" s="200" t="s">
        <v>48</v>
      </c>
      <c r="X212" s="302" t="s">
        <v>904</v>
      </c>
    </row>
    <row r="213" spans="1:24" s="200" customFormat="1" ht="14.1" customHeight="1" x14ac:dyDescent="0.25">
      <c r="A213" s="201" t="s">
        <v>888</v>
      </c>
      <c r="B213" s="206">
        <v>12439000</v>
      </c>
      <c r="C213" s="201" t="s">
        <v>29</v>
      </c>
      <c r="D213" s="201" t="s">
        <v>28</v>
      </c>
      <c r="E213" s="200" t="s">
        <v>889</v>
      </c>
      <c r="F213" s="303" t="s">
        <v>984</v>
      </c>
      <c r="G213" s="201" t="s">
        <v>833</v>
      </c>
      <c r="H213" s="201" t="s">
        <v>34</v>
      </c>
      <c r="I213" s="303" t="s">
        <v>979</v>
      </c>
      <c r="J213" s="201" t="s">
        <v>36</v>
      </c>
      <c r="K213" s="201">
        <v>1928</v>
      </c>
      <c r="L213" s="303" t="s">
        <v>980</v>
      </c>
      <c r="M213" s="202">
        <v>48.956667000000003</v>
      </c>
      <c r="N213" s="202">
        <v>-119.438333</v>
      </c>
      <c r="O213" s="311" t="s">
        <v>990</v>
      </c>
      <c r="P213" s="305" t="s">
        <v>887</v>
      </c>
      <c r="Q213" s="305"/>
      <c r="R213" s="305"/>
      <c r="S213" s="305"/>
      <c r="T213" s="305"/>
      <c r="U213" s="285" t="s">
        <v>38</v>
      </c>
      <c r="V213" s="303" t="s">
        <v>38</v>
      </c>
      <c r="W213" s="200" t="s">
        <v>834</v>
      </c>
      <c r="X213" s="302"/>
    </row>
    <row r="214" spans="1:24" s="200" customFormat="1" ht="14.45" customHeight="1" x14ac:dyDescent="0.2">
      <c r="A214" s="201" t="s">
        <v>907</v>
      </c>
      <c r="B214" s="206"/>
      <c r="C214" s="201" t="s">
        <v>28</v>
      </c>
      <c r="D214" s="206"/>
      <c r="E214" s="200" t="s">
        <v>908</v>
      </c>
      <c r="F214" s="303" t="s">
        <v>984</v>
      </c>
      <c r="G214" s="201" t="s">
        <v>828</v>
      </c>
      <c r="H214" s="201" t="s">
        <v>46</v>
      </c>
      <c r="I214" s="303" t="s">
        <v>982</v>
      </c>
      <c r="J214" s="201" t="s">
        <v>36</v>
      </c>
      <c r="K214" s="201">
        <v>1943</v>
      </c>
      <c r="L214" s="303" t="s">
        <v>980</v>
      </c>
      <c r="M214" s="202">
        <v>49.886110000000002</v>
      </c>
      <c r="N214" s="202">
        <v>-119.49720000000001</v>
      </c>
      <c r="O214" s="311" t="s">
        <v>985</v>
      </c>
      <c r="P214" s="305" t="s">
        <v>887</v>
      </c>
      <c r="Q214" s="305"/>
      <c r="R214" s="305"/>
      <c r="S214" s="305"/>
      <c r="T214" s="305"/>
      <c r="U214" s="201" t="s">
        <v>48</v>
      </c>
      <c r="V214" s="303" t="s">
        <v>49</v>
      </c>
      <c r="W214" s="200" t="s">
        <v>48</v>
      </c>
      <c r="X214" s="302" t="s">
        <v>904</v>
      </c>
    </row>
    <row r="215" spans="1:24" s="200" customFormat="1" ht="14.45" customHeight="1" x14ac:dyDescent="0.25">
      <c r="A215" s="201" t="s">
        <v>909</v>
      </c>
      <c r="B215" s="206">
        <v>12438700</v>
      </c>
      <c r="C215" s="201" t="s">
        <v>28</v>
      </c>
      <c r="D215" s="201" t="s">
        <v>29</v>
      </c>
      <c r="E215" s="200" t="s">
        <v>910</v>
      </c>
      <c r="F215" s="303" t="s">
        <v>984</v>
      </c>
      <c r="G215" s="201" t="s">
        <v>828</v>
      </c>
      <c r="H215" s="201" t="s">
        <v>46</v>
      </c>
      <c r="I215" s="303" t="s">
        <v>979</v>
      </c>
      <c r="J215" s="201" t="s">
        <v>36</v>
      </c>
      <c r="K215" s="201">
        <v>1944</v>
      </c>
      <c r="L215" s="303" t="s">
        <v>980</v>
      </c>
      <c r="M215" s="202">
        <v>49.114722</v>
      </c>
      <c r="N215" s="202">
        <v>-119.563889</v>
      </c>
      <c r="O215" s="311" t="s">
        <v>985</v>
      </c>
      <c r="P215" s="305" t="s">
        <v>887</v>
      </c>
      <c r="Q215" s="305"/>
      <c r="R215" s="305"/>
      <c r="S215" s="305"/>
      <c r="T215" s="305"/>
      <c r="U215" s="285" t="s">
        <v>38</v>
      </c>
      <c r="V215" s="303" t="s">
        <v>38</v>
      </c>
      <c r="W215" s="200" t="s">
        <v>834</v>
      </c>
      <c r="X215" s="302"/>
    </row>
    <row r="216" spans="1:24" s="200" customFormat="1" ht="14.1" customHeight="1" x14ac:dyDescent="0.2">
      <c r="A216" s="201" t="s">
        <v>911</v>
      </c>
      <c r="B216" s="206"/>
      <c r="C216" s="201" t="s">
        <v>28</v>
      </c>
      <c r="D216" s="206"/>
      <c r="E216" s="200" t="s">
        <v>912</v>
      </c>
      <c r="F216" s="303" t="s">
        <v>984</v>
      </c>
      <c r="G216" s="201" t="s">
        <v>828</v>
      </c>
      <c r="H216" s="201" t="s">
        <v>46</v>
      </c>
      <c r="I216" s="303" t="s">
        <v>979</v>
      </c>
      <c r="J216" s="201" t="s">
        <v>36</v>
      </c>
      <c r="K216" s="201">
        <v>1949</v>
      </c>
      <c r="L216" s="303" t="s">
        <v>980</v>
      </c>
      <c r="M216" s="202">
        <v>49.878889999999998</v>
      </c>
      <c r="N216" s="202">
        <v>-119.4131</v>
      </c>
      <c r="O216" s="311" t="s">
        <v>985</v>
      </c>
      <c r="P216" s="305" t="s">
        <v>887</v>
      </c>
      <c r="Q216" s="305"/>
      <c r="R216" s="305"/>
      <c r="S216" s="305"/>
      <c r="T216" s="305"/>
      <c r="U216" s="201" t="s">
        <v>48</v>
      </c>
      <c r="V216" s="303" t="s">
        <v>71</v>
      </c>
      <c r="W216" s="200" t="s">
        <v>48</v>
      </c>
      <c r="X216" s="302" t="s">
        <v>873</v>
      </c>
    </row>
    <row r="217" spans="1:24" s="200" customFormat="1" ht="14.45" customHeight="1" x14ac:dyDescent="0.25">
      <c r="A217" s="201" t="s">
        <v>890</v>
      </c>
      <c r="B217" s="206">
        <v>12439500</v>
      </c>
      <c r="C217" s="201" t="s">
        <v>29</v>
      </c>
      <c r="D217" s="201" t="s">
        <v>28</v>
      </c>
      <c r="E217" s="200" t="s">
        <v>891</v>
      </c>
      <c r="F217" s="303" t="s">
        <v>984</v>
      </c>
      <c r="G217" s="201" t="s">
        <v>833</v>
      </c>
      <c r="H217" s="201" t="s">
        <v>34</v>
      </c>
      <c r="I217" s="303" t="s">
        <v>979</v>
      </c>
      <c r="J217" s="201" t="s">
        <v>36</v>
      </c>
      <c r="K217" s="201">
        <v>1942</v>
      </c>
      <c r="L217" s="303" t="s">
        <v>980</v>
      </c>
      <c r="M217" s="202">
        <v>48.930833</v>
      </c>
      <c r="N217" s="202">
        <v>-119.419167</v>
      </c>
      <c r="O217" s="311" t="s">
        <v>985</v>
      </c>
      <c r="P217" s="305" t="s">
        <v>887</v>
      </c>
      <c r="Q217" s="305"/>
      <c r="R217" s="305"/>
      <c r="S217" s="305"/>
      <c r="T217" s="305"/>
      <c r="U217" s="285" t="s">
        <v>38</v>
      </c>
      <c r="V217" s="303" t="s">
        <v>38</v>
      </c>
      <c r="W217" s="200" t="s">
        <v>834</v>
      </c>
      <c r="X217" s="302"/>
    </row>
    <row r="218" spans="1:24" s="200" customFormat="1" ht="14.45" customHeight="1" x14ac:dyDescent="0.25">
      <c r="A218" s="199" t="s">
        <v>994</v>
      </c>
      <c r="B218" s="199">
        <v>12439150</v>
      </c>
      <c r="C218" s="201" t="s">
        <v>29</v>
      </c>
      <c r="D218" s="201" t="s">
        <v>28</v>
      </c>
      <c r="E218" s="262" t="s">
        <v>995</v>
      </c>
      <c r="F218" s="285" t="s">
        <v>984</v>
      </c>
      <c r="G218" s="285" t="s">
        <v>833</v>
      </c>
      <c r="H218" s="201" t="s">
        <v>34</v>
      </c>
      <c r="I218" s="303" t="s">
        <v>982</v>
      </c>
      <c r="J218" s="303" t="s">
        <v>667</v>
      </c>
      <c r="K218" s="196">
        <v>1950</v>
      </c>
      <c r="L218" s="196">
        <v>1992</v>
      </c>
      <c r="M218" s="196">
        <v>48.938890000000001</v>
      </c>
      <c r="N218" s="196">
        <v>-119.42667</v>
      </c>
      <c r="O218" s="197"/>
      <c r="P218" s="304" t="s">
        <v>986</v>
      </c>
      <c r="Q218" s="198"/>
      <c r="R218" s="198"/>
      <c r="S218" s="198"/>
      <c r="T218" s="198"/>
      <c r="U218" s="285" t="s">
        <v>38</v>
      </c>
      <c r="V218" s="303" t="s">
        <v>578</v>
      </c>
      <c r="W218" s="195"/>
      <c r="X218" s="195"/>
    </row>
    <row r="219" spans="1:24" s="200" customFormat="1" ht="14.45" customHeight="1" x14ac:dyDescent="0.25">
      <c r="A219" s="199" t="s">
        <v>996</v>
      </c>
      <c r="B219" s="199">
        <v>12439400</v>
      </c>
      <c r="C219" s="201" t="s">
        <v>29</v>
      </c>
      <c r="D219" s="201" t="s">
        <v>28</v>
      </c>
      <c r="E219" s="262" t="s">
        <v>997</v>
      </c>
      <c r="F219" s="285" t="s">
        <v>984</v>
      </c>
      <c r="G219" s="285" t="s">
        <v>833</v>
      </c>
      <c r="H219" s="201" t="s">
        <v>34</v>
      </c>
      <c r="I219" s="303" t="s">
        <v>982</v>
      </c>
      <c r="J219" s="303" t="s">
        <v>667</v>
      </c>
      <c r="K219" s="196">
        <v>1947</v>
      </c>
      <c r="L219" s="196">
        <v>1986</v>
      </c>
      <c r="M219" s="196">
        <v>485555</v>
      </c>
      <c r="N219" s="196">
        <v>1192505</v>
      </c>
      <c r="O219" s="197"/>
      <c r="P219" s="304" t="s">
        <v>986</v>
      </c>
      <c r="Q219" s="198"/>
      <c r="R219" s="198"/>
      <c r="S219" s="198"/>
      <c r="T219" s="198"/>
      <c r="U219" s="285" t="s">
        <v>38</v>
      </c>
      <c r="V219" s="303" t="s">
        <v>578</v>
      </c>
      <c r="W219" s="195"/>
      <c r="X219" s="195"/>
    </row>
    <row r="220" spans="1:24" s="200" customFormat="1" ht="14.45" customHeight="1" x14ac:dyDescent="0.25">
      <c r="A220" s="201" t="s">
        <v>917</v>
      </c>
      <c r="B220" s="206">
        <v>12404500</v>
      </c>
      <c r="C220" s="201" t="s">
        <v>29</v>
      </c>
      <c r="D220" s="201" t="s">
        <v>28</v>
      </c>
      <c r="E220" s="200" t="s">
        <v>918</v>
      </c>
      <c r="F220" s="303" t="s">
        <v>984</v>
      </c>
      <c r="G220" s="201" t="s">
        <v>833</v>
      </c>
      <c r="H220" s="201" t="s">
        <v>34</v>
      </c>
      <c r="I220" s="303" t="s">
        <v>979</v>
      </c>
      <c r="J220" s="201" t="s">
        <v>36</v>
      </c>
      <c r="K220" s="201">
        <v>1929</v>
      </c>
      <c r="L220" s="303" t="s">
        <v>980</v>
      </c>
      <c r="M220" s="202">
        <v>48.984444000000003</v>
      </c>
      <c r="N220" s="202">
        <v>-118.215278</v>
      </c>
      <c r="O220" s="311" t="s">
        <v>990</v>
      </c>
      <c r="P220" s="310" t="s">
        <v>986</v>
      </c>
      <c r="Q220" s="305"/>
      <c r="R220" s="204"/>
      <c r="S220" s="204"/>
      <c r="T220" s="204"/>
      <c r="U220" s="285" t="s">
        <v>38</v>
      </c>
      <c r="V220" s="303" t="s">
        <v>38</v>
      </c>
      <c r="W220" s="200" t="s">
        <v>834</v>
      </c>
      <c r="X220" s="302"/>
    </row>
    <row r="221" spans="1:24" s="200" customFormat="1" ht="14.45" customHeight="1" x14ac:dyDescent="0.25">
      <c r="A221" s="201" t="s">
        <v>919</v>
      </c>
      <c r="B221" s="206">
        <v>12401500</v>
      </c>
      <c r="C221" s="201" t="s">
        <v>29</v>
      </c>
      <c r="D221" s="201" t="s">
        <v>28</v>
      </c>
      <c r="E221" s="200" t="s">
        <v>920</v>
      </c>
      <c r="F221" s="303" t="s">
        <v>984</v>
      </c>
      <c r="G221" s="201" t="s">
        <v>833</v>
      </c>
      <c r="H221" s="201" t="s">
        <v>34</v>
      </c>
      <c r="I221" s="303" t="s">
        <v>979</v>
      </c>
      <c r="J221" s="201" t="s">
        <v>36</v>
      </c>
      <c r="K221" s="201">
        <v>1928</v>
      </c>
      <c r="L221" s="303" t="s">
        <v>980</v>
      </c>
      <c r="M221" s="202">
        <v>48.981389</v>
      </c>
      <c r="N221" s="202">
        <v>-118.765278</v>
      </c>
      <c r="O221" s="311" t="s">
        <v>990</v>
      </c>
      <c r="P221" s="310" t="s">
        <v>986</v>
      </c>
      <c r="Q221" s="305"/>
      <c r="R221" s="204"/>
      <c r="S221" s="204"/>
      <c r="T221" s="204"/>
      <c r="U221" s="285" t="s">
        <v>38</v>
      </c>
      <c r="V221" s="303" t="s">
        <v>38</v>
      </c>
      <c r="W221" s="200" t="s">
        <v>834</v>
      </c>
      <c r="X221" s="302"/>
    </row>
    <row r="222" spans="1:24" s="200" customFormat="1" ht="14.45" customHeight="1" x14ac:dyDescent="0.25">
      <c r="A222" s="201" t="s">
        <v>913</v>
      </c>
      <c r="B222" s="206">
        <v>12355000</v>
      </c>
      <c r="C222" s="303" t="s">
        <v>29</v>
      </c>
      <c r="D222" s="303" t="s">
        <v>28</v>
      </c>
      <c r="E222" s="200" t="s">
        <v>914</v>
      </c>
      <c r="F222" s="303" t="s">
        <v>984</v>
      </c>
      <c r="G222" s="201" t="s">
        <v>828</v>
      </c>
      <c r="H222" s="201" t="s">
        <v>46</v>
      </c>
      <c r="I222" s="303" t="s">
        <v>979</v>
      </c>
      <c r="J222" s="201" t="s">
        <v>36</v>
      </c>
      <c r="K222" s="201">
        <v>1929</v>
      </c>
      <c r="L222" s="303" t="s">
        <v>980</v>
      </c>
      <c r="M222" s="202">
        <v>49.000556000000003</v>
      </c>
      <c r="N222" s="202">
        <v>-114.476389</v>
      </c>
      <c r="O222" s="311" t="s">
        <v>990</v>
      </c>
      <c r="P222" s="310" t="s">
        <v>986</v>
      </c>
      <c r="Q222" s="305"/>
      <c r="R222" s="204"/>
      <c r="S222" s="204"/>
      <c r="T222" s="204"/>
      <c r="U222" s="285" t="s">
        <v>38</v>
      </c>
      <c r="V222" s="303" t="s">
        <v>71</v>
      </c>
      <c r="W222" s="200" t="s">
        <v>48</v>
      </c>
      <c r="X222" s="302" t="s">
        <v>916</v>
      </c>
    </row>
    <row r="223" spans="1:24" s="200" customFormat="1" ht="14.45" customHeight="1" x14ac:dyDescent="0.25">
      <c r="A223" s="201" t="s">
        <v>925</v>
      </c>
      <c r="B223" s="206">
        <v>12170600</v>
      </c>
      <c r="C223" s="201" t="s">
        <v>28</v>
      </c>
      <c r="D223" s="201" t="s">
        <v>29</v>
      </c>
      <c r="E223" s="200" t="s">
        <v>926</v>
      </c>
      <c r="F223" s="303" t="s">
        <v>1012</v>
      </c>
      <c r="G223" s="201" t="s">
        <v>828</v>
      </c>
      <c r="H223" s="201" t="s">
        <v>46</v>
      </c>
      <c r="I223" s="303" t="s">
        <v>979</v>
      </c>
      <c r="J223" s="201" t="s">
        <v>36</v>
      </c>
      <c r="K223" s="201">
        <v>1914</v>
      </c>
      <c r="L223" s="303" t="s">
        <v>980</v>
      </c>
      <c r="M223" s="202">
        <v>49.000278000000002</v>
      </c>
      <c r="N223" s="202">
        <v>-121.07083299999999</v>
      </c>
      <c r="O223" s="311" t="s">
        <v>990</v>
      </c>
      <c r="P223" s="305" t="s">
        <v>1005</v>
      </c>
      <c r="Q223" s="305"/>
      <c r="R223" s="204" t="s">
        <v>924</v>
      </c>
      <c r="S223" s="204"/>
      <c r="T223" s="204"/>
      <c r="U223" s="285" t="s">
        <v>38</v>
      </c>
      <c r="V223" s="201" t="s">
        <v>38</v>
      </c>
      <c r="W223" s="200" t="s">
        <v>48</v>
      </c>
      <c r="X223" s="302"/>
    </row>
    <row r="224" spans="1:24" s="200" customFormat="1" ht="14.45" customHeight="1" x14ac:dyDescent="0.25">
      <c r="A224" s="201" t="s">
        <v>921</v>
      </c>
      <c r="B224" s="206">
        <v>12175000</v>
      </c>
      <c r="C224" s="201" t="s">
        <v>29</v>
      </c>
      <c r="D224" s="201" t="s">
        <v>28</v>
      </c>
      <c r="E224" s="200" t="s">
        <v>922</v>
      </c>
      <c r="F224" s="303" t="s">
        <v>1012</v>
      </c>
      <c r="G224" s="201" t="s">
        <v>833</v>
      </c>
      <c r="H224" s="201" t="s">
        <v>34</v>
      </c>
      <c r="I224" s="303" t="s">
        <v>979</v>
      </c>
      <c r="J224" s="201" t="s">
        <v>36</v>
      </c>
      <c r="K224" s="201">
        <v>1940</v>
      </c>
      <c r="L224" s="303" t="s">
        <v>980</v>
      </c>
      <c r="M224" s="202">
        <v>48.732778000000003</v>
      </c>
      <c r="N224" s="202">
        <v>-121.067222</v>
      </c>
      <c r="O224" s="311" t="s">
        <v>985</v>
      </c>
      <c r="P224" s="305" t="s">
        <v>1005</v>
      </c>
      <c r="Q224" s="305"/>
      <c r="R224" s="204" t="s">
        <v>924</v>
      </c>
      <c r="S224" s="204"/>
      <c r="T224" s="204"/>
      <c r="U224" s="285" t="s">
        <v>38</v>
      </c>
      <c r="V224" s="303" t="s">
        <v>38</v>
      </c>
      <c r="W224" s="200" t="s">
        <v>834</v>
      </c>
      <c r="X224" s="302"/>
    </row>
    <row r="225" spans="1:24" s="231" customFormat="1" ht="14.45" customHeight="1" x14ac:dyDescent="0.25">
      <c r="A225" s="201" t="s">
        <v>940</v>
      </c>
      <c r="B225" s="206">
        <v>15356000</v>
      </c>
      <c r="C225" s="201" t="s">
        <v>29</v>
      </c>
      <c r="D225" s="201" t="s">
        <v>28</v>
      </c>
      <c r="E225" s="200" t="s">
        <v>941</v>
      </c>
      <c r="F225" s="303" t="s">
        <v>1049</v>
      </c>
      <c r="G225" s="201" t="s">
        <v>943</v>
      </c>
      <c r="H225" s="201" t="s">
        <v>34</v>
      </c>
      <c r="I225" s="303" t="s">
        <v>979</v>
      </c>
      <c r="J225" s="201" t="s">
        <v>36</v>
      </c>
      <c r="K225" s="201">
        <v>1983</v>
      </c>
      <c r="L225" s="303" t="s">
        <v>980</v>
      </c>
      <c r="M225" s="202">
        <v>64.789444000000003</v>
      </c>
      <c r="N225" s="202">
        <v>-141.197778</v>
      </c>
      <c r="O225" s="311" t="s">
        <v>990</v>
      </c>
      <c r="P225" s="305" t="s">
        <v>1005</v>
      </c>
      <c r="Q225" s="305"/>
      <c r="R225" s="204"/>
      <c r="S225" s="204"/>
      <c r="T225" s="204"/>
      <c r="U225" s="285" t="s">
        <v>38</v>
      </c>
      <c r="V225" s="303" t="s">
        <v>38</v>
      </c>
      <c r="W225" s="200" t="s">
        <v>48</v>
      </c>
      <c r="X225" s="302"/>
    </row>
    <row r="226" spans="1:24" s="200" customFormat="1" ht="14.45" customHeight="1" x14ac:dyDescent="0.25">
      <c r="A226" s="303" t="s">
        <v>1050</v>
      </c>
      <c r="B226" s="206">
        <v>15388950</v>
      </c>
      <c r="C226" s="303" t="s">
        <v>28</v>
      </c>
      <c r="D226" s="303" t="s">
        <v>29</v>
      </c>
      <c r="E226" s="302" t="s">
        <v>1051</v>
      </c>
      <c r="F226" s="303" t="s">
        <v>1049</v>
      </c>
      <c r="G226" s="303" t="s">
        <v>1052</v>
      </c>
      <c r="H226" s="201" t="s">
        <v>46</v>
      </c>
      <c r="I226" s="303" t="s">
        <v>979</v>
      </c>
      <c r="J226" s="303" t="s">
        <v>667</v>
      </c>
      <c r="K226" s="201">
        <v>1961</v>
      </c>
      <c r="L226" s="303">
        <v>1995</v>
      </c>
      <c r="M226" s="261">
        <v>673350</v>
      </c>
      <c r="N226" s="261">
        <v>1395300</v>
      </c>
      <c r="O226" s="304" t="s">
        <v>986</v>
      </c>
      <c r="P226" s="305" t="s">
        <v>1005</v>
      </c>
      <c r="Q226" s="305"/>
      <c r="R226" s="204"/>
      <c r="S226" s="204"/>
      <c r="T226" s="204"/>
      <c r="U226" s="285" t="s">
        <v>38</v>
      </c>
      <c r="V226" s="303" t="s">
        <v>578</v>
      </c>
      <c r="X226" s="302"/>
    </row>
    <row r="227" spans="1:24" s="200" customFormat="1" ht="14.45" customHeight="1" x14ac:dyDescent="0.25">
      <c r="A227" s="201" t="s">
        <v>944</v>
      </c>
      <c r="B227" s="206"/>
      <c r="C227" s="303" t="s">
        <v>28</v>
      </c>
      <c r="D227" s="303"/>
      <c r="E227" s="200" t="s">
        <v>945</v>
      </c>
      <c r="F227" s="303" t="s">
        <v>1049</v>
      </c>
      <c r="G227" s="303" t="s">
        <v>1052</v>
      </c>
      <c r="H227" s="201" t="s">
        <v>46</v>
      </c>
      <c r="I227" s="303" t="s">
        <v>979</v>
      </c>
      <c r="J227" s="201" t="s">
        <v>36</v>
      </c>
      <c r="K227" s="201">
        <v>1986</v>
      </c>
      <c r="L227" s="303" t="s">
        <v>980</v>
      </c>
      <c r="M227" s="202">
        <v>67.424166999999997</v>
      </c>
      <c r="N227" s="202">
        <v>-140.891111</v>
      </c>
      <c r="O227" s="311" t="s">
        <v>990</v>
      </c>
      <c r="P227" s="305" t="s">
        <v>1005</v>
      </c>
      <c r="Q227" s="305"/>
      <c r="R227" s="204"/>
      <c r="S227" s="204"/>
      <c r="T227" s="204"/>
      <c r="U227" s="328" t="s">
        <v>48</v>
      </c>
      <c r="V227" s="303" t="s">
        <v>38</v>
      </c>
      <c r="W227" s="200" t="s">
        <v>48</v>
      </c>
      <c r="X227" s="302"/>
    </row>
    <row r="228" spans="1:24" s="200" customFormat="1" ht="14.45" customHeight="1" x14ac:dyDescent="0.25">
      <c r="A228" s="201" t="s">
        <v>690</v>
      </c>
      <c r="B228" s="206">
        <v>6134000</v>
      </c>
      <c r="C228" s="201" t="s">
        <v>28</v>
      </c>
      <c r="D228" s="201" t="s">
        <v>29</v>
      </c>
      <c r="E228" s="200" t="s">
        <v>691</v>
      </c>
      <c r="F228" s="303" t="s">
        <v>1031</v>
      </c>
      <c r="G228" s="201" t="s">
        <v>681</v>
      </c>
      <c r="H228" s="201" t="s">
        <v>46</v>
      </c>
      <c r="I228" s="303" t="s">
        <v>979</v>
      </c>
      <c r="J228" s="201" t="s">
        <v>36</v>
      </c>
      <c r="K228" s="201">
        <v>1909</v>
      </c>
      <c r="L228" s="303" t="s">
        <v>980</v>
      </c>
      <c r="M228" s="202">
        <v>49.021943999999998</v>
      </c>
      <c r="N228" s="202">
        <v>-112.97111099999999</v>
      </c>
      <c r="O228" s="311" t="s">
        <v>990</v>
      </c>
      <c r="P228" s="412" t="s">
        <v>1032</v>
      </c>
      <c r="Q228" s="412"/>
      <c r="R228" s="305"/>
      <c r="S228" s="305"/>
      <c r="T228" s="305"/>
      <c r="U228" s="285" t="s">
        <v>38</v>
      </c>
      <c r="V228" s="303" t="s">
        <v>38</v>
      </c>
      <c r="W228" s="200" t="s">
        <v>673</v>
      </c>
      <c r="X228" s="302"/>
    </row>
    <row r="229" spans="1:24" s="200" customFormat="1" ht="14.45" customHeight="1" x14ac:dyDescent="0.25">
      <c r="A229" s="201" t="s">
        <v>692</v>
      </c>
      <c r="B229" s="206">
        <v>6134500</v>
      </c>
      <c r="C229" s="201" t="s">
        <v>28</v>
      </c>
      <c r="D229" s="201" t="s">
        <v>29</v>
      </c>
      <c r="E229" s="200" t="s">
        <v>693</v>
      </c>
      <c r="F229" s="303" t="s">
        <v>1031</v>
      </c>
      <c r="G229" s="201" t="s">
        <v>681</v>
      </c>
      <c r="H229" s="201" t="s">
        <v>46</v>
      </c>
      <c r="I229" s="303" t="s">
        <v>979</v>
      </c>
      <c r="J229" s="201" t="s">
        <v>36</v>
      </c>
      <c r="K229" s="201">
        <v>1909</v>
      </c>
      <c r="L229" s="303" t="s">
        <v>980</v>
      </c>
      <c r="M229" s="202">
        <v>49.143611</v>
      </c>
      <c r="N229" s="202">
        <v>-112.078889</v>
      </c>
      <c r="O229" s="311" t="s">
        <v>985</v>
      </c>
      <c r="P229" s="412" t="s">
        <v>1032</v>
      </c>
      <c r="Q229" s="412"/>
      <c r="R229" s="305"/>
      <c r="S229" s="305"/>
      <c r="T229" s="305"/>
      <c r="U229" s="285" t="s">
        <v>38</v>
      </c>
      <c r="V229" s="303" t="s">
        <v>38</v>
      </c>
      <c r="W229" s="200" t="s">
        <v>673</v>
      </c>
      <c r="X229" s="302"/>
    </row>
    <row r="230" spans="1:24" s="200" customFormat="1" ht="14.45" customHeight="1" x14ac:dyDescent="0.25">
      <c r="A230" s="201" t="s">
        <v>694</v>
      </c>
      <c r="B230" s="206">
        <v>6133000</v>
      </c>
      <c r="C230" s="201" t="s">
        <v>28</v>
      </c>
      <c r="D230" s="201" t="s">
        <v>29</v>
      </c>
      <c r="E230" s="200" t="s">
        <v>695</v>
      </c>
      <c r="F230" s="303" t="s">
        <v>1031</v>
      </c>
      <c r="G230" s="201" t="s">
        <v>681</v>
      </c>
      <c r="H230" s="201" t="s">
        <v>46</v>
      </c>
      <c r="I230" s="303" t="s">
        <v>979</v>
      </c>
      <c r="J230" s="201" t="s">
        <v>36</v>
      </c>
      <c r="K230" s="201">
        <v>1931</v>
      </c>
      <c r="L230" s="303" t="s">
        <v>980</v>
      </c>
      <c r="M230" s="202">
        <v>49.0075</v>
      </c>
      <c r="N230" s="202">
        <v>-112.545</v>
      </c>
      <c r="O230" s="311" t="s">
        <v>990</v>
      </c>
      <c r="P230" s="412" t="s">
        <v>1032</v>
      </c>
      <c r="Q230" s="412"/>
      <c r="R230" s="305"/>
      <c r="S230" s="305"/>
      <c r="T230" s="305"/>
      <c r="U230" s="285" t="s">
        <v>38</v>
      </c>
      <c r="V230" s="303" t="s">
        <v>38</v>
      </c>
      <c r="W230" s="200" t="s">
        <v>673</v>
      </c>
      <c r="X230" s="302"/>
    </row>
    <row r="231" spans="1:24" s="200" customFormat="1" ht="14.45" customHeight="1" x14ac:dyDescent="0.25">
      <c r="A231" s="201" t="s">
        <v>810</v>
      </c>
      <c r="B231" s="206">
        <v>6135500</v>
      </c>
      <c r="C231" s="201" t="s">
        <v>28</v>
      </c>
      <c r="D231" s="201" t="s">
        <v>29</v>
      </c>
      <c r="E231" s="200" t="s">
        <v>811</v>
      </c>
      <c r="F231" s="303" t="s">
        <v>1031</v>
      </c>
      <c r="G231" s="201" t="s">
        <v>681</v>
      </c>
      <c r="H231" s="201" t="s">
        <v>46</v>
      </c>
      <c r="I231" s="303" t="s">
        <v>979</v>
      </c>
      <c r="J231" s="201" t="s">
        <v>36</v>
      </c>
      <c r="K231" s="201">
        <v>1923</v>
      </c>
      <c r="L231" s="303" t="s">
        <v>980</v>
      </c>
      <c r="M231" s="202">
        <v>49.107500000000002</v>
      </c>
      <c r="N231" s="202">
        <v>-110.22361100000001</v>
      </c>
      <c r="O231" s="311" t="s">
        <v>985</v>
      </c>
      <c r="P231" s="412" t="s">
        <v>1032</v>
      </c>
      <c r="Q231" s="412"/>
      <c r="R231" s="305"/>
      <c r="S231" s="305"/>
      <c r="T231" s="305"/>
      <c r="U231" s="285" t="s">
        <v>38</v>
      </c>
      <c r="V231" s="303" t="s">
        <v>71</v>
      </c>
      <c r="W231" s="200" t="s">
        <v>48</v>
      </c>
      <c r="X231" s="302"/>
    </row>
    <row r="232" spans="1:24" s="200" customFormat="1" ht="14.45" customHeight="1" x14ac:dyDescent="0.25">
      <c r="A232" s="199" t="s">
        <v>1029</v>
      </c>
      <c r="B232" s="199">
        <v>6136000</v>
      </c>
      <c r="C232" s="303" t="s">
        <v>28</v>
      </c>
      <c r="D232" s="303" t="s">
        <v>29</v>
      </c>
      <c r="E232" s="262" t="s">
        <v>1030</v>
      </c>
      <c r="F232" s="303" t="s">
        <v>1031</v>
      </c>
      <c r="G232" s="285" t="s">
        <v>681</v>
      </c>
      <c r="H232" s="285" t="s">
        <v>46</v>
      </c>
      <c r="I232" s="303" t="s">
        <v>979</v>
      </c>
      <c r="J232" s="303" t="s">
        <v>667</v>
      </c>
      <c r="K232" s="196">
        <v>1946</v>
      </c>
      <c r="L232" s="196">
        <v>1983</v>
      </c>
      <c r="M232" s="196">
        <v>490014</v>
      </c>
      <c r="N232" s="196">
        <v>1101122</v>
      </c>
      <c r="O232" s="197"/>
      <c r="P232" s="412" t="s">
        <v>1032</v>
      </c>
      <c r="Q232" s="198"/>
      <c r="R232" s="198"/>
      <c r="S232" s="198"/>
      <c r="T232" s="198"/>
      <c r="U232" s="285" t="s">
        <v>38</v>
      </c>
      <c r="V232" s="303" t="s">
        <v>578</v>
      </c>
      <c r="W232" s="195"/>
      <c r="X232" s="195"/>
    </row>
    <row r="233" spans="1:24" s="200" customFormat="1" ht="14.45" customHeight="1" x14ac:dyDescent="0.2">
      <c r="A233" s="201" t="s">
        <v>757</v>
      </c>
      <c r="B233" s="206"/>
      <c r="C233" s="201" t="s">
        <v>28</v>
      </c>
      <c r="D233" s="206"/>
      <c r="E233" s="200" t="s">
        <v>758</v>
      </c>
      <c r="F233" s="303" t="s">
        <v>1031</v>
      </c>
      <c r="G233" s="201" t="s">
        <v>681</v>
      </c>
      <c r="H233" s="201" t="s">
        <v>46</v>
      </c>
      <c r="I233" s="303" t="s">
        <v>979</v>
      </c>
      <c r="J233" s="201" t="s">
        <v>36</v>
      </c>
      <c r="K233" s="201">
        <v>1966</v>
      </c>
      <c r="L233" s="303" t="s">
        <v>980</v>
      </c>
      <c r="M233" s="202">
        <v>49.024999999999999</v>
      </c>
      <c r="N233" s="202">
        <v>-111.21333300000001</v>
      </c>
      <c r="O233" s="311" t="s">
        <v>986</v>
      </c>
      <c r="P233" s="412" t="s">
        <v>1032</v>
      </c>
      <c r="Q233" s="412"/>
      <c r="R233" s="305"/>
      <c r="S233" s="302" t="s">
        <v>750</v>
      </c>
      <c r="T233" s="302"/>
      <c r="U233" s="201" t="s">
        <v>48</v>
      </c>
      <c r="V233" s="303" t="s">
        <v>49</v>
      </c>
      <c r="W233" s="200" t="s">
        <v>48</v>
      </c>
    </row>
    <row r="234" spans="1:24" s="200" customFormat="1" ht="14.45" customHeight="1" x14ac:dyDescent="0.2">
      <c r="A234" s="201" t="s">
        <v>759</v>
      </c>
      <c r="B234" s="206"/>
      <c r="C234" s="201" t="s">
        <v>28</v>
      </c>
      <c r="D234" s="206"/>
      <c r="E234" s="200" t="s">
        <v>760</v>
      </c>
      <c r="F234" s="303" t="s">
        <v>1031</v>
      </c>
      <c r="G234" s="201" t="s">
        <v>681</v>
      </c>
      <c r="H234" s="201" t="s">
        <v>46</v>
      </c>
      <c r="I234" s="303" t="s">
        <v>979</v>
      </c>
      <c r="J234" s="201" t="s">
        <v>36</v>
      </c>
      <c r="K234" s="201">
        <v>1966</v>
      </c>
      <c r="L234" s="303" t="s">
        <v>980</v>
      </c>
      <c r="M234" s="202">
        <v>49.018056000000001</v>
      </c>
      <c r="N234" s="202">
        <v>-111.402778</v>
      </c>
      <c r="O234" s="311" t="s">
        <v>986</v>
      </c>
      <c r="P234" s="412" t="s">
        <v>1032</v>
      </c>
      <c r="Q234" s="412"/>
      <c r="R234" s="305"/>
      <c r="S234" s="302" t="s">
        <v>750</v>
      </c>
      <c r="T234" s="302"/>
      <c r="U234" s="201" t="s">
        <v>48</v>
      </c>
      <c r="V234" s="303" t="s">
        <v>49</v>
      </c>
      <c r="W234" s="200" t="s">
        <v>48</v>
      </c>
    </row>
    <row r="235" spans="1:24" s="200" customFormat="1" ht="14.45" customHeight="1" x14ac:dyDescent="0.25">
      <c r="A235" s="201" t="s">
        <v>742</v>
      </c>
      <c r="B235" s="206">
        <v>6135000</v>
      </c>
      <c r="C235" s="201" t="s">
        <v>29</v>
      </c>
      <c r="D235" s="201" t="s">
        <v>28</v>
      </c>
      <c r="E235" s="200" t="s">
        <v>743</v>
      </c>
      <c r="F235" s="303" t="s">
        <v>1031</v>
      </c>
      <c r="G235" s="201" t="s">
        <v>676</v>
      </c>
      <c r="H235" s="201" t="s">
        <v>34</v>
      </c>
      <c r="I235" s="303" t="s">
        <v>979</v>
      </c>
      <c r="J235" s="201" t="s">
        <v>36</v>
      </c>
      <c r="K235" s="201">
        <v>1909</v>
      </c>
      <c r="L235" s="303" t="s">
        <v>980</v>
      </c>
      <c r="M235" s="202">
        <v>48.984166999999999</v>
      </c>
      <c r="N235" s="202">
        <v>-110.469444</v>
      </c>
      <c r="O235" s="311" t="s">
        <v>990</v>
      </c>
      <c r="P235" s="412" t="s">
        <v>1032</v>
      </c>
      <c r="Q235" s="412"/>
      <c r="R235" s="305"/>
      <c r="S235" s="305"/>
      <c r="T235" s="305"/>
      <c r="U235" s="285" t="s">
        <v>38</v>
      </c>
      <c r="V235" s="303" t="s">
        <v>38</v>
      </c>
      <c r="W235" s="200" t="s">
        <v>673</v>
      </c>
      <c r="X235" s="302"/>
    </row>
    <row r="236" spans="1:24" s="200" customFormat="1" ht="14.45" customHeight="1" x14ac:dyDescent="0.25">
      <c r="A236" s="201" t="s">
        <v>744</v>
      </c>
      <c r="B236" s="206">
        <v>6133500</v>
      </c>
      <c r="C236" s="201" t="s">
        <v>29</v>
      </c>
      <c r="D236" s="201" t="s">
        <v>28</v>
      </c>
      <c r="E236" s="200" t="s">
        <v>745</v>
      </c>
      <c r="F236" s="303" t="s">
        <v>1031</v>
      </c>
      <c r="G236" s="201" t="s">
        <v>676</v>
      </c>
      <c r="H236" s="201" t="s">
        <v>34</v>
      </c>
      <c r="I236" s="303" t="s">
        <v>979</v>
      </c>
      <c r="J236" s="201" t="s">
        <v>36</v>
      </c>
      <c r="K236" s="201">
        <v>1911</v>
      </c>
      <c r="L236" s="303" t="s">
        <v>980</v>
      </c>
      <c r="M236" s="202">
        <v>48.970832999999999</v>
      </c>
      <c r="N236" s="202">
        <v>-113.055278</v>
      </c>
      <c r="O236" s="311" t="s">
        <v>985</v>
      </c>
      <c r="P236" s="412" t="s">
        <v>1032</v>
      </c>
      <c r="Q236" s="412"/>
      <c r="R236" s="305"/>
      <c r="S236" s="305"/>
      <c r="T236" s="305"/>
      <c r="U236" s="285" t="s">
        <v>38</v>
      </c>
      <c r="V236" s="303" t="s">
        <v>38</v>
      </c>
      <c r="W236" s="200" t="s">
        <v>673</v>
      </c>
      <c r="X236" s="302"/>
    </row>
    <row r="237" spans="1:24" s="200" customFormat="1" ht="14.45" customHeight="1" x14ac:dyDescent="0.25">
      <c r="A237" s="199" t="s">
        <v>1033</v>
      </c>
      <c r="B237" s="199">
        <v>6132200</v>
      </c>
      <c r="C237" s="201" t="s">
        <v>29</v>
      </c>
      <c r="D237" s="201" t="s">
        <v>28</v>
      </c>
      <c r="E237" s="262" t="s">
        <v>1034</v>
      </c>
      <c r="F237" s="303" t="s">
        <v>1031</v>
      </c>
      <c r="G237" s="285" t="s">
        <v>676</v>
      </c>
      <c r="H237" s="201" t="s">
        <v>34</v>
      </c>
      <c r="I237" s="303" t="s">
        <v>979</v>
      </c>
      <c r="J237" s="303" t="s">
        <v>667</v>
      </c>
      <c r="K237" s="196">
        <v>1961</v>
      </c>
      <c r="L237" s="196">
        <v>1994</v>
      </c>
      <c r="M237" s="196">
        <v>484514</v>
      </c>
      <c r="N237" s="196">
        <v>1131000</v>
      </c>
      <c r="O237" s="197"/>
      <c r="P237" s="412" t="s">
        <v>1032</v>
      </c>
      <c r="Q237" s="198"/>
      <c r="R237" s="198"/>
      <c r="S237" s="198"/>
      <c r="T237" s="198"/>
      <c r="U237" s="285" t="s">
        <v>38</v>
      </c>
      <c r="V237" s="303" t="s">
        <v>578</v>
      </c>
      <c r="W237" s="195"/>
      <c r="X237" s="195"/>
    </row>
    <row r="238" spans="1:24" s="200" customFormat="1" ht="14.45" customHeight="1" x14ac:dyDescent="0.2">
      <c r="A238" s="201" t="s">
        <v>677</v>
      </c>
      <c r="B238" s="206"/>
      <c r="C238" s="201" t="s">
        <v>28</v>
      </c>
      <c r="D238" s="206"/>
      <c r="E238" s="200" t="s">
        <v>678</v>
      </c>
      <c r="F238" s="303" t="s">
        <v>1031</v>
      </c>
      <c r="G238" s="201" t="s">
        <v>681</v>
      </c>
      <c r="H238" s="201" t="s">
        <v>46</v>
      </c>
      <c r="I238" s="303" t="s">
        <v>979</v>
      </c>
      <c r="J238" s="303" t="s">
        <v>36</v>
      </c>
      <c r="K238" s="201">
        <v>1985</v>
      </c>
      <c r="L238" s="303" t="s">
        <v>980</v>
      </c>
      <c r="M238" s="202">
        <v>49.110833</v>
      </c>
      <c r="N238" s="202">
        <v>-111.758611</v>
      </c>
      <c r="O238" s="311" t="s">
        <v>985</v>
      </c>
      <c r="P238" s="412" t="s">
        <v>1032</v>
      </c>
      <c r="Q238" s="412"/>
      <c r="R238" s="305"/>
      <c r="S238" s="305"/>
      <c r="T238" s="305"/>
      <c r="U238" s="201" t="s">
        <v>48</v>
      </c>
      <c r="V238" s="303" t="s">
        <v>71</v>
      </c>
      <c r="W238" s="200" t="s">
        <v>48</v>
      </c>
    </row>
    <row r="239" spans="1:24" s="200" customFormat="1" ht="14.45" customHeight="1" x14ac:dyDescent="0.25">
      <c r="A239" s="201" t="s">
        <v>696</v>
      </c>
      <c r="B239" s="206">
        <v>6144395</v>
      </c>
      <c r="C239" s="201" t="s">
        <v>28</v>
      </c>
      <c r="D239" s="201" t="s">
        <v>29</v>
      </c>
      <c r="E239" s="200" t="s">
        <v>697</v>
      </c>
      <c r="F239" s="303" t="s">
        <v>1031</v>
      </c>
      <c r="G239" s="201" t="s">
        <v>606</v>
      </c>
      <c r="H239" s="201" t="s">
        <v>46</v>
      </c>
      <c r="I239" s="303" t="s">
        <v>979</v>
      </c>
      <c r="J239" s="201" t="s">
        <v>36</v>
      </c>
      <c r="K239" s="201">
        <v>1909</v>
      </c>
      <c r="L239" s="303" t="s">
        <v>980</v>
      </c>
      <c r="M239" s="202">
        <v>49.412222</v>
      </c>
      <c r="N239" s="202">
        <v>-109.918333</v>
      </c>
      <c r="O239" s="311" t="s">
        <v>985</v>
      </c>
      <c r="P239" s="412" t="s">
        <v>1032</v>
      </c>
      <c r="Q239" s="412"/>
      <c r="R239" s="305"/>
      <c r="S239" s="305"/>
      <c r="T239" s="305"/>
      <c r="U239" s="285" t="s">
        <v>38</v>
      </c>
      <c r="V239" s="201" t="s">
        <v>38</v>
      </c>
      <c r="W239" s="200" t="s">
        <v>673</v>
      </c>
      <c r="X239" s="302"/>
    </row>
    <row r="240" spans="1:24" s="200" customFormat="1" ht="14.45" customHeight="1" x14ac:dyDescent="0.2">
      <c r="A240" s="201" t="s">
        <v>812</v>
      </c>
      <c r="B240" s="206"/>
      <c r="C240" s="201" t="s">
        <v>28</v>
      </c>
      <c r="D240" s="206"/>
      <c r="E240" s="200" t="s">
        <v>813</v>
      </c>
      <c r="F240" s="303" t="s">
        <v>1031</v>
      </c>
      <c r="G240" s="201" t="s">
        <v>606</v>
      </c>
      <c r="H240" s="201" t="s">
        <v>46</v>
      </c>
      <c r="I240" s="303" t="s">
        <v>979</v>
      </c>
      <c r="J240" s="201" t="s">
        <v>36</v>
      </c>
      <c r="K240" s="201">
        <v>1910</v>
      </c>
      <c r="L240" s="303" t="s">
        <v>980</v>
      </c>
      <c r="M240" s="202">
        <v>49.100278000000003</v>
      </c>
      <c r="N240" s="202">
        <v>-109.817222</v>
      </c>
      <c r="O240" s="311" t="s">
        <v>985</v>
      </c>
      <c r="P240" s="412" t="s">
        <v>1032</v>
      </c>
      <c r="Q240" s="412"/>
      <c r="R240" s="305"/>
      <c r="S240" s="305"/>
      <c r="T240" s="305"/>
      <c r="U240" s="201" t="s">
        <v>48</v>
      </c>
      <c r="V240" s="232" t="s">
        <v>71</v>
      </c>
      <c r="W240" s="200" t="s">
        <v>48</v>
      </c>
      <c r="X240" s="302" t="s">
        <v>814</v>
      </c>
    </row>
    <row r="241" spans="1:24" s="200" customFormat="1" ht="14.45" customHeight="1" x14ac:dyDescent="0.25">
      <c r="A241" s="201" t="s">
        <v>698</v>
      </c>
      <c r="B241" s="206">
        <v>6144350</v>
      </c>
      <c r="C241" s="201" t="s">
        <v>28</v>
      </c>
      <c r="D241" s="201" t="s">
        <v>29</v>
      </c>
      <c r="E241" s="200" t="s">
        <v>699</v>
      </c>
      <c r="F241" s="303" t="s">
        <v>1031</v>
      </c>
      <c r="G241" s="201" t="s">
        <v>681</v>
      </c>
      <c r="H241" s="201" t="s">
        <v>46</v>
      </c>
      <c r="I241" s="303" t="s">
        <v>979</v>
      </c>
      <c r="J241" s="201" t="s">
        <v>36</v>
      </c>
      <c r="K241" s="201">
        <v>1910</v>
      </c>
      <c r="L241" s="303" t="s">
        <v>980</v>
      </c>
      <c r="M241" s="202">
        <v>49.424722000000003</v>
      </c>
      <c r="N241" s="202">
        <v>-110.05249999999999</v>
      </c>
      <c r="O241" s="311" t="s">
        <v>985</v>
      </c>
      <c r="P241" s="412" t="s">
        <v>1032</v>
      </c>
      <c r="Q241" s="412"/>
      <c r="R241" s="305"/>
      <c r="S241" s="305"/>
      <c r="T241" s="305"/>
      <c r="U241" s="285" t="s">
        <v>38</v>
      </c>
      <c r="V241" s="303" t="s">
        <v>38</v>
      </c>
      <c r="W241" s="200" t="s">
        <v>673</v>
      </c>
      <c r="X241" s="302"/>
    </row>
    <row r="242" spans="1:24" s="200" customFormat="1" ht="14.45" customHeight="1" x14ac:dyDescent="0.25">
      <c r="A242" s="201" t="s">
        <v>700</v>
      </c>
      <c r="B242" s="206">
        <v>6149400</v>
      </c>
      <c r="C242" s="201" t="s">
        <v>28</v>
      </c>
      <c r="D242" s="201" t="s">
        <v>29</v>
      </c>
      <c r="E242" s="200" t="s">
        <v>701</v>
      </c>
      <c r="F242" s="303" t="s">
        <v>1031</v>
      </c>
      <c r="G242" s="201" t="s">
        <v>606</v>
      </c>
      <c r="H242" s="201" t="s">
        <v>46</v>
      </c>
      <c r="I242" s="303" t="s">
        <v>979</v>
      </c>
      <c r="J242" s="201" t="s">
        <v>36</v>
      </c>
      <c r="K242" s="201">
        <v>1911</v>
      </c>
      <c r="L242" s="303" t="s">
        <v>980</v>
      </c>
      <c r="M242" s="202">
        <v>49.232500000000002</v>
      </c>
      <c r="N242" s="202">
        <v>-109.5575</v>
      </c>
      <c r="O242" s="311" t="s">
        <v>985</v>
      </c>
      <c r="P242" s="412" t="s">
        <v>1032</v>
      </c>
      <c r="Q242" s="412"/>
      <c r="R242" s="305"/>
      <c r="S242" s="305"/>
      <c r="T242" s="305"/>
      <c r="U242" s="285" t="s">
        <v>38</v>
      </c>
      <c r="V242" s="303" t="s">
        <v>38</v>
      </c>
      <c r="W242" s="200" t="s">
        <v>673</v>
      </c>
      <c r="X242" s="302"/>
    </row>
    <row r="243" spans="1:24" s="231" customFormat="1" ht="14.45" customHeight="1" x14ac:dyDescent="0.2">
      <c r="A243" s="201" t="s">
        <v>761</v>
      </c>
      <c r="B243" s="206"/>
      <c r="C243" s="201" t="s">
        <v>28</v>
      </c>
      <c r="D243" s="206"/>
      <c r="E243" s="200" t="s">
        <v>762</v>
      </c>
      <c r="F243" s="303" t="s">
        <v>1031</v>
      </c>
      <c r="G243" s="201" t="s">
        <v>606</v>
      </c>
      <c r="H243" s="201" t="s">
        <v>46</v>
      </c>
      <c r="I243" s="303" t="s">
        <v>979</v>
      </c>
      <c r="J243" s="201" t="s">
        <v>36</v>
      </c>
      <c r="K243" s="201">
        <v>1915</v>
      </c>
      <c r="L243" s="303" t="s">
        <v>980</v>
      </c>
      <c r="M243" s="202">
        <v>49.413888999999998</v>
      </c>
      <c r="N243" s="202">
        <v>-109.74166700000001</v>
      </c>
      <c r="O243" s="311" t="s">
        <v>985</v>
      </c>
      <c r="P243" s="412" t="s">
        <v>1032</v>
      </c>
      <c r="Q243" s="412"/>
      <c r="R243" s="305"/>
      <c r="S243" s="302" t="s">
        <v>750</v>
      </c>
      <c r="T243" s="302"/>
      <c r="U243" s="201" t="s">
        <v>48</v>
      </c>
      <c r="V243" s="201" t="s">
        <v>49</v>
      </c>
      <c r="W243" s="200" t="s">
        <v>48</v>
      </c>
      <c r="X243" s="200"/>
    </row>
    <row r="244" spans="1:24" s="200" customFormat="1" ht="14.45" customHeight="1" x14ac:dyDescent="0.25">
      <c r="A244" s="201" t="s">
        <v>702</v>
      </c>
      <c r="B244" s="206">
        <v>6149500</v>
      </c>
      <c r="C244" s="201" t="s">
        <v>28</v>
      </c>
      <c r="D244" s="201" t="s">
        <v>29</v>
      </c>
      <c r="E244" s="200" t="s">
        <v>703</v>
      </c>
      <c r="F244" s="303" t="s">
        <v>1031</v>
      </c>
      <c r="G244" s="201" t="s">
        <v>606</v>
      </c>
      <c r="H244" s="201" t="s">
        <v>46</v>
      </c>
      <c r="I244" s="303" t="s">
        <v>979</v>
      </c>
      <c r="J244" s="201" t="s">
        <v>36</v>
      </c>
      <c r="K244" s="201">
        <v>1916</v>
      </c>
      <c r="L244" s="303" t="s">
        <v>980</v>
      </c>
      <c r="M244" s="202">
        <v>49.001944000000002</v>
      </c>
      <c r="N244" s="202">
        <v>-109.421667</v>
      </c>
      <c r="O244" s="311" t="s">
        <v>990</v>
      </c>
      <c r="P244" s="412" t="s">
        <v>1032</v>
      </c>
      <c r="Q244" s="412"/>
      <c r="R244" s="305"/>
      <c r="S244" s="305"/>
      <c r="T244" s="305"/>
      <c r="U244" s="285" t="s">
        <v>38</v>
      </c>
      <c r="V244" s="303" t="s">
        <v>38</v>
      </c>
      <c r="W244" s="200" t="s">
        <v>673</v>
      </c>
      <c r="X244" s="302"/>
    </row>
    <row r="245" spans="1:24" s="200" customFormat="1" ht="14.1" customHeight="1" x14ac:dyDescent="0.25">
      <c r="A245" s="201" t="s">
        <v>704</v>
      </c>
      <c r="B245" s="206">
        <v>6149300</v>
      </c>
      <c r="C245" s="201" t="s">
        <v>28</v>
      </c>
      <c r="D245" s="201" t="s">
        <v>29</v>
      </c>
      <c r="E245" s="200" t="s">
        <v>705</v>
      </c>
      <c r="F245" s="303" t="s">
        <v>1031</v>
      </c>
      <c r="G245" s="201" t="s">
        <v>606</v>
      </c>
      <c r="H245" s="201" t="s">
        <v>46</v>
      </c>
      <c r="I245" s="303" t="s">
        <v>979</v>
      </c>
      <c r="J245" s="201" t="s">
        <v>36</v>
      </c>
      <c r="K245" s="201">
        <v>1911</v>
      </c>
      <c r="L245" s="303" t="s">
        <v>980</v>
      </c>
      <c r="M245" s="202">
        <v>49.333333000000003</v>
      </c>
      <c r="N245" s="202">
        <v>-109.494444</v>
      </c>
      <c r="O245" s="311" t="s">
        <v>985</v>
      </c>
      <c r="P245" s="412" t="s">
        <v>1032</v>
      </c>
      <c r="Q245" s="412"/>
      <c r="R245" s="305"/>
      <c r="S245" s="305"/>
      <c r="T245" s="305"/>
      <c r="U245" s="285" t="s">
        <v>38</v>
      </c>
      <c r="V245" s="303" t="s">
        <v>38</v>
      </c>
      <c r="W245" s="200" t="s">
        <v>673</v>
      </c>
      <c r="X245" s="302"/>
    </row>
    <row r="246" spans="1:24" s="200" customFormat="1" ht="14.1" customHeight="1" x14ac:dyDescent="0.25">
      <c r="A246" s="303" t="s">
        <v>706</v>
      </c>
      <c r="B246" s="306">
        <v>6149200</v>
      </c>
      <c r="C246" s="201" t="s">
        <v>28</v>
      </c>
      <c r="D246" s="201" t="s">
        <v>29</v>
      </c>
      <c r="E246" s="302" t="s">
        <v>707</v>
      </c>
      <c r="F246" s="303" t="s">
        <v>1031</v>
      </c>
      <c r="G246" s="303" t="s">
        <v>606</v>
      </c>
      <c r="H246" s="303" t="s">
        <v>46</v>
      </c>
      <c r="I246" s="303" t="s">
        <v>979</v>
      </c>
      <c r="J246" s="303" t="s">
        <v>36</v>
      </c>
      <c r="K246" s="303">
        <v>1910</v>
      </c>
      <c r="L246" s="303" t="s">
        <v>980</v>
      </c>
      <c r="M246" s="311">
        <v>49.363889</v>
      </c>
      <c r="N246" s="311">
        <v>-109.537222</v>
      </c>
      <c r="O246" s="311" t="s">
        <v>985</v>
      </c>
      <c r="P246" s="412" t="s">
        <v>1032</v>
      </c>
      <c r="Q246" s="412"/>
      <c r="R246" s="305"/>
      <c r="S246" s="305"/>
      <c r="T246" s="305"/>
      <c r="U246" s="285" t="s">
        <v>38</v>
      </c>
      <c r="V246" s="303" t="s">
        <v>38</v>
      </c>
      <c r="W246" s="302" t="s">
        <v>673</v>
      </c>
      <c r="X246" s="302"/>
    </row>
    <row r="247" spans="1:24" s="200" customFormat="1" ht="14.45" customHeight="1" x14ac:dyDescent="0.25">
      <c r="A247" s="201" t="s">
        <v>708</v>
      </c>
      <c r="B247" s="206">
        <v>6144270</v>
      </c>
      <c r="C247" s="201" t="s">
        <v>28</v>
      </c>
      <c r="D247" s="201" t="s">
        <v>29</v>
      </c>
      <c r="E247" s="200" t="s">
        <v>709</v>
      </c>
      <c r="F247" s="303" t="s">
        <v>1031</v>
      </c>
      <c r="G247" s="201" t="s">
        <v>606</v>
      </c>
      <c r="H247" s="201" t="s">
        <v>46</v>
      </c>
      <c r="I247" s="303" t="s">
        <v>979</v>
      </c>
      <c r="J247" s="201" t="s">
        <v>36</v>
      </c>
      <c r="K247" s="201">
        <v>1915</v>
      </c>
      <c r="L247" s="303" t="s">
        <v>980</v>
      </c>
      <c r="M247" s="202">
        <v>49.154443999999998</v>
      </c>
      <c r="N247" s="202">
        <v>-109.916111</v>
      </c>
      <c r="O247" s="311" t="s">
        <v>985</v>
      </c>
      <c r="P247" s="412" t="s">
        <v>1032</v>
      </c>
      <c r="Q247" s="412"/>
      <c r="R247" s="305"/>
      <c r="S247" s="305"/>
      <c r="T247" s="305"/>
      <c r="U247" s="285" t="s">
        <v>38</v>
      </c>
      <c r="V247" s="303" t="s">
        <v>38</v>
      </c>
      <c r="W247" s="200" t="s">
        <v>673</v>
      </c>
      <c r="X247" s="302"/>
    </row>
    <row r="248" spans="1:24" s="200" customFormat="1" ht="14.45" customHeight="1" x14ac:dyDescent="0.25">
      <c r="A248" s="201" t="s">
        <v>815</v>
      </c>
      <c r="B248" s="206">
        <v>6151000</v>
      </c>
      <c r="C248" s="201" t="s">
        <v>28</v>
      </c>
      <c r="D248" s="201" t="s">
        <v>29</v>
      </c>
      <c r="E248" s="200" t="s">
        <v>816</v>
      </c>
      <c r="F248" s="303" t="s">
        <v>1031</v>
      </c>
      <c r="G248" s="201" t="s">
        <v>606</v>
      </c>
      <c r="H248" s="201" t="s">
        <v>46</v>
      </c>
      <c r="I248" s="303" t="s">
        <v>979</v>
      </c>
      <c r="J248" s="201" t="s">
        <v>36</v>
      </c>
      <c r="K248" s="201">
        <v>1927</v>
      </c>
      <c r="L248" s="303" t="s">
        <v>980</v>
      </c>
      <c r="M248" s="202">
        <v>49.004722000000001</v>
      </c>
      <c r="N248" s="202">
        <v>-109.23</v>
      </c>
      <c r="O248" s="311" t="s">
        <v>990</v>
      </c>
      <c r="P248" s="412" t="s">
        <v>1032</v>
      </c>
      <c r="Q248" s="412"/>
      <c r="R248" s="305"/>
      <c r="S248" s="305"/>
      <c r="T248" s="305"/>
      <c r="U248" s="285" t="s">
        <v>38</v>
      </c>
      <c r="V248" s="303" t="s">
        <v>71</v>
      </c>
      <c r="W248" s="200" t="s">
        <v>48</v>
      </c>
      <c r="X248" s="302" t="s">
        <v>817</v>
      </c>
    </row>
    <row r="249" spans="1:24" s="200" customFormat="1" ht="14.45" customHeight="1" x14ac:dyDescent="0.25">
      <c r="A249" s="201" t="s">
        <v>710</v>
      </c>
      <c r="B249" s="206">
        <v>6149000</v>
      </c>
      <c r="C249" s="201" t="s">
        <v>28</v>
      </c>
      <c r="D249" s="201" t="s">
        <v>29</v>
      </c>
      <c r="E249" s="200" t="s">
        <v>711</v>
      </c>
      <c r="F249" s="303" t="s">
        <v>1031</v>
      </c>
      <c r="G249" s="201" t="s">
        <v>606</v>
      </c>
      <c r="H249" s="201" t="s">
        <v>46</v>
      </c>
      <c r="I249" s="303" t="s">
        <v>979</v>
      </c>
      <c r="J249" s="201" t="s">
        <v>36</v>
      </c>
      <c r="K249" s="201">
        <v>1940</v>
      </c>
      <c r="L249" s="303" t="s">
        <v>980</v>
      </c>
      <c r="M249" s="202">
        <v>49.470556000000002</v>
      </c>
      <c r="N249" s="202">
        <v>-109.58833300000001</v>
      </c>
      <c r="O249" s="311" t="s">
        <v>985</v>
      </c>
      <c r="P249" s="412" t="s">
        <v>1032</v>
      </c>
      <c r="Q249" s="412"/>
      <c r="R249" s="305"/>
      <c r="S249" s="305"/>
      <c r="T249" s="305"/>
      <c r="U249" s="285" t="s">
        <v>38</v>
      </c>
      <c r="V249" s="303" t="s">
        <v>38</v>
      </c>
      <c r="W249" s="200" t="s">
        <v>673</v>
      </c>
      <c r="X249" s="302"/>
    </row>
    <row r="250" spans="1:24" s="200" customFormat="1" ht="14.45" customHeight="1" x14ac:dyDescent="0.25">
      <c r="A250" s="201" t="s">
        <v>712</v>
      </c>
      <c r="B250" s="206">
        <v>6148500</v>
      </c>
      <c r="C250" s="201" t="s">
        <v>28</v>
      </c>
      <c r="D250" s="201" t="s">
        <v>29</v>
      </c>
      <c r="E250" s="200" t="s">
        <v>713</v>
      </c>
      <c r="F250" s="303" t="s">
        <v>1031</v>
      </c>
      <c r="G250" s="201" t="s">
        <v>606</v>
      </c>
      <c r="H250" s="201" t="s">
        <v>46</v>
      </c>
      <c r="I250" s="303" t="s">
        <v>979</v>
      </c>
      <c r="J250" s="201" t="s">
        <v>36</v>
      </c>
      <c r="K250" s="201">
        <v>1939</v>
      </c>
      <c r="L250" s="303" t="s">
        <v>980</v>
      </c>
      <c r="M250" s="202">
        <v>49.471666999999997</v>
      </c>
      <c r="N250" s="202">
        <v>-109.618889</v>
      </c>
      <c r="O250" s="311" t="s">
        <v>985</v>
      </c>
      <c r="P250" s="412" t="s">
        <v>1032</v>
      </c>
      <c r="Q250" s="412"/>
      <c r="R250" s="305"/>
      <c r="S250" s="305"/>
      <c r="T250" s="305"/>
      <c r="U250" s="285" t="s">
        <v>38</v>
      </c>
      <c r="V250" s="303" t="s">
        <v>38</v>
      </c>
      <c r="W250" s="200" t="s">
        <v>673</v>
      </c>
      <c r="X250" s="302"/>
    </row>
    <row r="251" spans="1:24" s="200" customFormat="1" ht="14.45" customHeight="1" x14ac:dyDescent="0.25">
      <c r="A251" s="201" t="s">
        <v>682</v>
      </c>
      <c r="B251" s="206">
        <v>6144360</v>
      </c>
      <c r="C251" s="201" t="s">
        <v>28</v>
      </c>
      <c r="D251" s="306" t="s">
        <v>29</v>
      </c>
      <c r="E251" s="200" t="s">
        <v>683</v>
      </c>
      <c r="F251" s="303" t="s">
        <v>1031</v>
      </c>
      <c r="G251" s="201" t="s">
        <v>606</v>
      </c>
      <c r="H251" s="201" t="s">
        <v>46</v>
      </c>
      <c r="I251" s="303" t="s">
        <v>979</v>
      </c>
      <c r="J251" s="303" t="s">
        <v>667</v>
      </c>
      <c r="K251" s="201">
        <v>1937</v>
      </c>
      <c r="L251" s="201">
        <v>1995</v>
      </c>
      <c r="M251" s="202">
        <v>49.406111000000003</v>
      </c>
      <c r="N251" s="202">
        <v>-109.983889</v>
      </c>
      <c r="O251" s="311" t="s">
        <v>985</v>
      </c>
      <c r="P251" s="412" t="s">
        <v>1032</v>
      </c>
      <c r="Q251" s="412"/>
      <c r="R251" s="305"/>
      <c r="S251" s="305"/>
      <c r="T251" s="305"/>
      <c r="U251" s="285" t="s">
        <v>38</v>
      </c>
      <c r="V251" s="232" t="s">
        <v>578</v>
      </c>
      <c r="W251" s="200" t="s">
        <v>48</v>
      </c>
      <c r="X251" s="302" t="s">
        <v>1045</v>
      </c>
    </row>
    <row r="252" spans="1:24" s="200" customFormat="1" ht="14.45" customHeight="1" x14ac:dyDescent="0.2">
      <c r="A252" s="201" t="s">
        <v>763</v>
      </c>
      <c r="B252" s="206"/>
      <c r="C252" s="201" t="s">
        <v>28</v>
      </c>
      <c r="D252" s="206"/>
      <c r="E252" s="200" t="s">
        <v>764</v>
      </c>
      <c r="F252" s="303" t="s">
        <v>1031</v>
      </c>
      <c r="G252" s="201" t="s">
        <v>606</v>
      </c>
      <c r="H252" s="201" t="s">
        <v>46</v>
      </c>
      <c r="I252" s="303" t="s">
        <v>979</v>
      </c>
      <c r="J252" s="201" t="s">
        <v>36</v>
      </c>
      <c r="K252" s="201">
        <v>1951</v>
      </c>
      <c r="L252" s="303" t="s">
        <v>980</v>
      </c>
      <c r="M252" s="202">
        <v>49.202778000000002</v>
      </c>
      <c r="N252" s="202">
        <v>-109.984722</v>
      </c>
      <c r="O252" s="311" t="s">
        <v>985</v>
      </c>
      <c r="P252" s="412" t="s">
        <v>1032</v>
      </c>
      <c r="Q252" s="412"/>
      <c r="R252" s="305"/>
      <c r="S252" s="302" t="s">
        <v>750</v>
      </c>
      <c r="T252" s="302"/>
      <c r="U252" s="201" t="s">
        <v>48</v>
      </c>
      <c r="V252" s="303" t="s">
        <v>49</v>
      </c>
      <c r="W252" s="200" t="s">
        <v>48</v>
      </c>
    </row>
    <row r="253" spans="1:24" s="200" customFormat="1" ht="14.45" customHeight="1" x14ac:dyDescent="0.25">
      <c r="A253" s="201" t="s">
        <v>714</v>
      </c>
      <c r="B253" s="206">
        <v>6145500</v>
      </c>
      <c r="C253" s="201" t="s">
        <v>28</v>
      </c>
      <c r="D253" s="201" t="s">
        <v>29</v>
      </c>
      <c r="E253" s="200" t="s">
        <v>715</v>
      </c>
      <c r="F253" s="303" t="s">
        <v>1031</v>
      </c>
      <c r="G253" s="201" t="s">
        <v>606</v>
      </c>
      <c r="H253" s="201" t="s">
        <v>46</v>
      </c>
      <c r="I253" s="303" t="s">
        <v>979</v>
      </c>
      <c r="J253" s="201" t="s">
        <v>36</v>
      </c>
      <c r="K253" s="201">
        <v>1952</v>
      </c>
      <c r="L253" s="303" t="s">
        <v>980</v>
      </c>
      <c r="M253" s="202">
        <v>49.005277999999997</v>
      </c>
      <c r="N253" s="202">
        <v>-109.71722200000001</v>
      </c>
      <c r="O253" s="311" t="s">
        <v>990</v>
      </c>
      <c r="P253" s="412" t="s">
        <v>1032</v>
      </c>
      <c r="Q253" s="412"/>
      <c r="R253" s="305"/>
      <c r="S253" s="305"/>
      <c r="T253" s="305"/>
      <c r="U253" s="285" t="s">
        <v>38</v>
      </c>
      <c r="V253" s="303" t="s">
        <v>38</v>
      </c>
      <c r="W253" s="200" t="s">
        <v>673</v>
      </c>
      <c r="X253" s="302"/>
    </row>
    <row r="254" spans="1:24" s="200" customFormat="1" ht="14.45" customHeight="1" x14ac:dyDescent="0.25">
      <c r="A254" s="201" t="s">
        <v>716</v>
      </c>
      <c r="B254" s="206">
        <v>6149100</v>
      </c>
      <c r="C254" s="201" t="s">
        <v>28</v>
      </c>
      <c r="D254" s="201" t="s">
        <v>29</v>
      </c>
      <c r="E254" s="200" t="s">
        <v>717</v>
      </c>
      <c r="F254" s="303" t="s">
        <v>1031</v>
      </c>
      <c r="G254" s="201" t="s">
        <v>606</v>
      </c>
      <c r="H254" s="201" t="s">
        <v>46</v>
      </c>
      <c r="I254" s="303" t="s">
        <v>979</v>
      </c>
      <c r="J254" s="201" t="s">
        <v>36</v>
      </c>
      <c r="K254" s="201">
        <v>1952</v>
      </c>
      <c r="L254" s="303" t="s">
        <v>980</v>
      </c>
      <c r="M254" s="202">
        <v>49.457500000000003</v>
      </c>
      <c r="N254" s="202">
        <v>-109.591667</v>
      </c>
      <c r="O254" s="311" t="s">
        <v>985</v>
      </c>
      <c r="P254" s="412" t="s">
        <v>1032</v>
      </c>
      <c r="Q254" s="412"/>
      <c r="R254" s="305"/>
      <c r="S254" s="305"/>
      <c r="T254" s="305"/>
      <c r="U254" s="285" t="s">
        <v>38</v>
      </c>
      <c r="V254" s="303" t="s">
        <v>38</v>
      </c>
      <c r="W254" s="200" t="s">
        <v>673</v>
      </c>
      <c r="X254" s="302"/>
    </row>
    <row r="255" spans="1:24" s="200" customFormat="1" ht="14.45" customHeight="1" x14ac:dyDescent="0.25">
      <c r="A255" s="201" t="s">
        <v>718</v>
      </c>
      <c r="B255" s="206">
        <v>6148700</v>
      </c>
      <c r="C255" s="201" t="s">
        <v>28</v>
      </c>
      <c r="D255" s="201" t="s">
        <v>29</v>
      </c>
      <c r="E255" s="200" t="s">
        <v>719</v>
      </c>
      <c r="F255" s="303" t="s">
        <v>1031</v>
      </c>
      <c r="G255" s="201" t="s">
        <v>606</v>
      </c>
      <c r="H255" s="201" t="s">
        <v>46</v>
      </c>
      <c r="I255" s="303" t="s">
        <v>979</v>
      </c>
      <c r="J255" s="201" t="s">
        <v>36</v>
      </c>
      <c r="K255" s="201">
        <v>1955</v>
      </c>
      <c r="L255" s="303" t="s">
        <v>980</v>
      </c>
      <c r="M255" s="202">
        <v>49.473610999999998</v>
      </c>
      <c r="N255" s="202">
        <v>-109.610556</v>
      </c>
      <c r="O255" s="311" t="s">
        <v>985</v>
      </c>
      <c r="P255" s="412" t="s">
        <v>1032</v>
      </c>
      <c r="Q255" s="412"/>
      <c r="R255" s="305"/>
      <c r="S255" s="305"/>
      <c r="T255" s="305"/>
      <c r="U255" s="285" t="s">
        <v>38</v>
      </c>
      <c r="V255" s="303" t="s">
        <v>38</v>
      </c>
      <c r="W255" s="200" t="s">
        <v>673</v>
      </c>
      <c r="X255" s="302"/>
    </row>
    <row r="256" spans="1:24" s="200" customFormat="1" ht="14.45" customHeight="1" x14ac:dyDescent="0.25">
      <c r="A256" s="201" t="s">
        <v>720</v>
      </c>
      <c r="B256" s="206">
        <v>6144260</v>
      </c>
      <c r="C256" s="201" t="s">
        <v>28</v>
      </c>
      <c r="D256" s="201" t="s">
        <v>29</v>
      </c>
      <c r="E256" s="200" t="s">
        <v>721</v>
      </c>
      <c r="F256" s="303" t="s">
        <v>1031</v>
      </c>
      <c r="G256" s="201" t="s">
        <v>606</v>
      </c>
      <c r="H256" s="201" t="s">
        <v>46</v>
      </c>
      <c r="I256" s="303" t="s">
        <v>982</v>
      </c>
      <c r="J256" s="201" t="s">
        <v>36</v>
      </c>
      <c r="K256" s="201">
        <v>1960</v>
      </c>
      <c r="L256" s="303" t="s">
        <v>980</v>
      </c>
      <c r="M256" s="202">
        <v>49.166666999999997</v>
      </c>
      <c r="N256" s="202">
        <v>-109.916667</v>
      </c>
      <c r="O256" s="311" t="s">
        <v>985</v>
      </c>
      <c r="P256" s="412" t="s">
        <v>1032</v>
      </c>
      <c r="Q256" s="412"/>
      <c r="R256" s="305"/>
      <c r="S256" s="305"/>
      <c r="T256" s="305"/>
      <c r="U256" s="285" t="s">
        <v>38</v>
      </c>
      <c r="V256" s="303" t="s">
        <v>38</v>
      </c>
      <c r="W256" s="200" t="s">
        <v>673</v>
      </c>
      <c r="X256" s="302"/>
    </row>
    <row r="257" spans="1:24" s="200" customFormat="1" ht="14.45" customHeight="1" x14ac:dyDescent="0.2">
      <c r="A257" s="201" t="s">
        <v>765</v>
      </c>
      <c r="B257" s="206"/>
      <c r="C257" s="201" t="s">
        <v>28</v>
      </c>
      <c r="D257" s="206"/>
      <c r="E257" s="200" t="s">
        <v>766</v>
      </c>
      <c r="F257" s="303" t="s">
        <v>1031</v>
      </c>
      <c r="G257" s="201" t="s">
        <v>681</v>
      </c>
      <c r="H257" s="201" t="s">
        <v>46</v>
      </c>
      <c r="I257" s="303" t="s">
        <v>982</v>
      </c>
      <c r="J257" s="201" t="s">
        <v>36</v>
      </c>
      <c r="K257" s="201">
        <v>1962</v>
      </c>
      <c r="L257" s="303" t="s">
        <v>980</v>
      </c>
      <c r="M257" s="202">
        <v>49.661110999999998</v>
      </c>
      <c r="N257" s="202">
        <v>-110.095556</v>
      </c>
      <c r="O257" s="311" t="s">
        <v>985</v>
      </c>
      <c r="P257" s="412" t="s">
        <v>1032</v>
      </c>
      <c r="Q257" s="412"/>
      <c r="R257" s="305"/>
      <c r="S257" s="302" t="s">
        <v>750</v>
      </c>
      <c r="T257" s="302"/>
      <c r="U257" s="201" t="s">
        <v>48</v>
      </c>
      <c r="V257" s="201" t="s">
        <v>49</v>
      </c>
      <c r="W257" s="200" t="s">
        <v>48</v>
      </c>
    </row>
    <row r="258" spans="1:24" s="200" customFormat="1" ht="14.45" customHeight="1" x14ac:dyDescent="0.2">
      <c r="A258" s="201" t="s">
        <v>767</v>
      </c>
      <c r="B258" s="206"/>
      <c r="C258" s="201" t="s">
        <v>28</v>
      </c>
      <c r="D258" s="206"/>
      <c r="E258" s="200" t="s">
        <v>768</v>
      </c>
      <c r="F258" s="303" t="s">
        <v>1031</v>
      </c>
      <c r="G258" s="201" t="s">
        <v>681</v>
      </c>
      <c r="H258" s="201" t="s">
        <v>46</v>
      </c>
      <c r="I258" s="303" t="s">
        <v>982</v>
      </c>
      <c r="J258" s="201" t="s">
        <v>36</v>
      </c>
      <c r="K258" s="201">
        <v>1959</v>
      </c>
      <c r="L258" s="303" t="s">
        <v>980</v>
      </c>
      <c r="M258" s="202">
        <v>49.526111</v>
      </c>
      <c r="N258" s="202">
        <v>-110.368611</v>
      </c>
      <c r="O258" s="311" t="s">
        <v>985</v>
      </c>
      <c r="P258" s="412" t="s">
        <v>1032</v>
      </c>
      <c r="Q258" s="412"/>
      <c r="R258" s="305"/>
      <c r="S258" s="302" t="s">
        <v>750</v>
      </c>
      <c r="T258" s="302"/>
      <c r="U258" s="201" t="s">
        <v>48</v>
      </c>
      <c r="V258" s="303" t="s">
        <v>49</v>
      </c>
      <c r="W258" s="200" t="s">
        <v>48</v>
      </c>
    </row>
    <row r="259" spans="1:24" s="200" customFormat="1" ht="14.45" customHeight="1" x14ac:dyDescent="0.2">
      <c r="A259" s="201" t="s">
        <v>769</v>
      </c>
      <c r="B259" s="206"/>
      <c r="C259" s="201" t="s">
        <v>28</v>
      </c>
      <c r="D259" s="206"/>
      <c r="E259" s="200" t="s">
        <v>770</v>
      </c>
      <c r="F259" s="303" t="s">
        <v>1031</v>
      </c>
      <c r="G259" s="201" t="s">
        <v>681</v>
      </c>
      <c r="H259" s="201" t="s">
        <v>46</v>
      </c>
      <c r="I259" s="303" t="s">
        <v>982</v>
      </c>
      <c r="J259" s="201" t="s">
        <v>36</v>
      </c>
      <c r="K259" s="201">
        <v>1962</v>
      </c>
      <c r="L259" s="303" t="s">
        <v>980</v>
      </c>
      <c r="M259" s="202">
        <v>49.481667000000002</v>
      </c>
      <c r="N259" s="202">
        <v>-110.399444</v>
      </c>
      <c r="O259" s="311" t="s">
        <v>985</v>
      </c>
      <c r="P259" s="412" t="s">
        <v>1032</v>
      </c>
      <c r="Q259" s="412"/>
      <c r="R259" s="305"/>
      <c r="S259" s="302" t="s">
        <v>750</v>
      </c>
      <c r="T259" s="302"/>
      <c r="U259" s="201" t="s">
        <v>48</v>
      </c>
      <c r="V259" s="201" t="s">
        <v>49</v>
      </c>
      <c r="W259" s="200" t="s">
        <v>48</v>
      </c>
    </row>
    <row r="260" spans="1:24" s="200" customFormat="1" ht="14.45" customHeight="1" x14ac:dyDescent="0.2">
      <c r="A260" s="201" t="s">
        <v>771</v>
      </c>
      <c r="B260" s="206"/>
      <c r="C260" s="201" t="s">
        <v>28</v>
      </c>
      <c r="D260" s="206"/>
      <c r="E260" s="200" t="s">
        <v>772</v>
      </c>
      <c r="F260" s="303" t="s">
        <v>1031</v>
      </c>
      <c r="G260" s="201" t="s">
        <v>681</v>
      </c>
      <c r="H260" s="201" t="s">
        <v>46</v>
      </c>
      <c r="I260" s="303" t="s">
        <v>982</v>
      </c>
      <c r="J260" s="201" t="s">
        <v>36</v>
      </c>
      <c r="K260" s="201">
        <v>1962</v>
      </c>
      <c r="L260" s="303" t="s">
        <v>980</v>
      </c>
      <c r="M260" s="202">
        <v>49.335000000000001</v>
      </c>
      <c r="N260" s="202">
        <v>-110.395833</v>
      </c>
      <c r="O260" s="311" t="s">
        <v>985</v>
      </c>
      <c r="P260" s="412" t="s">
        <v>1032</v>
      </c>
      <c r="Q260" s="412"/>
      <c r="R260" s="305"/>
      <c r="S260" s="302" t="s">
        <v>750</v>
      </c>
      <c r="T260" s="302"/>
      <c r="U260" s="201" t="s">
        <v>48</v>
      </c>
      <c r="V260" s="201" t="s">
        <v>49</v>
      </c>
      <c r="W260" s="200" t="s">
        <v>48</v>
      </c>
    </row>
    <row r="261" spans="1:24" s="200" customFormat="1" ht="14.45" customHeight="1" x14ac:dyDescent="0.2">
      <c r="A261" s="201" t="s">
        <v>773</v>
      </c>
      <c r="B261" s="206"/>
      <c r="C261" s="201" t="s">
        <v>28</v>
      </c>
      <c r="D261" s="206"/>
      <c r="E261" s="200" t="s">
        <v>774</v>
      </c>
      <c r="F261" s="303" t="s">
        <v>1031</v>
      </c>
      <c r="G261" s="201" t="s">
        <v>606</v>
      </c>
      <c r="H261" s="201" t="s">
        <v>46</v>
      </c>
      <c r="I261" s="303" t="s">
        <v>982</v>
      </c>
      <c r="J261" s="201" t="s">
        <v>36</v>
      </c>
      <c r="K261" s="201">
        <v>1963</v>
      </c>
      <c r="L261" s="303" t="s">
        <v>980</v>
      </c>
      <c r="M261" s="202">
        <v>49.642499999999998</v>
      </c>
      <c r="N261" s="202">
        <v>-109.8372</v>
      </c>
      <c r="O261" s="311" t="s">
        <v>985</v>
      </c>
      <c r="P261" s="412" t="s">
        <v>1032</v>
      </c>
      <c r="Q261" s="412"/>
      <c r="R261" s="305"/>
      <c r="S261" s="302" t="s">
        <v>750</v>
      </c>
      <c r="T261" s="302"/>
      <c r="U261" s="201" t="s">
        <v>48</v>
      </c>
      <c r="V261" s="201" t="s">
        <v>49</v>
      </c>
      <c r="W261" s="200" t="s">
        <v>48</v>
      </c>
    </row>
    <row r="262" spans="1:24" s="200" customFormat="1" ht="14.45" customHeight="1" x14ac:dyDescent="0.2">
      <c r="A262" s="201" t="s">
        <v>775</v>
      </c>
      <c r="B262" s="206"/>
      <c r="C262" s="201" t="s">
        <v>28</v>
      </c>
      <c r="D262" s="206"/>
      <c r="E262" s="200" t="s">
        <v>776</v>
      </c>
      <c r="F262" s="303" t="s">
        <v>1031</v>
      </c>
      <c r="G262" s="201" t="s">
        <v>606</v>
      </c>
      <c r="H262" s="201" t="s">
        <v>46</v>
      </c>
      <c r="I262" s="303" t="s">
        <v>979</v>
      </c>
      <c r="J262" s="201" t="s">
        <v>36</v>
      </c>
      <c r="K262" s="201">
        <v>1922</v>
      </c>
      <c r="L262" s="303" t="s">
        <v>980</v>
      </c>
      <c r="M262" s="202">
        <v>49.286670000000001</v>
      </c>
      <c r="N262" s="202">
        <v>-109.5228</v>
      </c>
      <c r="O262" s="311" t="s">
        <v>985</v>
      </c>
      <c r="P262" s="412" t="s">
        <v>1032</v>
      </c>
      <c r="Q262" s="412"/>
      <c r="R262" s="305"/>
      <c r="S262" s="302" t="s">
        <v>750</v>
      </c>
      <c r="T262" s="302"/>
      <c r="U262" s="201" t="s">
        <v>48</v>
      </c>
      <c r="V262" s="303" t="s">
        <v>49</v>
      </c>
      <c r="W262" s="200" t="s">
        <v>48</v>
      </c>
    </row>
    <row r="263" spans="1:24" s="200" customFormat="1" ht="14.45" customHeight="1" x14ac:dyDescent="0.2">
      <c r="A263" s="201" t="s">
        <v>777</v>
      </c>
      <c r="B263" s="206"/>
      <c r="C263" s="201" t="s">
        <v>28</v>
      </c>
      <c r="D263" s="206"/>
      <c r="E263" s="200" t="s">
        <v>778</v>
      </c>
      <c r="F263" s="303" t="s">
        <v>1031</v>
      </c>
      <c r="G263" s="201" t="s">
        <v>681</v>
      </c>
      <c r="H263" s="201" t="s">
        <v>46</v>
      </c>
      <c r="I263" s="303" t="s">
        <v>982</v>
      </c>
      <c r="J263" s="201" t="s">
        <v>36</v>
      </c>
      <c r="K263" s="201">
        <v>1962</v>
      </c>
      <c r="L263" s="303" t="s">
        <v>980</v>
      </c>
      <c r="M263" s="202">
        <v>49.233888999999998</v>
      </c>
      <c r="N263" s="202">
        <v>-110.261111</v>
      </c>
      <c r="O263" s="311" t="s">
        <v>985</v>
      </c>
      <c r="P263" s="412" t="s">
        <v>1032</v>
      </c>
      <c r="Q263" s="412"/>
      <c r="R263" s="305"/>
      <c r="S263" s="302" t="s">
        <v>750</v>
      </c>
      <c r="T263" s="302"/>
      <c r="U263" s="201" t="s">
        <v>48</v>
      </c>
      <c r="V263" s="201" t="s">
        <v>49</v>
      </c>
      <c r="W263" s="200" t="s">
        <v>48</v>
      </c>
    </row>
    <row r="264" spans="1:24" s="200" customFormat="1" ht="14.45" customHeight="1" x14ac:dyDescent="0.2">
      <c r="A264" s="201" t="s">
        <v>684</v>
      </c>
      <c r="B264" s="206"/>
      <c r="C264" s="201" t="s">
        <v>28</v>
      </c>
      <c r="D264" s="206"/>
      <c r="E264" s="200" t="s">
        <v>685</v>
      </c>
      <c r="F264" s="303" t="s">
        <v>1031</v>
      </c>
      <c r="G264" s="201" t="s">
        <v>681</v>
      </c>
      <c r="H264" s="201" t="s">
        <v>46</v>
      </c>
      <c r="I264" s="303" t="s">
        <v>982</v>
      </c>
      <c r="J264" s="303" t="s">
        <v>667</v>
      </c>
      <c r="K264" s="201">
        <v>1962</v>
      </c>
      <c r="L264" s="201">
        <v>2010</v>
      </c>
      <c r="M264" s="202">
        <v>49.175556</v>
      </c>
      <c r="N264" s="202">
        <v>-110.014444</v>
      </c>
      <c r="O264" s="311" t="s">
        <v>985</v>
      </c>
      <c r="P264" s="412" t="s">
        <v>1032</v>
      </c>
      <c r="Q264" s="412"/>
      <c r="R264" s="305"/>
      <c r="S264" s="305"/>
      <c r="T264" s="305"/>
      <c r="U264" s="201" t="s">
        <v>48</v>
      </c>
      <c r="V264" s="303" t="s">
        <v>578</v>
      </c>
      <c r="W264" s="200" t="s">
        <v>48</v>
      </c>
      <c r="X264" s="302"/>
    </row>
    <row r="265" spans="1:24" s="200" customFormat="1" ht="14.45" customHeight="1" x14ac:dyDescent="0.2">
      <c r="A265" s="201" t="s">
        <v>779</v>
      </c>
      <c r="B265" s="206"/>
      <c r="C265" s="201" t="s">
        <v>28</v>
      </c>
      <c r="D265" s="206"/>
      <c r="E265" s="200" t="s">
        <v>780</v>
      </c>
      <c r="F265" s="303" t="s">
        <v>1031</v>
      </c>
      <c r="G265" s="201" t="s">
        <v>681</v>
      </c>
      <c r="H265" s="201" t="s">
        <v>46</v>
      </c>
      <c r="I265" s="303" t="s">
        <v>982</v>
      </c>
      <c r="J265" s="201" t="s">
        <v>36</v>
      </c>
      <c r="K265" s="201">
        <v>1964</v>
      </c>
      <c r="L265" s="303" t="s">
        <v>980</v>
      </c>
      <c r="M265" s="202">
        <v>49.474443999999998</v>
      </c>
      <c r="N265" s="202">
        <v>-110.09</v>
      </c>
      <c r="O265" s="202" t="s">
        <v>985</v>
      </c>
      <c r="P265" s="412" t="s">
        <v>1032</v>
      </c>
      <c r="Q265" s="412"/>
      <c r="R265" s="305"/>
      <c r="S265" s="302" t="s">
        <v>750</v>
      </c>
      <c r="T265" s="302"/>
      <c r="U265" s="201" t="s">
        <v>48</v>
      </c>
      <c r="V265" s="201" t="s">
        <v>49</v>
      </c>
      <c r="W265" s="200" t="s">
        <v>48</v>
      </c>
    </row>
    <row r="266" spans="1:24" s="200" customFormat="1" ht="14.45" customHeight="1" x14ac:dyDescent="0.2">
      <c r="A266" s="201" t="s">
        <v>781</v>
      </c>
      <c r="B266" s="206"/>
      <c r="C266" s="201" t="s">
        <v>28</v>
      </c>
      <c r="D266" s="206"/>
      <c r="E266" s="200" t="s">
        <v>782</v>
      </c>
      <c r="F266" s="303" t="s">
        <v>1031</v>
      </c>
      <c r="G266" s="201" t="s">
        <v>606</v>
      </c>
      <c r="H266" s="201" t="s">
        <v>46</v>
      </c>
      <c r="I266" s="303" t="s">
        <v>979</v>
      </c>
      <c r="J266" s="201" t="s">
        <v>36</v>
      </c>
      <c r="K266" s="201">
        <v>1964</v>
      </c>
      <c r="L266" s="303" t="s">
        <v>980</v>
      </c>
      <c r="M266" s="202">
        <v>49.163670000000003</v>
      </c>
      <c r="N266" s="202">
        <v>-109.4649</v>
      </c>
      <c r="O266" s="311" t="s">
        <v>985</v>
      </c>
      <c r="P266" s="412" t="s">
        <v>1032</v>
      </c>
      <c r="Q266" s="412"/>
      <c r="R266" s="305"/>
      <c r="S266" s="302" t="s">
        <v>750</v>
      </c>
      <c r="T266" s="302"/>
      <c r="U266" s="201" t="s">
        <v>48</v>
      </c>
      <c r="V266" s="303" t="s">
        <v>49</v>
      </c>
      <c r="W266" s="200" t="s">
        <v>48</v>
      </c>
    </row>
    <row r="267" spans="1:24" s="200" customFormat="1" ht="14.45" customHeight="1" x14ac:dyDescent="0.25">
      <c r="A267" s="201" t="s">
        <v>722</v>
      </c>
      <c r="B267" s="206">
        <v>6147950</v>
      </c>
      <c r="C267" s="201" t="s">
        <v>28</v>
      </c>
      <c r="D267" s="201" t="s">
        <v>29</v>
      </c>
      <c r="E267" s="200" t="s">
        <v>723</v>
      </c>
      <c r="F267" s="303" t="s">
        <v>1031</v>
      </c>
      <c r="G267" s="201" t="s">
        <v>606</v>
      </c>
      <c r="H267" s="201" t="s">
        <v>46</v>
      </c>
      <c r="I267" s="303" t="s">
        <v>979</v>
      </c>
      <c r="J267" s="201" t="s">
        <v>36</v>
      </c>
      <c r="K267" s="201">
        <v>1964</v>
      </c>
      <c r="L267" s="303" t="s">
        <v>980</v>
      </c>
      <c r="M267" s="202">
        <v>49.434722000000001</v>
      </c>
      <c r="N267" s="202">
        <v>-109.835278</v>
      </c>
      <c r="O267" s="311" t="s">
        <v>985</v>
      </c>
      <c r="P267" s="412" t="s">
        <v>1032</v>
      </c>
      <c r="Q267" s="412"/>
      <c r="R267" s="305"/>
      <c r="S267" s="305"/>
      <c r="T267" s="305"/>
      <c r="U267" s="285" t="s">
        <v>38</v>
      </c>
      <c r="V267" s="303" t="s">
        <v>38</v>
      </c>
      <c r="W267" s="200" t="s">
        <v>673</v>
      </c>
      <c r="X267" s="302"/>
    </row>
    <row r="268" spans="1:24" s="200" customFormat="1" ht="14.45" customHeight="1" x14ac:dyDescent="0.2">
      <c r="A268" s="201" t="s">
        <v>783</v>
      </c>
      <c r="B268" s="206"/>
      <c r="C268" s="201" t="s">
        <v>28</v>
      </c>
      <c r="D268" s="206"/>
      <c r="E268" s="302" t="s">
        <v>784</v>
      </c>
      <c r="F268" s="303" t="s">
        <v>1031</v>
      </c>
      <c r="G268" s="201" t="s">
        <v>606</v>
      </c>
      <c r="H268" s="201" t="s">
        <v>46</v>
      </c>
      <c r="I268" s="303" t="s">
        <v>979</v>
      </c>
      <c r="J268" s="201" t="s">
        <v>36</v>
      </c>
      <c r="K268" s="201">
        <v>1966</v>
      </c>
      <c r="L268" s="303" t="s">
        <v>980</v>
      </c>
      <c r="M268" s="202">
        <v>49.036389</v>
      </c>
      <c r="N268" s="202">
        <v>-109.806389</v>
      </c>
      <c r="O268" s="311" t="s">
        <v>985</v>
      </c>
      <c r="P268" s="412" t="s">
        <v>1032</v>
      </c>
      <c r="Q268" s="412"/>
      <c r="R268" s="305"/>
      <c r="S268" s="302" t="s">
        <v>750</v>
      </c>
      <c r="T268" s="302"/>
      <c r="U268" s="201" t="s">
        <v>48</v>
      </c>
      <c r="V268" s="303" t="s">
        <v>49</v>
      </c>
      <c r="W268" s="200" t="s">
        <v>48</v>
      </c>
    </row>
    <row r="269" spans="1:24" s="200" customFormat="1" ht="14.45" customHeight="1" x14ac:dyDescent="0.2">
      <c r="A269" s="201" t="s">
        <v>785</v>
      </c>
      <c r="B269" s="206"/>
      <c r="C269" s="201" t="s">
        <v>28</v>
      </c>
      <c r="D269" s="206"/>
      <c r="E269" s="200" t="s">
        <v>786</v>
      </c>
      <c r="F269" s="303" t="s">
        <v>1031</v>
      </c>
      <c r="G269" s="201" t="s">
        <v>681</v>
      </c>
      <c r="H269" s="201" t="s">
        <v>46</v>
      </c>
      <c r="I269" s="303" t="s">
        <v>982</v>
      </c>
      <c r="J269" s="201" t="s">
        <v>36</v>
      </c>
      <c r="K269" s="201">
        <v>1966</v>
      </c>
      <c r="L269" s="303" t="s">
        <v>980</v>
      </c>
      <c r="M269" s="202">
        <v>49.467778000000003</v>
      </c>
      <c r="N269" s="202">
        <v>-110.37</v>
      </c>
      <c r="O269" s="311" t="s">
        <v>985</v>
      </c>
      <c r="P269" s="412" t="s">
        <v>1032</v>
      </c>
      <c r="Q269" s="412"/>
      <c r="R269" s="305"/>
      <c r="S269" s="302" t="s">
        <v>750</v>
      </c>
      <c r="T269" s="302"/>
      <c r="U269" s="201" t="s">
        <v>48</v>
      </c>
      <c r="V269" s="303" t="s">
        <v>49</v>
      </c>
      <c r="W269" s="200" t="s">
        <v>48</v>
      </c>
    </row>
    <row r="270" spans="1:24" s="200" customFormat="1" ht="14.45" customHeight="1" x14ac:dyDescent="0.2">
      <c r="A270" s="201" t="s">
        <v>818</v>
      </c>
      <c r="B270" s="206"/>
      <c r="C270" s="201" t="s">
        <v>28</v>
      </c>
      <c r="D270" s="206"/>
      <c r="E270" s="200" t="s">
        <v>819</v>
      </c>
      <c r="F270" s="303" t="s">
        <v>1031</v>
      </c>
      <c r="G270" s="201" t="s">
        <v>606</v>
      </c>
      <c r="H270" s="201" t="s">
        <v>46</v>
      </c>
      <c r="I270" s="303" t="s">
        <v>979</v>
      </c>
      <c r="J270" s="201" t="s">
        <v>36</v>
      </c>
      <c r="K270" s="201">
        <v>1925</v>
      </c>
      <c r="L270" s="303" t="s">
        <v>980</v>
      </c>
      <c r="M270" s="202">
        <v>49.228332999999999</v>
      </c>
      <c r="N270" s="202">
        <v>-109.815833</v>
      </c>
      <c r="O270" s="311" t="s">
        <v>985</v>
      </c>
      <c r="P270" s="412" t="s">
        <v>1032</v>
      </c>
      <c r="Q270" s="412"/>
      <c r="R270" s="305"/>
      <c r="S270" s="305"/>
      <c r="T270" s="305"/>
      <c r="U270" s="201" t="s">
        <v>48</v>
      </c>
      <c r="V270" s="232" t="s">
        <v>71</v>
      </c>
      <c r="W270" s="200" t="s">
        <v>48</v>
      </c>
      <c r="X270" s="302" t="s">
        <v>814</v>
      </c>
    </row>
    <row r="271" spans="1:24" s="200" customFormat="1" ht="14.45" customHeight="1" x14ac:dyDescent="0.2">
      <c r="A271" s="201" t="s">
        <v>787</v>
      </c>
      <c r="B271" s="206"/>
      <c r="C271" s="201" t="s">
        <v>28</v>
      </c>
      <c r="D271" s="206"/>
      <c r="E271" s="200" t="s">
        <v>788</v>
      </c>
      <c r="F271" s="303" t="s">
        <v>1031</v>
      </c>
      <c r="G271" s="201" t="s">
        <v>606</v>
      </c>
      <c r="H271" s="201" t="s">
        <v>46</v>
      </c>
      <c r="I271" s="303" t="s">
        <v>979</v>
      </c>
      <c r="J271" s="201" t="s">
        <v>36</v>
      </c>
      <c r="K271" s="201">
        <v>1964</v>
      </c>
      <c r="L271" s="303" t="s">
        <v>980</v>
      </c>
      <c r="M271" s="202">
        <v>49.384439999999998</v>
      </c>
      <c r="N271" s="202">
        <v>-109.9911</v>
      </c>
      <c r="O271" s="311" t="s">
        <v>985</v>
      </c>
      <c r="P271" s="412" t="s">
        <v>1032</v>
      </c>
      <c r="Q271" s="412"/>
      <c r="R271" s="305"/>
      <c r="S271" s="302" t="s">
        <v>750</v>
      </c>
      <c r="T271" s="302"/>
      <c r="U271" s="201" t="s">
        <v>48</v>
      </c>
      <c r="V271" s="201" t="s">
        <v>49</v>
      </c>
      <c r="W271" s="200" t="s">
        <v>48</v>
      </c>
    </row>
    <row r="272" spans="1:24" s="200" customFormat="1" ht="14.45" customHeight="1" x14ac:dyDescent="0.2">
      <c r="A272" s="201" t="s">
        <v>792</v>
      </c>
      <c r="B272" s="206"/>
      <c r="C272" s="201" t="s">
        <v>28</v>
      </c>
      <c r="D272" s="206"/>
      <c r="E272" s="200" t="s">
        <v>793</v>
      </c>
      <c r="F272" s="303" t="s">
        <v>1031</v>
      </c>
      <c r="G272" s="201" t="s">
        <v>606</v>
      </c>
      <c r="H272" s="201" t="s">
        <v>46</v>
      </c>
      <c r="I272" s="303" t="s">
        <v>979</v>
      </c>
      <c r="J272" s="201" t="s">
        <v>36</v>
      </c>
      <c r="K272" s="201">
        <v>1964</v>
      </c>
      <c r="L272" s="303" t="s">
        <v>980</v>
      </c>
      <c r="M272" s="202">
        <v>49.383890000000001</v>
      </c>
      <c r="N272" s="202">
        <v>-109.9986</v>
      </c>
      <c r="O272" s="311" t="s">
        <v>985</v>
      </c>
      <c r="P272" s="412" t="s">
        <v>1032</v>
      </c>
      <c r="Q272" s="412"/>
      <c r="R272" s="305"/>
      <c r="S272" s="302" t="s">
        <v>750</v>
      </c>
      <c r="T272" s="302"/>
      <c r="U272" s="201" t="s">
        <v>48</v>
      </c>
      <c r="V272" s="201" t="s">
        <v>49</v>
      </c>
      <c r="W272" s="200" t="s">
        <v>48</v>
      </c>
    </row>
    <row r="273" spans="1:24" s="200" customFormat="1" ht="14.45" customHeight="1" x14ac:dyDescent="0.25">
      <c r="A273" s="285" t="s">
        <v>820</v>
      </c>
      <c r="B273" s="199"/>
      <c r="C273" s="201" t="s">
        <v>28</v>
      </c>
      <c r="D273" s="199"/>
      <c r="E273" s="307" t="s">
        <v>821</v>
      </c>
      <c r="F273" s="303" t="s">
        <v>1031</v>
      </c>
      <c r="G273" s="285" t="s">
        <v>681</v>
      </c>
      <c r="H273" s="285" t="s">
        <v>46</v>
      </c>
      <c r="I273" s="303" t="s">
        <v>979</v>
      </c>
      <c r="J273" s="201" t="s">
        <v>36</v>
      </c>
      <c r="K273" s="304" t="s">
        <v>986</v>
      </c>
      <c r="L273" s="303" t="s">
        <v>980</v>
      </c>
      <c r="M273" s="304" t="s">
        <v>986</v>
      </c>
      <c r="N273" s="304" t="s">
        <v>986</v>
      </c>
      <c r="O273" s="311" t="s">
        <v>985</v>
      </c>
      <c r="P273" s="412" t="s">
        <v>1032</v>
      </c>
      <c r="Q273" s="412"/>
      <c r="R273" s="305"/>
      <c r="S273" s="305"/>
      <c r="T273" s="305"/>
      <c r="U273" s="201" t="s">
        <v>48</v>
      </c>
      <c r="V273" s="285" t="s">
        <v>71</v>
      </c>
      <c r="W273" s="195"/>
      <c r="X273" s="302" t="s">
        <v>799</v>
      </c>
    </row>
    <row r="274" spans="1:24" x14ac:dyDescent="0.25">
      <c r="A274" s="201" t="s">
        <v>794</v>
      </c>
      <c r="B274" s="206"/>
      <c r="C274" s="201" t="s">
        <v>28</v>
      </c>
      <c r="D274" s="206"/>
      <c r="E274" s="200" t="s">
        <v>795</v>
      </c>
      <c r="F274" s="303" t="s">
        <v>1031</v>
      </c>
      <c r="G274" s="201" t="s">
        <v>606</v>
      </c>
      <c r="H274" s="201" t="s">
        <v>46</v>
      </c>
      <c r="I274" s="303" t="s">
        <v>979</v>
      </c>
      <c r="J274" s="201" t="s">
        <v>36</v>
      </c>
      <c r="K274" s="201">
        <v>1980</v>
      </c>
      <c r="L274" s="303" t="s">
        <v>980</v>
      </c>
      <c r="M274" s="202">
        <v>49.450279999999999</v>
      </c>
      <c r="N274" s="202">
        <v>-109.6442</v>
      </c>
      <c r="O274" s="311" t="s">
        <v>985</v>
      </c>
      <c r="P274" s="412" t="s">
        <v>1032</v>
      </c>
      <c r="Q274" s="412"/>
      <c r="R274" s="305"/>
      <c r="S274" s="302" t="s">
        <v>750</v>
      </c>
      <c r="T274" s="302"/>
      <c r="U274" s="201" t="s">
        <v>48</v>
      </c>
      <c r="V274" s="201" t="s">
        <v>49</v>
      </c>
      <c r="W274" s="200" t="s">
        <v>48</v>
      </c>
      <c r="X274" s="200"/>
    </row>
    <row r="275" spans="1:24" x14ac:dyDescent="0.25">
      <c r="A275" s="199" t="s">
        <v>1035</v>
      </c>
      <c r="B275" s="199">
        <v>6159500</v>
      </c>
      <c r="C275" s="303" t="s">
        <v>28</v>
      </c>
      <c r="D275" s="303" t="s">
        <v>29</v>
      </c>
      <c r="E275" s="262" t="s">
        <v>1036</v>
      </c>
      <c r="F275" s="303" t="s">
        <v>1031</v>
      </c>
      <c r="G275" s="285" t="s">
        <v>606</v>
      </c>
      <c r="H275" s="285" t="s">
        <v>46</v>
      </c>
      <c r="I275" s="303" t="s">
        <v>979</v>
      </c>
      <c r="J275" s="303" t="s">
        <v>667</v>
      </c>
      <c r="K275" s="196">
        <v>1909</v>
      </c>
      <c r="L275" s="196">
        <v>1994</v>
      </c>
      <c r="M275" s="196">
        <v>493054</v>
      </c>
      <c r="N275" s="196">
        <v>1085016</v>
      </c>
      <c r="P275" s="412" t="s">
        <v>1032</v>
      </c>
      <c r="U275" s="285" t="s">
        <v>38</v>
      </c>
      <c r="V275" s="303" t="s">
        <v>578</v>
      </c>
    </row>
    <row r="276" spans="1:24" x14ac:dyDescent="0.25">
      <c r="A276" s="201" t="s">
        <v>796</v>
      </c>
      <c r="B276" s="206"/>
      <c r="C276" s="201" t="s">
        <v>28</v>
      </c>
      <c r="D276" s="206"/>
      <c r="E276" s="200" t="s">
        <v>797</v>
      </c>
      <c r="F276" s="303" t="s">
        <v>1031</v>
      </c>
      <c r="G276" s="201" t="s">
        <v>606</v>
      </c>
      <c r="H276" s="201" t="s">
        <v>46</v>
      </c>
      <c r="I276" s="303" t="s">
        <v>979</v>
      </c>
      <c r="J276" s="201" t="s">
        <v>36</v>
      </c>
      <c r="K276" s="201">
        <v>1914</v>
      </c>
      <c r="L276" s="303" t="s">
        <v>980</v>
      </c>
      <c r="M276" s="202">
        <v>49.307220000000001</v>
      </c>
      <c r="N276" s="202">
        <v>-107.7039</v>
      </c>
      <c r="O276" s="311" t="s">
        <v>985</v>
      </c>
      <c r="P276" s="412" t="s">
        <v>1032</v>
      </c>
      <c r="Q276" s="412"/>
      <c r="R276" s="305"/>
      <c r="S276" s="302" t="s">
        <v>750</v>
      </c>
      <c r="T276" s="302"/>
      <c r="U276" s="201" t="s">
        <v>48</v>
      </c>
      <c r="V276" s="303" t="s">
        <v>49</v>
      </c>
      <c r="W276" s="200" t="s">
        <v>48</v>
      </c>
      <c r="X276" s="200"/>
    </row>
    <row r="277" spans="1:24" x14ac:dyDescent="0.25">
      <c r="A277" s="201" t="s">
        <v>724</v>
      </c>
      <c r="B277" s="206">
        <v>6157500</v>
      </c>
      <c r="C277" s="201" t="s">
        <v>28</v>
      </c>
      <c r="D277" s="201" t="s">
        <v>29</v>
      </c>
      <c r="E277" s="200" t="s">
        <v>725</v>
      </c>
      <c r="F277" s="303" t="s">
        <v>1031</v>
      </c>
      <c r="G277" s="201" t="s">
        <v>606</v>
      </c>
      <c r="H277" s="201" t="s">
        <v>46</v>
      </c>
      <c r="I277" s="303" t="s">
        <v>982</v>
      </c>
      <c r="J277" s="201" t="s">
        <v>36</v>
      </c>
      <c r="K277" s="201">
        <v>1917</v>
      </c>
      <c r="L277" s="303" t="s">
        <v>980</v>
      </c>
      <c r="M277" s="202">
        <v>49.480832999999997</v>
      </c>
      <c r="N277" s="202">
        <v>-109.395556</v>
      </c>
      <c r="O277" s="311" t="s">
        <v>985</v>
      </c>
      <c r="P277" s="412" t="s">
        <v>1032</v>
      </c>
      <c r="Q277" s="412"/>
      <c r="R277" s="305"/>
      <c r="S277" s="305"/>
      <c r="T277" s="305"/>
      <c r="U277" s="285" t="s">
        <v>38</v>
      </c>
      <c r="V277" s="303" t="s">
        <v>38</v>
      </c>
      <c r="W277" s="200" t="s">
        <v>673</v>
      </c>
      <c r="X277" s="302"/>
    </row>
    <row r="278" spans="1:24" s="200" customFormat="1" ht="14.45" customHeight="1" x14ac:dyDescent="0.25">
      <c r="A278" s="201" t="s">
        <v>726</v>
      </c>
      <c r="B278" s="206">
        <v>6164000</v>
      </c>
      <c r="C278" s="201" t="s">
        <v>28</v>
      </c>
      <c r="D278" s="201" t="s">
        <v>29</v>
      </c>
      <c r="E278" s="200" t="s">
        <v>727</v>
      </c>
      <c r="F278" s="303" t="s">
        <v>1031</v>
      </c>
      <c r="G278" s="201" t="s">
        <v>606</v>
      </c>
      <c r="H278" s="201" t="s">
        <v>46</v>
      </c>
      <c r="I278" s="303" t="s">
        <v>979</v>
      </c>
      <c r="J278" s="201" t="s">
        <v>36</v>
      </c>
      <c r="K278" s="201">
        <v>1917</v>
      </c>
      <c r="L278" s="303" t="s">
        <v>980</v>
      </c>
      <c r="M278" s="202">
        <v>49</v>
      </c>
      <c r="N278" s="202">
        <v>-107.30166699999999</v>
      </c>
      <c r="O278" s="311" t="s">
        <v>990</v>
      </c>
      <c r="P278" s="412" t="s">
        <v>1032</v>
      </c>
      <c r="Q278" s="412"/>
      <c r="R278" s="305"/>
      <c r="S278" s="305"/>
      <c r="T278" s="305"/>
      <c r="U278" s="285" t="s">
        <v>38</v>
      </c>
      <c r="V278" s="303" t="s">
        <v>38</v>
      </c>
      <c r="W278" s="200" t="s">
        <v>673</v>
      </c>
      <c r="X278" s="302"/>
    </row>
    <row r="279" spans="1:24" s="200" customFormat="1" ht="14.45" customHeight="1" x14ac:dyDescent="0.25">
      <c r="A279" s="285" t="s">
        <v>822</v>
      </c>
      <c r="B279" s="199"/>
      <c r="C279" s="201" t="s">
        <v>28</v>
      </c>
      <c r="D279" s="199"/>
      <c r="E279" s="307" t="s">
        <v>823</v>
      </c>
      <c r="F279" s="303" t="s">
        <v>1031</v>
      </c>
      <c r="G279" s="285" t="s">
        <v>606</v>
      </c>
      <c r="H279" s="285" t="s">
        <v>46</v>
      </c>
      <c r="I279" s="303" t="s">
        <v>979</v>
      </c>
      <c r="J279" s="201" t="s">
        <v>36</v>
      </c>
      <c r="K279" s="304" t="s">
        <v>986</v>
      </c>
      <c r="L279" s="303" t="s">
        <v>980</v>
      </c>
      <c r="M279" s="304" t="s">
        <v>986</v>
      </c>
      <c r="N279" s="304" t="s">
        <v>986</v>
      </c>
      <c r="O279" s="311" t="s">
        <v>985</v>
      </c>
      <c r="P279" s="412" t="s">
        <v>1032</v>
      </c>
      <c r="Q279" s="412"/>
      <c r="R279" s="305"/>
      <c r="S279" s="305"/>
      <c r="T279" s="305"/>
      <c r="U279" s="201" t="s">
        <v>48</v>
      </c>
      <c r="V279" s="285" t="s">
        <v>71</v>
      </c>
      <c r="W279" s="195"/>
      <c r="X279" s="302" t="s">
        <v>799</v>
      </c>
    </row>
    <row r="280" spans="1:24" s="200" customFormat="1" ht="14.45" customHeight="1" x14ac:dyDescent="0.25">
      <c r="A280" s="201" t="s">
        <v>728</v>
      </c>
      <c r="B280" s="206">
        <v>6158500</v>
      </c>
      <c r="C280" s="201" t="s">
        <v>28</v>
      </c>
      <c r="D280" s="201" t="s">
        <v>29</v>
      </c>
      <c r="E280" s="200" t="s">
        <v>729</v>
      </c>
      <c r="F280" s="303" t="s">
        <v>1031</v>
      </c>
      <c r="G280" s="201" t="s">
        <v>606</v>
      </c>
      <c r="H280" s="201" t="s">
        <v>46</v>
      </c>
      <c r="I280" s="303" t="s">
        <v>979</v>
      </c>
      <c r="J280" s="201" t="s">
        <v>36</v>
      </c>
      <c r="K280" s="201">
        <v>1937</v>
      </c>
      <c r="L280" s="303" t="s">
        <v>980</v>
      </c>
      <c r="M280" s="202">
        <v>49.505833000000003</v>
      </c>
      <c r="N280" s="202">
        <v>-108.848333</v>
      </c>
      <c r="O280" s="311" t="s">
        <v>985</v>
      </c>
      <c r="P280" s="412" t="s">
        <v>1032</v>
      </c>
      <c r="Q280" s="412"/>
      <c r="R280" s="305"/>
      <c r="S280" s="305"/>
      <c r="T280" s="305"/>
      <c r="U280" s="285" t="s">
        <v>38</v>
      </c>
      <c r="V280" s="303" t="s">
        <v>38</v>
      </c>
      <c r="W280" s="200" t="s">
        <v>673</v>
      </c>
      <c r="X280" s="302"/>
    </row>
    <row r="281" spans="1:24" s="200" customFormat="1" ht="14.45" customHeight="1" x14ac:dyDescent="0.25">
      <c r="A281" s="201" t="s">
        <v>730</v>
      </c>
      <c r="B281" s="206">
        <v>6162500</v>
      </c>
      <c r="C281" s="201" t="s">
        <v>28</v>
      </c>
      <c r="D281" s="201" t="s">
        <v>29</v>
      </c>
      <c r="E281" s="200" t="s">
        <v>731</v>
      </c>
      <c r="F281" s="303" t="s">
        <v>1031</v>
      </c>
      <c r="G281" s="201" t="s">
        <v>606</v>
      </c>
      <c r="H281" s="201" t="s">
        <v>46</v>
      </c>
      <c r="I281" s="303" t="s">
        <v>979</v>
      </c>
      <c r="J281" s="201" t="s">
        <v>36</v>
      </c>
      <c r="K281" s="201">
        <v>1937</v>
      </c>
      <c r="L281" s="303" t="s">
        <v>980</v>
      </c>
      <c r="M281" s="202">
        <v>49.305</v>
      </c>
      <c r="N281" s="202">
        <v>-107.801389</v>
      </c>
      <c r="O281" s="311" t="s">
        <v>985</v>
      </c>
      <c r="P281" s="412" t="s">
        <v>1032</v>
      </c>
      <c r="Q281" s="412"/>
      <c r="R281" s="305"/>
      <c r="S281" s="305"/>
      <c r="T281" s="305"/>
      <c r="U281" s="285" t="s">
        <v>38</v>
      </c>
      <c r="V281" s="303" t="s">
        <v>38</v>
      </c>
      <c r="W281" s="200" t="s">
        <v>673</v>
      </c>
      <c r="X281" s="302"/>
    </row>
    <row r="282" spans="1:24" s="200" customFormat="1" ht="14.45" customHeight="1" x14ac:dyDescent="0.25">
      <c r="A282" s="201" t="s">
        <v>732</v>
      </c>
      <c r="B282" s="206">
        <v>6159000</v>
      </c>
      <c r="C282" s="201" t="s">
        <v>28</v>
      </c>
      <c r="D282" s="201" t="s">
        <v>29</v>
      </c>
      <c r="E282" s="200" t="s">
        <v>733</v>
      </c>
      <c r="F282" s="303" t="s">
        <v>1031</v>
      </c>
      <c r="G282" s="201" t="s">
        <v>606</v>
      </c>
      <c r="H282" s="201" t="s">
        <v>46</v>
      </c>
      <c r="I282" s="303" t="s">
        <v>982</v>
      </c>
      <c r="J282" s="201" t="s">
        <v>36</v>
      </c>
      <c r="K282" s="201">
        <v>1937</v>
      </c>
      <c r="L282" s="303" t="s">
        <v>980</v>
      </c>
      <c r="M282" s="202">
        <v>49.507221999999999</v>
      </c>
      <c r="N282" s="202">
        <v>-108.852222</v>
      </c>
      <c r="O282" s="311" t="s">
        <v>985</v>
      </c>
      <c r="P282" s="412" t="s">
        <v>1032</v>
      </c>
      <c r="Q282" s="412"/>
      <c r="R282" s="305"/>
      <c r="S282" s="305"/>
      <c r="T282" s="305"/>
      <c r="U282" s="285" t="s">
        <v>38</v>
      </c>
      <c r="V282" s="303" t="s">
        <v>38</v>
      </c>
      <c r="W282" s="200" t="s">
        <v>673</v>
      </c>
      <c r="X282" s="302"/>
    </row>
    <row r="283" spans="1:24" s="200" customFormat="1" ht="14.45" customHeight="1" x14ac:dyDescent="0.25">
      <c r="A283" s="201" t="s">
        <v>734</v>
      </c>
      <c r="B283" s="206">
        <v>6143000</v>
      </c>
      <c r="C283" s="201" t="s">
        <v>28</v>
      </c>
      <c r="D283" s="201" t="s">
        <v>29</v>
      </c>
      <c r="E283" s="200" t="s">
        <v>735</v>
      </c>
      <c r="F283" s="303" t="s">
        <v>1031</v>
      </c>
      <c r="G283" s="201" t="s">
        <v>606</v>
      </c>
      <c r="H283" s="201" t="s">
        <v>46</v>
      </c>
      <c r="I283" s="303" t="s">
        <v>982</v>
      </c>
      <c r="J283" s="201" t="s">
        <v>36</v>
      </c>
      <c r="K283" s="201">
        <v>1937</v>
      </c>
      <c r="L283" s="303" t="s">
        <v>980</v>
      </c>
      <c r="M283" s="202">
        <v>49.303333000000002</v>
      </c>
      <c r="N283" s="202">
        <v>-107.805556</v>
      </c>
      <c r="O283" s="311" t="s">
        <v>985</v>
      </c>
      <c r="P283" s="412" t="s">
        <v>1032</v>
      </c>
      <c r="Q283" s="412"/>
      <c r="R283" s="305"/>
      <c r="S283" s="305"/>
      <c r="T283" s="305"/>
      <c r="U283" s="285" t="s">
        <v>38</v>
      </c>
      <c r="V283" s="303" t="s">
        <v>38</v>
      </c>
      <c r="W283" s="200" t="s">
        <v>48</v>
      </c>
      <c r="X283" s="302"/>
    </row>
    <row r="284" spans="1:24" s="200" customFormat="1" ht="14.45" customHeight="1" x14ac:dyDescent="0.25">
      <c r="A284" s="201" t="s">
        <v>736</v>
      </c>
      <c r="B284" s="206">
        <v>6157500</v>
      </c>
      <c r="C284" s="201" t="s">
        <v>28</v>
      </c>
      <c r="D284" s="201" t="s">
        <v>29</v>
      </c>
      <c r="E284" s="200" t="s">
        <v>737</v>
      </c>
      <c r="F284" s="303" t="s">
        <v>1031</v>
      </c>
      <c r="G284" s="201" t="s">
        <v>606</v>
      </c>
      <c r="H284" s="201" t="s">
        <v>46</v>
      </c>
      <c r="I284" s="303" t="s">
        <v>979</v>
      </c>
      <c r="J284" s="201" t="s">
        <v>36</v>
      </c>
      <c r="K284" s="201">
        <v>1940</v>
      </c>
      <c r="L284" s="303" t="s">
        <v>980</v>
      </c>
      <c r="M284" s="202">
        <v>49.486666999999997</v>
      </c>
      <c r="N284" s="202">
        <v>-109.352222</v>
      </c>
      <c r="O284" s="311" t="s">
        <v>985</v>
      </c>
      <c r="P284" s="412" t="s">
        <v>1032</v>
      </c>
      <c r="Q284" s="412"/>
      <c r="R284" s="305"/>
      <c r="S284" s="305"/>
      <c r="T284" s="305"/>
      <c r="U284" s="285" t="s">
        <v>38</v>
      </c>
      <c r="V284" s="303" t="s">
        <v>38</v>
      </c>
      <c r="W284" s="200" t="s">
        <v>673</v>
      </c>
      <c r="X284" s="302"/>
    </row>
    <row r="285" spans="1:24" s="200" customFormat="1" ht="14.45" customHeight="1" x14ac:dyDescent="0.25">
      <c r="A285" s="199" t="s">
        <v>1037</v>
      </c>
      <c r="B285" s="199">
        <v>6163050</v>
      </c>
      <c r="C285" s="303" t="s">
        <v>28</v>
      </c>
      <c r="D285" s="303" t="s">
        <v>29</v>
      </c>
      <c r="E285" s="262" t="s">
        <v>1038</v>
      </c>
      <c r="F285" s="303" t="s">
        <v>1031</v>
      </c>
      <c r="G285" s="285" t="s">
        <v>606</v>
      </c>
      <c r="H285" s="285" t="s">
        <v>46</v>
      </c>
      <c r="I285" s="303" t="s">
        <v>979</v>
      </c>
      <c r="J285" s="303" t="s">
        <v>667</v>
      </c>
      <c r="K285" s="196">
        <v>1939</v>
      </c>
      <c r="L285" s="196">
        <v>1995</v>
      </c>
      <c r="M285" s="196">
        <v>491807</v>
      </c>
      <c r="N285" s="196">
        <v>1074820</v>
      </c>
      <c r="O285" s="197"/>
      <c r="P285" s="412" t="s">
        <v>1032</v>
      </c>
      <c r="Q285" s="198"/>
      <c r="R285" s="198"/>
      <c r="S285" s="198"/>
      <c r="T285" s="198"/>
      <c r="U285" s="285" t="s">
        <v>38</v>
      </c>
      <c r="V285" s="303" t="s">
        <v>578</v>
      </c>
      <c r="W285" s="195"/>
      <c r="X285" s="195"/>
    </row>
    <row r="286" spans="1:24" s="200" customFormat="1" ht="15" customHeight="1" x14ac:dyDescent="0.25">
      <c r="A286" s="201" t="s">
        <v>746</v>
      </c>
      <c r="B286" s="206">
        <v>6162000</v>
      </c>
      <c r="C286" s="201" t="s">
        <v>28</v>
      </c>
      <c r="D286" s="201" t="s">
        <v>29</v>
      </c>
      <c r="E286" s="200" t="s">
        <v>747</v>
      </c>
      <c r="F286" s="303" t="s">
        <v>1031</v>
      </c>
      <c r="G286" s="201" t="s">
        <v>606</v>
      </c>
      <c r="H286" s="201" t="s">
        <v>46</v>
      </c>
      <c r="I286" s="303" t="s">
        <v>982</v>
      </c>
      <c r="J286" s="201" t="s">
        <v>36</v>
      </c>
      <c r="K286" s="201">
        <v>1940</v>
      </c>
      <c r="L286" s="303" t="s">
        <v>980</v>
      </c>
      <c r="M286" s="202">
        <v>49.371110999999999</v>
      </c>
      <c r="N286" s="202">
        <v>-107.885278</v>
      </c>
      <c r="O286" s="311" t="s">
        <v>985</v>
      </c>
      <c r="P286" s="412" t="s">
        <v>1032</v>
      </c>
      <c r="Q286" s="412"/>
      <c r="R286" s="305"/>
      <c r="S286" s="305"/>
      <c r="T286" s="305"/>
      <c r="U286" s="285" t="s">
        <v>38</v>
      </c>
      <c r="V286" s="303" t="s">
        <v>38</v>
      </c>
      <c r="W286" s="200" t="s">
        <v>673</v>
      </c>
      <c r="X286" s="302"/>
    </row>
    <row r="287" spans="1:24" s="200" customFormat="1" ht="15" customHeight="1" x14ac:dyDescent="0.25">
      <c r="A287" s="201" t="s">
        <v>751</v>
      </c>
      <c r="B287" s="206">
        <v>6156500</v>
      </c>
      <c r="C287" s="201" t="s">
        <v>28</v>
      </c>
      <c r="D287" s="201" t="s">
        <v>29</v>
      </c>
      <c r="E287" s="200" t="s">
        <v>752</v>
      </c>
      <c r="F287" s="303" t="s">
        <v>1031</v>
      </c>
      <c r="G287" s="201" t="s">
        <v>606</v>
      </c>
      <c r="H287" s="201" t="s">
        <v>46</v>
      </c>
      <c r="I287" s="303" t="s">
        <v>979</v>
      </c>
      <c r="J287" s="201" t="s">
        <v>36</v>
      </c>
      <c r="K287" s="201">
        <v>1946</v>
      </c>
      <c r="L287" s="303" t="s">
        <v>980</v>
      </c>
      <c r="M287" s="202">
        <v>49.494166999999997</v>
      </c>
      <c r="N287" s="202">
        <v>-109.36499999999999</v>
      </c>
      <c r="O287" s="311" t="s">
        <v>985</v>
      </c>
      <c r="P287" s="412" t="s">
        <v>1032</v>
      </c>
      <c r="Q287" s="412"/>
      <c r="R287" s="305"/>
      <c r="S287" s="305"/>
      <c r="T287" s="305"/>
      <c r="U287" s="285" t="s">
        <v>38</v>
      </c>
      <c r="V287" s="303" t="s">
        <v>38</v>
      </c>
      <c r="W287" s="200" t="s">
        <v>673</v>
      </c>
      <c r="X287" s="302"/>
    </row>
    <row r="288" spans="1:24" s="200" customFormat="1" ht="15" customHeight="1" x14ac:dyDescent="0.25">
      <c r="A288" s="303" t="s">
        <v>753</v>
      </c>
      <c r="B288" s="306">
        <v>6161500</v>
      </c>
      <c r="C288" s="201" t="s">
        <v>28</v>
      </c>
      <c r="D288" s="201" t="s">
        <v>29</v>
      </c>
      <c r="E288" s="302" t="s">
        <v>754</v>
      </c>
      <c r="F288" s="303" t="s">
        <v>1031</v>
      </c>
      <c r="G288" s="303" t="s">
        <v>606</v>
      </c>
      <c r="H288" s="303" t="s">
        <v>46</v>
      </c>
      <c r="I288" s="303" t="s">
        <v>979</v>
      </c>
      <c r="J288" s="303" t="s">
        <v>36</v>
      </c>
      <c r="K288" s="303">
        <v>1946</v>
      </c>
      <c r="L288" s="303" t="s">
        <v>980</v>
      </c>
      <c r="M288" s="311">
        <v>49.369444000000001</v>
      </c>
      <c r="N288" s="311">
        <v>-107.88500000000001</v>
      </c>
      <c r="O288" s="311" t="s">
        <v>985</v>
      </c>
      <c r="P288" s="412" t="s">
        <v>1032</v>
      </c>
      <c r="Q288" s="412"/>
      <c r="R288" s="305"/>
      <c r="S288" s="305"/>
      <c r="T288" s="305"/>
      <c r="U288" s="285" t="s">
        <v>38</v>
      </c>
      <c r="V288" s="303" t="s">
        <v>38</v>
      </c>
      <c r="W288" s="302" t="s">
        <v>673</v>
      </c>
      <c r="X288" s="302"/>
    </row>
    <row r="289" spans="1:24" s="200" customFormat="1" ht="15" customHeight="1" x14ac:dyDescent="0.25">
      <c r="A289" s="201" t="s">
        <v>755</v>
      </c>
      <c r="B289" s="206">
        <v>6161300</v>
      </c>
      <c r="C289" s="201" t="s">
        <v>28</v>
      </c>
      <c r="D289" s="201" t="s">
        <v>29</v>
      </c>
      <c r="E289" s="200" t="s">
        <v>756</v>
      </c>
      <c r="F289" s="303" t="s">
        <v>1031</v>
      </c>
      <c r="G289" s="201" t="s">
        <v>606</v>
      </c>
      <c r="H289" s="201" t="s">
        <v>46</v>
      </c>
      <c r="I289" s="303" t="s">
        <v>979</v>
      </c>
      <c r="J289" s="201" t="s">
        <v>36</v>
      </c>
      <c r="K289" s="201">
        <v>1950</v>
      </c>
      <c r="L289" s="303" t="s">
        <v>980</v>
      </c>
      <c r="M289" s="202">
        <v>49.372222000000001</v>
      </c>
      <c r="N289" s="202">
        <v>-107.88333299999999</v>
      </c>
      <c r="O289" s="311" t="s">
        <v>985</v>
      </c>
      <c r="P289" s="412" t="s">
        <v>1032</v>
      </c>
      <c r="Q289" s="412"/>
      <c r="R289" s="305"/>
      <c r="S289" s="305"/>
      <c r="T289" s="305"/>
      <c r="U289" s="285" t="s">
        <v>38</v>
      </c>
      <c r="V289" s="303" t="s">
        <v>38</v>
      </c>
      <c r="W289" s="200" t="s">
        <v>673</v>
      </c>
      <c r="X289" s="302"/>
    </row>
    <row r="290" spans="1:24" s="200" customFormat="1" ht="15" customHeight="1" x14ac:dyDescent="0.2">
      <c r="A290" s="201" t="s">
        <v>801</v>
      </c>
      <c r="B290" s="206"/>
      <c r="C290" s="201" t="s">
        <v>28</v>
      </c>
      <c r="D290" s="206"/>
      <c r="E290" s="200" t="s">
        <v>802</v>
      </c>
      <c r="F290" s="303" t="s">
        <v>1031</v>
      </c>
      <c r="G290" s="201" t="s">
        <v>606</v>
      </c>
      <c r="H290" s="201" t="s">
        <v>46</v>
      </c>
      <c r="I290" s="303" t="s">
        <v>979</v>
      </c>
      <c r="J290" s="201" t="s">
        <v>36</v>
      </c>
      <c r="K290" s="201">
        <v>1954</v>
      </c>
      <c r="L290" s="303" t="s">
        <v>980</v>
      </c>
      <c r="M290" s="202">
        <v>49.362222000000003</v>
      </c>
      <c r="N290" s="202">
        <v>-107.84916699999999</v>
      </c>
      <c r="O290" s="311" t="s">
        <v>985</v>
      </c>
      <c r="P290" s="412" t="s">
        <v>1032</v>
      </c>
      <c r="Q290" s="412"/>
      <c r="R290" s="305"/>
      <c r="S290" s="305"/>
      <c r="T290" s="305"/>
      <c r="U290" s="201" t="s">
        <v>48</v>
      </c>
      <c r="V290" s="201" t="s">
        <v>49</v>
      </c>
      <c r="W290" s="200" t="s">
        <v>48</v>
      </c>
      <c r="X290" s="302" t="s">
        <v>750</v>
      </c>
    </row>
    <row r="291" spans="1:24" s="200" customFormat="1" ht="15" customHeight="1" x14ac:dyDescent="0.2">
      <c r="A291" s="201" t="s">
        <v>686</v>
      </c>
      <c r="B291" s="206"/>
      <c r="C291" s="201" t="s">
        <v>28</v>
      </c>
      <c r="D291" s="206"/>
      <c r="E291" s="200" t="s">
        <v>687</v>
      </c>
      <c r="F291" s="303" t="s">
        <v>1031</v>
      </c>
      <c r="G291" s="201" t="s">
        <v>606</v>
      </c>
      <c r="H291" s="201" t="s">
        <v>46</v>
      </c>
      <c r="I291" s="303" t="s">
        <v>979</v>
      </c>
      <c r="J291" s="303" t="s">
        <v>667</v>
      </c>
      <c r="K291" s="201">
        <v>1961</v>
      </c>
      <c r="L291" s="201">
        <v>1980</v>
      </c>
      <c r="M291" s="202">
        <v>49.350360000000002</v>
      </c>
      <c r="N291" s="202">
        <v>-107.8302</v>
      </c>
      <c r="O291" s="311" t="s">
        <v>985</v>
      </c>
      <c r="P291" s="412" t="s">
        <v>1032</v>
      </c>
      <c r="Q291" s="412"/>
      <c r="R291" s="305"/>
      <c r="S291" s="305"/>
      <c r="T291" s="305"/>
      <c r="U291" s="201" t="s">
        <v>48</v>
      </c>
      <c r="V291" s="303" t="s">
        <v>578</v>
      </c>
      <c r="W291" s="200" t="s">
        <v>48</v>
      </c>
      <c r="X291" s="302"/>
    </row>
    <row r="292" spans="1:24" s="200" customFormat="1" ht="15" customHeight="1" x14ac:dyDescent="0.25">
      <c r="A292" s="201" t="s">
        <v>669</v>
      </c>
      <c r="B292" s="206">
        <v>6178500</v>
      </c>
      <c r="C292" s="201" t="s">
        <v>28</v>
      </c>
      <c r="D292" s="201" t="s">
        <v>29</v>
      </c>
      <c r="E292" s="200" t="s">
        <v>670</v>
      </c>
      <c r="F292" s="303" t="s">
        <v>1011</v>
      </c>
      <c r="G292" s="201" t="s">
        <v>606</v>
      </c>
      <c r="H292" s="201" t="s">
        <v>46</v>
      </c>
      <c r="I292" s="303" t="s">
        <v>979</v>
      </c>
      <c r="J292" s="201" t="s">
        <v>36</v>
      </c>
      <c r="K292" s="201">
        <v>1931</v>
      </c>
      <c r="L292" s="303" t="s">
        <v>980</v>
      </c>
      <c r="M292" s="202">
        <v>48.999443999999997</v>
      </c>
      <c r="N292" s="202">
        <v>-105.408889</v>
      </c>
      <c r="O292" s="311" t="s">
        <v>990</v>
      </c>
      <c r="P292" s="305" t="s">
        <v>1005</v>
      </c>
      <c r="Q292" s="305"/>
      <c r="R292" s="204" t="s">
        <v>672</v>
      </c>
      <c r="S292" s="204"/>
      <c r="T292" s="204"/>
      <c r="U292" s="285" t="s">
        <v>38</v>
      </c>
      <c r="V292" s="303" t="s">
        <v>38</v>
      </c>
      <c r="W292" s="200" t="s">
        <v>673</v>
      </c>
      <c r="X292" s="302"/>
    </row>
    <row r="293" spans="1:24" s="200" customFormat="1" ht="15" customHeight="1" x14ac:dyDescent="0.25">
      <c r="A293" s="201" t="s">
        <v>674</v>
      </c>
      <c r="B293" s="206">
        <v>6178000</v>
      </c>
      <c r="C293" s="201" t="s">
        <v>29</v>
      </c>
      <c r="D293" s="201" t="s">
        <v>28</v>
      </c>
      <c r="E293" s="200" t="s">
        <v>675</v>
      </c>
      <c r="F293" s="303" t="s">
        <v>1011</v>
      </c>
      <c r="G293" s="201" t="s">
        <v>676</v>
      </c>
      <c r="H293" s="201" t="s">
        <v>34</v>
      </c>
      <c r="I293" s="303" t="s">
        <v>979</v>
      </c>
      <c r="J293" s="201" t="s">
        <v>36</v>
      </c>
      <c r="K293" s="201">
        <v>1931</v>
      </c>
      <c r="L293" s="303" t="s">
        <v>980</v>
      </c>
      <c r="M293" s="202">
        <v>48.990278000000004</v>
      </c>
      <c r="N293" s="202">
        <v>-105.696111</v>
      </c>
      <c r="O293" s="311" t="s">
        <v>990</v>
      </c>
      <c r="P293" s="305" t="s">
        <v>1005</v>
      </c>
      <c r="Q293" s="305"/>
      <c r="R293" s="204" t="s">
        <v>672</v>
      </c>
      <c r="S293" s="204"/>
      <c r="T293" s="204"/>
      <c r="U293" s="285" t="s">
        <v>38</v>
      </c>
      <c r="V293" s="303" t="s">
        <v>38</v>
      </c>
      <c r="W293" s="200" t="s">
        <v>673</v>
      </c>
      <c r="X293" s="302"/>
    </row>
    <row r="294" spans="1:24" s="200" customFormat="1" ht="15" customHeight="1" x14ac:dyDescent="0.2">
      <c r="A294" s="201" t="s">
        <v>789</v>
      </c>
      <c r="B294" s="206">
        <v>6169500</v>
      </c>
      <c r="C294" s="201" t="s">
        <v>29</v>
      </c>
      <c r="D294" s="201" t="s">
        <v>28</v>
      </c>
      <c r="E294" s="200" t="s">
        <v>790</v>
      </c>
      <c r="F294" s="303" t="s">
        <v>1031</v>
      </c>
      <c r="G294" s="201" t="s">
        <v>676</v>
      </c>
      <c r="H294" s="201" t="s">
        <v>34</v>
      </c>
      <c r="I294" s="303" t="s">
        <v>979</v>
      </c>
      <c r="J294" s="201" t="s">
        <v>36</v>
      </c>
      <c r="K294" s="201">
        <v>1916</v>
      </c>
      <c r="L294" s="303" t="s">
        <v>980</v>
      </c>
      <c r="M294" s="202">
        <v>48.969439999999999</v>
      </c>
      <c r="N294" s="202">
        <v>-106.8389</v>
      </c>
      <c r="O294" s="311" t="s">
        <v>986</v>
      </c>
      <c r="P294" s="412" t="s">
        <v>1032</v>
      </c>
      <c r="Q294" s="412"/>
      <c r="R294" s="305"/>
      <c r="S294" s="302" t="s">
        <v>791</v>
      </c>
      <c r="T294" s="302"/>
      <c r="U294" s="201" t="s">
        <v>48</v>
      </c>
      <c r="V294" s="201" t="s">
        <v>49</v>
      </c>
      <c r="W294" s="200" t="s">
        <v>48</v>
      </c>
    </row>
    <row r="295" spans="1:24" s="200" customFormat="1" ht="15" customHeight="1" x14ac:dyDescent="0.25">
      <c r="A295" s="199" t="s">
        <v>1039</v>
      </c>
      <c r="B295" s="199">
        <v>6181995</v>
      </c>
      <c r="C295" s="201" t="s">
        <v>29</v>
      </c>
      <c r="D295" s="201" t="s">
        <v>28</v>
      </c>
      <c r="E295" s="262" t="s">
        <v>1040</v>
      </c>
      <c r="F295" s="303" t="s">
        <v>1031</v>
      </c>
      <c r="G295" s="285" t="s">
        <v>676</v>
      </c>
      <c r="H295" s="201" t="s">
        <v>34</v>
      </c>
      <c r="I295" s="303" t="s">
        <v>979</v>
      </c>
      <c r="J295" s="303" t="s">
        <v>667</v>
      </c>
      <c r="K295" s="196">
        <v>1977</v>
      </c>
      <c r="L295" s="196">
        <v>1995</v>
      </c>
      <c r="M295" s="196">
        <v>485959</v>
      </c>
      <c r="N295" s="196">
        <v>1050206</v>
      </c>
      <c r="O295" s="197"/>
      <c r="P295" s="412" t="s">
        <v>1032</v>
      </c>
      <c r="Q295" s="198"/>
      <c r="R295" s="198"/>
      <c r="S295" s="198"/>
      <c r="T295" s="198"/>
      <c r="U295" s="285" t="s">
        <v>38</v>
      </c>
      <c r="V295" s="303" t="s">
        <v>578</v>
      </c>
      <c r="W295" s="195"/>
      <c r="X295" s="195"/>
    </row>
    <row r="296" spans="1:24" s="200" customFormat="1" ht="15" customHeight="1" x14ac:dyDescent="0.2">
      <c r="A296" s="201"/>
      <c r="B296" s="206">
        <v>4087440</v>
      </c>
      <c r="C296" s="201" t="s">
        <v>29</v>
      </c>
      <c r="D296" s="206"/>
      <c r="E296" s="200" t="s">
        <v>451</v>
      </c>
      <c r="F296" s="303" t="s">
        <v>1000</v>
      </c>
      <c r="G296" s="201" t="s">
        <v>450</v>
      </c>
      <c r="H296" s="201" t="s">
        <v>34</v>
      </c>
      <c r="I296" s="303" t="s">
        <v>982</v>
      </c>
      <c r="J296" s="201" t="s">
        <v>36</v>
      </c>
      <c r="K296" s="304" t="s">
        <v>986</v>
      </c>
      <c r="L296" s="303" t="s">
        <v>980</v>
      </c>
      <c r="M296" s="202">
        <v>41.888333000000003</v>
      </c>
      <c r="N296" s="202">
        <v>-87.607500000000002</v>
      </c>
      <c r="O296" s="311" t="s">
        <v>986</v>
      </c>
      <c r="P296" s="305" t="s">
        <v>1001</v>
      </c>
      <c r="Q296" s="305"/>
      <c r="R296" s="305"/>
      <c r="S296" s="305"/>
      <c r="T296" s="305"/>
      <c r="U296" s="201" t="s">
        <v>48</v>
      </c>
      <c r="V296" s="303" t="s">
        <v>71</v>
      </c>
      <c r="W296" s="200" t="s">
        <v>48</v>
      </c>
      <c r="X296" s="302"/>
    </row>
    <row r="297" spans="1:24" s="200" customFormat="1" ht="15" customHeight="1" x14ac:dyDescent="0.2">
      <c r="A297" s="201"/>
      <c r="B297" s="206">
        <v>5140515</v>
      </c>
      <c r="C297" s="201" t="s">
        <v>29</v>
      </c>
      <c r="D297" s="206"/>
      <c r="E297" s="200" t="s">
        <v>577</v>
      </c>
      <c r="F297" s="303" t="s">
        <v>1009</v>
      </c>
      <c r="G297" s="201" t="s">
        <v>461</v>
      </c>
      <c r="H297" s="201" t="s">
        <v>34</v>
      </c>
      <c r="I297" s="303" t="s">
        <v>979</v>
      </c>
      <c r="J297" s="303" t="s">
        <v>667</v>
      </c>
      <c r="K297" s="201">
        <v>2010</v>
      </c>
      <c r="L297" s="201">
        <v>2011</v>
      </c>
      <c r="M297" s="202">
        <v>48.903060000000004</v>
      </c>
      <c r="N297" s="202">
        <v>-95.32</v>
      </c>
      <c r="O297" s="311" t="s">
        <v>985</v>
      </c>
      <c r="P297" s="305" t="s">
        <v>1010</v>
      </c>
      <c r="Q297" s="305"/>
      <c r="R297" s="305"/>
      <c r="S297" s="305"/>
      <c r="T297" s="305"/>
      <c r="U297" s="201" t="s">
        <v>48</v>
      </c>
      <c r="V297" s="303" t="s">
        <v>578</v>
      </c>
      <c r="W297" s="200" t="s">
        <v>48</v>
      </c>
    </row>
    <row r="298" spans="1:24" s="200" customFormat="1" ht="15" customHeight="1" x14ac:dyDescent="0.2">
      <c r="A298" s="201"/>
      <c r="B298" s="206">
        <v>5117500</v>
      </c>
      <c r="C298" s="201" t="s">
        <v>29</v>
      </c>
      <c r="D298" s="206"/>
      <c r="E298" s="302" t="s">
        <v>609</v>
      </c>
      <c r="F298" s="303" t="s">
        <v>1022</v>
      </c>
      <c r="G298" s="201" t="s">
        <v>594</v>
      </c>
      <c r="H298" s="201" t="s">
        <v>34</v>
      </c>
      <c r="I298" s="303" t="s">
        <v>979</v>
      </c>
      <c r="J298" s="201" t="s">
        <v>36</v>
      </c>
      <c r="K298" s="201">
        <v>1930</v>
      </c>
      <c r="L298" s="303" t="s">
        <v>980</v>
      </c>
      <c r="M298" s="202">
        <v>48.99</v>
      </c>
      <c r="N298" s="202">
        <v>-101.957778</v>
      </c>
      <c r="O298" s="311" t="s">
        <v>985</v>
      </c>
      <c r="P298" s="305" t="s">
        <v>601</v>
      </c>
      <c r="Q298" s="305"/>
      <c r="R298" s="305"/>
      <c r="S298" s="305"/>
      <c r="T298" s="305"/>
      <c r="U298" s="201" t="s">
        <v>48</v>
      </c>
      <c r="V298" s="303" t="s">
        <v>49</v>
      </c>
      <c r="X298" s="302" t="s">
        <v>610</v>
      </c>
    </row>
    <row r="299" spans="1:24" s="200" customFormat="1" ht="15" customHeight="1" x14ac:dyDescent="0.2">
      <c r="A299" s="201"/>
      <c r="B299" s="206">
        <v>5113750</v>
      </c>
      <c r="C299" s="201" t="s">
        <v>29</v>
      </c>
      <c r="D299" s="206"/>
      <c r="E299" s="302" t="s">
        <v>644</v>
      </c>
      <c r="F299" s="303" t="s">
        <v>1022</v>
      </c>
      <c r="G299" s="201" t="s">
        <v>594</v>
      </c>
      <c r="H299" s="201" t="s">
        <v>34</v>
      </c>
      <c r="I299" s="303" t="s">
        <v>979</v>
      </c>
      <c r="J299" s="201" t="s">
        <v>36</v>
      </c>
      <c r="K299" s="201">
        <v>1963</v>
      </c>
      <c r="L299" s="303" t="s">
        <v>980</v>
      </c>
      <c r="M299" s="202">
        <v>48.990555999999998</v>
      </c>
      <c r="N299" s="202">
        <v>-102.78527800000001</v>
      </c>
      <c r="O299" s="311" t="s">
        <v>985</v>
      </c>
      <c r="P299" s="305" t="s">
        <v>601</v>
      </c>
      <c r="Q299" s="305"/>
      <c r="R299" s="305"/>
      <c r="S299" s="302" t="s">
        <v>645</v>
      </c>
      <c r="T299" s="302"/>
      <c r="U299" s="201" t="s">
        <v>48</v>
      </c>
      <c r="V299" s="303" t="s">
        <v>49</v>
      </c>
      <c r="W299" s="200" t="s">
        <v>585</v>
      </c>
    </row>
    <row r="300" spans="1:24" s="200" customFormat="1" ht="15" customHeight="1" x14ac:dyDescent="0.2">
      <c r="A300" s="201"/>
      <c r="B300" s="206">
        <v>1018900</v>
      </c>
      <c r="C300" s="201" t="s">
        <v>29</v>
      </c>
      <c r="D300" s="206"/>
      <c r="E300" s="200" t="s">
        <v>58</v>
      </c>
      <c r="F300" s="303" t="s">
        <v>978</v>
      </c>
      <c r="G300" s="201" t="s">
        <v>33</v>
      </c>
      <c r="H300" s="201" t="s">
        <v>34</v>
      </c>
      <c r="I300" s="303" t="s">
        <v>982</v>
      </c>
      <c r="J300" s="201" t="s">
        <v>36</v>
      </c>
      <c r="K300" s="201">
        <v>2011</v>
      </c>
      <c r="L300" s="303" t="s">
        <v>980</v>
      </c>
      <c r="M300" s="202">
        <v>45.181111100000003</v>
      </c>
      <c r="N300" s="202">
        <v>-67.778056000000007</v>
      </c>
      <c r="O300" s="311" t="s">
        <v>985</v>
      </c>
      <c r="P300" s="305" t="s">
        <v>981</v>
      </c>
      <c r="Q300" s="305"/>
      <c r="R300" s="305"/>
      <c r="S300" s="305"/>
      <c r="T300" s="305"/>
      <c r="U300" s="201" t="s">
        <v>48</v>
      </c>
      <c r="V300" s="303" t="s">
        <v>49</v>
      </c>
      <c r="W300" s="200" t="s">
        <v>39</v>
      </c>
    </row>
    <row r="301" spans="1:24" s="200" customFormat="1" ht="15" customHeight="1" x14ac:dyDescent="0.2">
      <c r="A301" s="201"/>
      <c r="B301" s="206">
        <v>1019300</v>
      </c>
      <c r="C301" s="201" t="s">
        <v>29</v>
      </c>
      <c r="D301" s="206"/>
      <c r="E301" s="200" t="s">
        <v>59</v>
      </c>
      <c r="F301" s="303" t="s">
        <v>978</v>
      </c>
      <c r="G301" s="201" t="s">
        <v>33</v>
      </c>
      <c r="H301" s="201" t="s">
        <v>34</v>
      </c>
      <c r="I301" s="303" t="s">
        <v>982</v>
      </c>
      <c r="J301" s="201" t="s">
        <v>36</v>
      </c>
      <c r="K301" s="201">
        <v>2011</v>
      </c>
      <c r="L301" s="303" t="s">
        <v>980</v>
      </c>
      <c r="M301" s="202">
        <v>45.2256833</v>
      </c>
      <c r="N301" s="202">
        <v>-67.577053000000006</v>
      </c>
      <c r="O301" s="311" t="s">
        <v>985</v>
      </c>
      <c r="P301" s="305" t="s">
        <v>981</v>
      </c>
      <c r="Q301" s="305"/>
      <c r="R301" s="305"/>
      <c r="S301" s="305"/>
      <c r="T301" s="305"/>
      <c r="U301" s="201" t="s">
        <v>48</v>
      </c>
      <c r="V301" s="303" t="s">
        <v>49</v>
      </c>
      <c r="W301" s="200" t="s">
        <v>39</v>
      </c>
    </row>
    <row r="302" spans="1:24" s="200" customFormat="1" ht="15" customHeight="1" x14ac:dyDescent="0.2">
      <c r="A302" s="201"/>
      <c r="B302" s="206">
        <v>1021060</v>
      </c>
      <c r="C302" s="201" t="s">
        <v>29</v>
      </c>
      <c r="D302" s="206"/>
      <c r="E302" s="200" t="s">
        <v>60</v>
      </c>
      <c r="F302" s="303" t="s">
        <v>978</v>
      </c>
      <c r="G302" s="201" t="s">
        <v>33</v>
      </c>
      <c r="H302" s="201" t="s">
        <v>34</v>
      </c>
      <c r="I302" s="303" t="s">
        <v>982</v>
      </c>
      <c r="J302" s="201" t="s">
        <v>36</v>
      </c>
      <c r="K302" s="201">
        <v>2016</v>
      </c>
      <c r="L302" s="303" t="s">
        <v>980</v>
      </c>
      <c r="M302" s="202">
        <v>45.1916583</v>
      </c>
      <c r="N302" s="202">
        <v>-67.283422000000002</v>
      </c>
      <c r="O302" s="311" t="s">
        <v>990</v>
      </c>
      <c r="P302" s="305" t="s">
        <v>981</v>
      </c>
      <c r="Q302" s="305"/>
      <c r="R302" s="305"/>
      <c r="S302" s="305"/>
      <c r="T302" s="305"/>
      <c r="U302" s="201" t="s">
        <v>48</v>
      </c>
      <c r="V302" s="303" t="s">
        <v>49</v>
      </c>
      <c r="W302" s="200" t="s">
        <v>39</v>
      </c>
    </row>
    <row r="303" spans="1:24" s="200" customFormat="1" ht="15" customHeight="1" x14ac:dyDescent="0.2">
      <c r="A303" s="201"/>
      <c r="B303" s="206">
        <v>12211195</v>
      </c>
      <c r="C303" s="201" t="s">
        <v>29</v>
      </c>
      <c r="D303" s="206"/>
      <c r="E303" s="200" t="s">
        <v>936</v>
      </c>
      <c r="F303" s="303" t="s">
        <v>1012</v>
      </c>
      <c r="G303" s="201" t="s">
        <v>833</v>
      </c>
      <c r="H303" s="201" t="s">
        <v>34</v>
      </c>
      <c r="I303" s="303" t="s">
        <v>979</v>
      </c>
      <c r="J303" s="201" t="s">
        <v>36</v>
      </c>
      <c r="K303" s="201">
        <v>2014</v>
      </c>
      <c r="L303" s="303" t="s">
        <v>980</v>
      </c>
      <c r="M303" s="202">
        <v>48.920278000000003</v>
      </c>
      <c r="N303" s="202">
        <v>-122.332778</v>
      </c>
      <c r="O303" s="311" t="s">
        <v>985</v>
      </c>
      <c r="P303" s="305" t="s">
        <v>1005</v>
      </c>
      <c r="Q303" s="305"/>
      <c r="R303" s="204"/>
      <c r="S303" s="204"/>
      <c r="T303" s="204"/>
      <c r="U303" s="201" t="s">
        <v>48</v>
      </c>
      <c r="V303" s="303" t="s">
        <v>71</v>
      </c>
      <c r="W303" s="200" t="s">
        <v>48</v>
      </c>
    </row>
    <row r="304" spans="1:24" s="200" customFormat="1" ht="15" customHeight="1" x14ac:dyDescent="0.2">
      <c r="A304" s="201"/>
      <c r="B304" s="206">
        <v>4213500</v>
      </c>
      <c r="C304" s="201" t="s">
        <v>29</v>
      </c>
      <c r="D304" s="206"/>
      <c r="E304" s="200" t="s">
        <v>320</v>
      </c>
      <c r="F304" s="303" t="s">
        <v>1000</v>
      </c>
      <c r="G304" s="201" t="s">
        <v>94</v>
      </c>
      <c r="H304" s="201" t="s">
        <v>34</v>
      </c>
      <c r="I304" s="303" t="s">
        <v>979</v>
      </c>
      <c r="J304" s="201" t="s">
        <v>36</v>
      </c>
      <c r="K304" s="201">
        <v>1939</v>
      </c>
      <c r="L304" s="303" t="s">
        <v>980</v>
      </c>
      <c r="M304" s="202">
        <v>42.463332999999999</v>
      </c>
      <c r="N304" s="202">
        <v>-78.934167000000002</v>
      </c>
      <c r="O304" s="311" t="s">
        <v>986</v>
      </c>
      <c r="P304" s="305" t="s">
        <v>1002</v>
      </c>
      <c r="Q304" s="305"/>
      <c r="R304" s="305"/>
      <c r="S304" s="305"/>
      <c r="T304" s="305"/>
      <c r="U304" s="201" t="s">
        <v>48</v>
      </c>
      <c r="V304" s="303" t="s">
        <v>71</v>
      </c>
      <c r="W304" s="200" t="s">
        <v>48</v>
      </c>
      <c r="X304" s="302"/>
    </row>
    <row r="305" spans="1:24" s="200" customFormat="1" ht="15" customHeight="1" x14ac:dyDescent="0.2">
      <c r="A305" s="201"/>
      <c r="B305" s="206">
        <v>4214500</v>
      </c>
      <c r="C305" s="201" t="s">
        <v>29</v>
      </c>
      <c r="D305" s="206"/>
      <c r="E305" s="200" t="s">
        <v>321</v>
      </c>
      <c r="F305" s="303" t="s">
        <v>1000</v>
      </c>
      <c r="G305" s="201" t="s">
        <v>94</v>
      </c>
      <c r="H305" s="201" t="s">
        <v>34</v>
      </c>
      <c r="I305" s="303" t="s">
        <v>979</v>
      </c>
      <c r="J305" s="201" t="s">
        <v>36</v>
      </c>
      <c r="K305" s="201">
        <v>1938</v>
      </c>
      <c r="L305" s="303" t="s">
        <v>980</v>
      </c>
      <c r="M305" s="202">
        <v>42.854722000000002</v>
      </c>
      <c r="N305" s="202">
        <v>-78.754999999999995</v>
      </c>
      <c r="O305" s="311" t="s">
        <v>986</v>
      </c>
      <c r="P305" s="305" t="s">
        <v>1002</v>
      </c>
      <c r="Q305" s="305"/>
      <c r="R305" s="305"/>
      <c r="S305" s="305"/>
      <c r="T305" s="305"/>
      <c r="U305" s="201" t="s">
        <v>48</v>
      </c>
      <c r="V305" s="303" t="s">
        <v>71</v>
      </c>
      <c r="W305" s="200" t="s">
        <v>48</v>
      </c>
      <c r="X305" s="302"/>
    </row>
    <row r="306" spans="1:24" s="200" customFormat="1" ht="15" customHeight="1" x14ac:dyDescent="0.2">
      <c r="A306" s="201"/>
      <c r="B306" s="206">
        <v>4215000</v>
      </c>
      <c r="C306" s="201" t="s">
        <v>29</v>
      </c>
      <c r="D306" s="206"/>
      <c r="E306" s="200" t="s">
        <v>322</v>
      </c>
      <c r="F306" s="303" t="s">
        <v>1000</v>
      </c>
      <c r="G306" s="201" t="s">
        <v>94</v>
      </c>
      <c r="H306" s="201" t="s">
        <v>34</v>
      </c>
      <c r="I306" s="303" t="s">
        <v>979</v>
      </c>
      <c r="J306" s="201" t="s">
        <v>36</v>
      </c>
      <c r="K306" s="201">
        <v>1938</v>
      </c>
      <c r="L306" s="303" t="s">
        <v>980</v>
      </c>
      <c r="M306" s="202">
        <v>42.89</v>
      </c>
      <c r="N306" s="202">
        <v>-78.644999999999996</v>
      </c>
      <c r="O306" s="311" t="s">
        <v>986</v>
      </c>
      <c r="P306" s="305" t="s">
        <v>1002</v>
      </c>
      <c r="Q306" s="305"/>
      <c r="R306" s="305"/>
      <c r="S306" s="305"/>
      <c r="T306" s="305"/>
      <c r="U306" s="201" t="s">
        <v>48</v>
      </c>
      <c r="V306" s="303" t="s">
        <v>71</v>
      </c>
      <c r="W306" s="200" t="s">
        <v>48</v>
      </c>
      <c r="X306" s="302"/>
    </row>
    <row r="307" spans="1:24" s="200" customFormat="1" ht="15" customHeight="1" x14ac:dyDescent="0.2">
      <c r="A307" s="201"/>
      <c r="B307" s="206">
        <v>4215500</v>
      </c>
      <c r="C307" s="201" t="s">
        <v>29</v>
      </c>
      <c r="D307" s="206"/>
      <c r="E307" s="200" t="s">
        <v>323</v>
      </c>
      <c r="F307" s="303" t="s">
        <v>1000</v>
      </c>
      <c r="G307" s="201" t="s">
        <v>94</v>
      </c>
      <c r="H307" s="201" t="s">
        <v>34</v>
      </c>
      <c r="I307" s="303" t="s">
        <v>979</v>
      </c>
      <c r="J307" s="201" t="s">
        <v>36</v>
      </c>
      <c r="K307" s="201">
        <v>1940</v>
      </c>
      <c r="L307" s="303" t="s">
        <v>980</v>
      </c>
      <c r="M307" s="202">
        <v>42.829721999999997</v>
      </c>
      <c r="N307" s="202">
        <v>-78.775000000000006</v>
      </c>
      <c r="O307" s="311" t="s">
        <v>986</v>
      </c>
      <c r="P307" s="305" t="s">
        <v>1002</v>
      </c>
      <c r="Q307" s="305"/>
      <c r="R307" s="305"/>
      <c r="S307" s="305"/>
      <c r="T307" s="305"/>
      <c r="U307" s="201" t="s">
        <v>48</v>
      </c>
      <c r="V307" s="303" t="s">
        <v>71</v>
      </c>
      <c r="W307" s="200" t="s">
        <v>48</v>
      </c>
      <c r="X307" s="302"/>
    </row>
    <row r="308" spans="1:24" s="200" customFormat="1" ht="15" customHeight="1" x14ac:dyDescent="0.2">
      <c r="A308" s="201"/>
      <c r="B308" s="206">
        <v>4218000</v>
      </c>
      <c r="C308" s="201" t="s">
        <v>29</v>
      </c>
      <c r="D308" s="206"/>
      <c r="E308" s="200" t="s">
        <v>242</v>
      </c>
      <c r="F308" s="303" t="s">
        <v>1000</v>
      </c>
      <c r="G308" s="201" t="s">
        <v>94</v>
      </c>
      <c r="H308" s="201" t="s">
        <v>34</v>
      </c>
      <c r="I308" s="303" t="s">
        <v>979</v>
      </c>
      <c r="J308" s="201" t="s">
        <v>36</v>
      </c>
      <c r="K308" s="201">
        <v>1955</v>
      </c>
      <c r="L308" s="303" t="s">
        <v>980</v>
      </c>
      <c r="M308" s="202">
        <v>43.093055999999997</v>
      </c>
      <c r="N308" s="202">
        <v>-78.636111</v>
      </c>
      <c r="O308" s="311" t="s">
        <v>986</v>
      </c>
      <c r="P308" s="204" t="s">
        <v>101</v>
      </c>
      <c r="Q308" s="204"/>
      <c r="R308" s="305"/>
      <c r="S308" s="305"/>
      <c r="T308" s="305"/>
      <c r="U308" s="201" t="s">
        <v>48</v>
      </c>
      <c r="V308" s="303" t="s">
        <v>71</v>
      </c>
      <c r="W308" s="200" t="s">
        <v>48</v>
      </c>
      <c r="X308" s="302"/>
    </row>
    <row r="309" spans="1:24" s="200" customFormat="1" ht="15" customHeight="1" x14ac:dyDescent="0.2">
      <c r="A309" s="201"/>
      <c r="B309" s="206">
        <v>4218518</v>
      </c>
      <c r="C309" s="201" t="s">
        <v>29</v>
      </c>
      <c r="D309" s="206"/>
      <c r="E309" s="200" t="s">
        <v>243</v>
      </c>
      <c r="F309" s="303" t="s">
        <v>1000</v>
      </c>
      <c r="G309" s="201" t="s">
        <v>94</v>
      </c>
      <c r="H309" s="201" t="s">
        <v>34</v>
      </c>
      <c r="I309" s="303" t="s">
        <v>979</v>
      </c>
      <c r="J309" s="201" t="s">
        <v>36</v>
      </c>
      <c r="K309" s="201">
        <v>1972</v>
      </c>
      <c r="L309" s="303" t="s">
        <v>980</v>
      </c>
      <c r="M309" s="202">
        <v>42.977778000000001</v>
      </c>
      <c r="N309" s="202">
        <v>-78.763610999999997</v>
      </c>
      <c r="O309" s="311" t="s">
        <v>986</v>
      </c>
      <c r="P309" s="204" t="s">
        <v>101</v>
      </c>
      <c r="Q309" s="204"/>
      <c r="R309" s="305"/>
      <c r="S309" s="305"/>
      <c r="T309" s="305"/>
      <c r="U309" s="201" t="s">
        <v>48</v>
      </c>
      <c r="V309" s="303" t="s">
        <v>71</v>
      </c>
      <c r="W309" s="200" t="s">
        <v>48</v>
      </c>
      <c r="X309" s="302"/>
    </row>
    <row r="310" spans="1:24" s="200" customFormat="1" ht="15" customHeight="1" x14ac:dyDescent="0.2">
      <c r="A310" s="201"/>
      <c r="B310" s="206">
        <v>4219768</v>
      </c>
      <c r="C310" s="201" t="s">
        <v>29</v>
      </c>
      <c r="D310" s="206"/>
      <c r="E310" s="200" t="s">
        <v>244</v>
      </c>
      <c r="F310" s="303" t="s">
        <v>1000</v>
      </c>
      <c r="G310" s="201" t="s">
        <v>94</v>
      </c>
      <c r="H310" s="201" t="s">
        <v>34</v>
      </c>
      <c r="I310" s="303" t="s">
        <v>979</v>
      </c>
      <c r="J310" s="201" t="s">
        <v>36</v>
      </c>
      <c r="K310" s="201">
        <v>2011</v>
      </c>
      <c r="L310" s="303" t="s">
        <v>980</v>
      </c>
      <c r="M310" s="202">
        <v>43.313806</v>
      </c>
      <c r="N310" s="202">
        <v>-78.715417000000002</v>
      </c>
      <c r="O310" s="311" t="s">
        <v>986</v>
      </c>
      <c r="P310" s="204" t="s">
        <v>101</v>
      </c>
      <c r="Q310" s="204"/>
      <c r="R310" s="305"/>
      <c r="S310" s="305"/>
      <c r="T310" s="305"/>
      <c r="U310" s="201" t="s">
        <v>48</v>
      </c>
      <c r="V310" s="303" t="s">
        <v>71</v>
      </c>
      <c r="W310" s="200" t="s">
        <v>48</v>
      </c>
      <c r="X310" s="302"/>
    </row>
    <row r="311" spans="1:24" s="200" customFormat="1" ht="15" customHeight="1" x14ac:dyDescent="0.2">
      <c r="A311" s="201"/>
      <c r="B311" s="206">
        <v>4231600</v>
      </c>
      <c r="C311" s="201" t="s">
        <v>29</v>
      </c>
      <c r="D311" s="206"/>
      <c r="E311" s="200" t="s">
        <v>241</v>
      </c>
      <c r="F311" s="303" t="s">
        <v>1000</v>
      </c>
      <c r="G311" s="201" t="s">
        <v>94</v>
      </c>
      <c r="H311" s="201" t="s">
        <v>34</v>
      </c>
      <c r="I311" s="303" t="s">
        <v>979</v>
      </c>
      <c r="J311" s="201" t="s">
        <v>36</v>
      </c>
      <c r="K311" s="304" t="s">
        <v>986</v>
      </c>
      <c r="L311" s="303" t="s">
        <v>980</v>
      </c>
      <c r="M311" s="202">
        <v>43.269444</v>
      </c>
      <c r="N311" s="202">
        <v>-77.626110999999995</v>
      </c>
      <c r="O311" s="311" t="s">
        <v>986</v>
      </c>
      <c r="P311" s="204" t="s">
        <v>101</v>
      </c>
      <c r="Q311" s="204"/>
      <c r="R311" s="305"/>
      <c r="S311" s="305"/>
      <c r="T311" s="305"/>
      <c r="U311" s="201" t="s">
        <v>48</v>
      </c>
      <c r="V311" s="303" t="s">
        <v>71</v>
      </c>
      <c r="W311" s="200" t="s">
        <v>48</v>
      </c>
      <c r="X311" s="302"/>
    </row>
    <row r="312" spans="1:24" s="200" customFormat="1" ht="15" customHeight="1" x14ac:dyDescent="0.2">
      <c r="A312" s="201"/>
      <c r="B312" s="206">
        <v>4250200</v>
      </c>
      <c r="C312" s="201" t="s">
        <v>29</v>
      </c>
      <c r="D312" s="206"/>
      <c r="E312" s="200" t="s">
        <v>248</v>
      </c>
      <c r="F312" s="303" t="s">
        <v>1000</v>
      </c>
      <c r="G312" s="201" t="s">
        <v>94</v>
      </c>
      <c r="H312" s="201" t="s">
        <v>34</v>
      </c>
      <c r="I312" s="303" t="s">
        <v>979</v>
      </c>
      <c r="J312" s="201" t="s">
        <v>36</v>
      </c>
      <c r="K312" s="201">
        <v>1992</v>
      </c>
      <c r="L312" s="303" t="s">
        <v>980</v>
      </c>
      <c r="M312" s="202">
        <v>43.533332999999999</v>
      </c>
      <c r="N312" s="202">
        <v>-76.038611000000003</v>
      </c>
      <c r="O312" s="311" t="s">
        <v>986</v>
      </c>
      <c r="P312" s="204" t="s">
        <v>101</v>
      </c>
      <c r="Q312" s="204"/>
      <c r="R312" s="305"/>
      <c r="S312" s="305"/>
      <c r="T312" s="305"/>
      <c r="U312" s="201" t="s">
        <v>48</v>
      </c>
      <c r="V312" s="303" t="s">
        <v>71</v>
      </c>
      <c r="W312" s="200" t="s">
        <v>48</v>
      </c>
      <c r="X312" s="302"/>
    </row>
    <row r="313" spans="1:24" s="200" customFormat="1" ht="15" customHeight="1" x14ac:dyDescent="0.2">
      <c r="A313" s="201"/>
      <c r="B313" s="206">
        <v>4250750</v>
      </c>
      <c r="C313" s="201" t="s">
        <v>29</v>
      </c>
      <c r="D313" s="206"/>
      <c r="E313" s="200" t="s">
        <v>249</v>
      </c>
      <c r="F313" s="303" t="s">
        <v>1000</v>
      </c>
      <c r="G313" s="201" t="s">
        <v>94</v>
      </c>
      <c r="H313" s="201" t="s">
        <v>34</v>
      </c>
      <c r="I313" s="303" t="s">
        <v>979</v>
      </c>
      <c r="J313" s="201" t="s">
        <v>36</v>
      </c>
      <c r="K313" s="201">
        <v>1957</v>
      </c>
      <c r="L313" s="303" t="s">
        <v>980</v>
      </c>
      <c r="M313" s="202">
        <v>43.813333</v>
      </c>
      <c r="N313" s="202">
        <v>-76.074721999999994</v>
      </c>
      <c r="O313" s="311" t="s">
        <v>986</v>
      </c>
      <c r="P313" s="204" t="s">
        <v>101</v>
      </c>
      <c r="Q313" s="204"/>
      <c r="R313" s="305"/>
      <c r="S313" s="305"/>
      <c r="T313" s="305"/>
      <c r="U313" s="201" t="s">
        <v>48</v>
      </c>
      <c r="V313" s="303" t="s">
        <v>71</v>
      </c>
      <c r="W313" s="200" t="s">
        <v>48</v>
      </c>
      <c r="X313" s="302"/>
    </row>
    <row r="314" spans="1:24" s="200" customFormat="1" ht="15" customHeight="1" x14ac:dyDescent="0.2">
      <c r="A314" s="201"/>
      <c r="B314" s="206">
        <v>4260500</v>
      </c>
      <c r="C314" s="201" t="s">
        <v>29</v>
      </c>
      <c r="D314" s="206"/>
      <c r="E314" s="200" t="s">
        <v>250</v>
      </c>
      <c r="F314" s="303" t="s">
        <v>1000</v>
      </c>
      <c r="G314" s="201" t="s">
        <v>94</v>
      </c>
      <c r="H314" s="201" t="s">
        <v>34</v>
      </c>
      <c r="I314" s="303" t="s">
        <v>979</v>
      </c>
      <c r="J314" s="201" t="s">
        <v>36</v>
      </c>
      <c r="K314" s="201">
        <v>1920</v>
      </c>
      <c r="L314" s="303" t="s">
        <v>980</v>
      </c>
      <c r="M314" s="202">
        <v>43.985556000000003</v>
      </c>
      <c r="N314" s="202">
        <v>-75.924722000000003</v>
      </c>
      <c r="O314" s="311" t="s">
        <v>986</v>
      </c>
      <c r="P314" s="204" t="s">
        <v>101</v>
      </c>
      <c r="Q314" s="204"/>
      <c r="R314" s="305"/>
      <c r="S314" s="305"/>
      <c r="T314" s="305"/>
      <c r="U314" s="201" t="s">
        <v>48</v>
      </c>
      <c r="V314" s="303" t="s">
        <v>71</v>
      </c>
      <c r="W314" s="200" t="s">
        <v>48</v>
      </c>
      <c r="X314" s="302"/>
    </row>
    <row r="315" spans="1:24" s="200" customFormat="1" ht="15" customHeight="1" x14ac:dyDescent="0.2">
      <c r="A315" s="201"/>
      <c r="B315" s="206">
        <v>4263000</v>
      </c>
      <c r="C315" s="201" t="s">
        <v>29</v>
      </c>
      <c r="D315" s="206"/>
      <c r="E315" s="200" t="s">
        <v>251</v>
      </c>
      <c r="F315" s="303" t="s">
        <v>1000</v>
      </c>
      <c r="G315" s="201" t="s">
        <v>94</v>
      </c>
      <c r="H315" s="201" t="s">
        <v>34</v>
      </c>
      <c r="I315" s="303" t="s">
        <v>979</v>
      </c>
      <c r="J315" s="201" t="s">
        <v>36</v>
      </c>
      <c r="K315" s="201">
        <v>1916</v>
      </c>
      <c r="L315" s="303" t="s">
        <v>980</v>
      </c>
      <c r="M315" s="202">
        <v>44.599443999999998</v>
      </c>
      <c r="N315" s="202">
        <v>-75.378889000000001</v>
      </c>
      <c r="O315" s="311" t="s">
        <v>986</v>
      </c>
      <c r="P315" s="204" t="s">
        <v>101</v>
      </c>
      <c r="Q315" s="204"/>
      <c r="R315" s="305"/>
      <c r="S315" s="305"/>
      <c r="T315" s="305"/>
      <c r="U315" s="201" t="s">
        <v>48</v>
      </c>
      <c r="V315" s="303" t="s">
        <v>71</v>
      </c>
      <c r="W315" s="200" t="s">
        <v>48</v>
      </c>
      <c r="X315" s="302"/>
    </row>
    <row r="316" spans="1:24" s="200" customFormat="1" ht="15" customHeight="1" x14ac:dyDescent="0.2">
      <c r="A316" s="201"/>
      <c r="B316" s="206">
        <v>4265432</v>
      </c>
      <c r="C316" s="201" t="s">
        <v>29</v>
      </c>
      <c r="D316" s="206"/>
      <c r="E316" s="200" t="s">
        <v>252</v>
      </c>
      <c r="F316" s="303" t="s">
        <v>1000</v>
      </c>
      <c r="G316" s="201" t="s">
        <v>94</v>
      </c>
      <c r="H316" s="201" t="s">
        <v>34</v>
      </c>
      <c r="I316" s="303" t="s">
        <v>979</v>
      </c>
      <c r="J316" s="201" t="s">
        <v>36</v>
      </c>
      <c r="K316" s="201">
        <v>2003</v>
      </c>
      <c r="L316" s="303" t="s">
        <v>980</v>
      </c>
      <c r="M316" s="202">
        <v>44.846666999999997</v>
      </c>
      <c r="N316" s="202">
        <v>-75.078056000000004</v>
      </c>
      <c r="O316" s="311" t="s">
        <v>986</v>
      </c>
      <c r="P316" s="204" t="s">
        <v>101</v>
      </c>
      <c r="Q316" s="204"/>
      <c r="R316" s="305"/>
      <c r="S316" s="305"/>
      <c r="T316" s="305"/>
      <c r="U316" s="201" t="s">
        <v>48</v>
      </c>
      <c r="V316" s="303" t="s">
        <v>71</v>
      </c>
      <c r="W316" s="200" t="s">
        <v>48</v>
      </c>
      <c r="X316" s="302"/>
    </row>
    <row r="317" spans="1:24" s="200" customFormat="1" ht="15" customHeight="1" x14ac:dyDescent="0.2">
      <c r="A317" s="201"/>
      <c r="B317" s="206">
        <v>4268000</v>
      </c>
      <c r="C317" s="201" t="s">
        <v>29</v>
      </c>
      <c r="D317" s="206"/>
      <c r="E317" s="200" t="s">
        <v>253</v>
      </c>
      <c r="F317" s="303" t="s">
        <v>1000</v>
      </c>
      <c r="G317" s="201" t="s">
        <v>94</v>
      </c>
      <c r="H317" s="201" t="s">
        <v>34</v>
      </c>
      <c r="I317" s="303" t="s">
        <v>979</v>
      </c>
      <c r="J317" s="201" t="s">
        <v>36</v>
      </c>
      <c r="K317" s="201">
        <v>1943</v>
      </c>
      <c r="L317" s="303" t="s">
        <v>980</v>
      </c>
      <c r="M317" s="202">
        <v>44.838889000000002</v>
      </c>
      <c r="N317" s="202">
        <v>-75.978888999999995</v>
      </c>
      <c r="O317" s="311" t="s">
        <v>986</v>
      </c>
      <c r="P317" s="204" t="s">
        <v>101</v>
      </c>
      <c r="Q317" s="204"/>
      <c r="R317" s="305"/>
      <c r="S317" s="305"/>
      <c r="T317" s="305"/>
      <c r="U317" s="201" t="s">
        <v>48</v>
      </c>
      <c r="V317" s="303" t="s">
        <v>71</v>
      </c>
      <c r="W317" s="200" t="s">
        <v>48</v>
      </c>
      <c r="X317" s="302"/>
    </row>
    <row r="318" spans="1:24" s="200" customFormat="1" ht="15" customHeight="1" x14ac:dyDescent="0.2">
      <c r="A318" s="201"/>
      <c r="B318" s="206">
        <v>4269000</v>
      </c>
      <c r="C318" s="201" t="s">
        <v>29</v>
      </c>
      <c r="D318" s="206"/>
      <c r="E318" s="200" t="s">
        <v>255</v>
      </c>
      <c r="F318" s="303" t="s">
        <v>1000</v>
      </c>
      <c r="G318" s="201" t="s">
        <v>94</v>
      </c>
      <c r="H318" s="201" t="s">
        <v>34</v>
      </c>
      <c r="I318" s="303" t="s">
        <v>979</v>
      </c>
      <c r="J318" s="201" t="s">
        <v>36</v>
      </c>
      <c r="K318" s="201">
        <v>1957</v>
      </c>
      <c r="L318" s="303" t="s">
        <v>980</v>
      </c>
      <c r="M318" s="202">
        <v>44.94</v>
      </c>
      <c r="N318" s="202">
        <v>-74.556944000000001</v>
      </c>
      <c r="O318" s="311" t="s">
        <v>986</v>
      </c>
      <c r="P318" s="204" t="s">
        <v>101</v>
      </c>
      <c r="Q318" s="204"/>
      <c r="R318" s="305"/>
      <c r="S318" s="305"/>
      <c r="T318" s="305"/>
      <c r="U318" s="201" t="s">
        <v>48</v>
      </c>
      <c r="V318" s="303" t="s">
        <v>71</v>
      </c>
      <c r="W318" s="200" t="s">
        <v>48</v>
      </c>
      <c r="X318" s="302"/>
    </row>
    <row r="319" spans="1:24" s="200" customFormat="1" ht="15" customHeight="1" x14ac:dyDescent="0.2">
      <c r="A319" s="201"/>
      <c r="B319" s="206">
        <v>4270200</v>
      </c>
      <c r="C319" s="201" t="s">
        <v>29</v>
      </c>
      <c r="D319" s="206"/>
      <c r="E319" s="200" t="s">
        <v>254</v>
      </c>
      <c r="F319" s="303" t="s">
        <v>1000</v>
      </c>
      <c r="G319" s="201" t="s">
        <v>94</v>
      </c>
      <c r="H319" s="201" t="s">
        <v>34</v>
      </c>
      <c r="I319" s="303" t="s">
        <v>979</v>
      </c>
      <c r="J319" s="201" t="s">
        <v>36</v>
      </c>
      <c r="K319" s="201">
        <v>1910</v>
      </c>
      <c r="L319" s="303" t="s">
        <v>980</v>
      </c>
      <c r="M319" s="202">
        <v>44.863610999999999</v>
      </c>
      <c r="N319" s="202">
        <v>-74.778889000000007</v>
      </c>
      <c r="O319" s="311" t="s">
        <v>986</v>
      </c>
      <c r="P319" s="204" t="s">
        <v>101</v>
      </c>
      <c r="Q319" s="204"/>
      <c r="R319" s="305"/>
      <c r="S319" s="305"/>
      <c r="T319" s="305"/>
      <c r="U319" s="201" t="s">
        <v>48</v>
      </c>
      <c r="V319" s="303" t="s">
        <v>71</v>
      </c>
      <c r="W319" s="200" t="s">
        <v>48</v>
      </c>
      <c r="X319" s="302"/>
    </row>
    <row r="320" spans="1:24" s="200" customFormat="1" ht="15" customHeight="1" x14ac:dyDescent="0.2">
      <c r="A320" s="201"/>
      <c r="B320" s="206">
        <v>5536121</v>
      </c>
      <c r="C320" s="201" t="s">
        <v>29</v>
      </c>
      <c r="D320" s="206"/>
      <c r="E320" s="200" t="s">
        <v>449</v>
      </c>
      <c r="F320" s="303" t="s">
        <v>1000</v>
      </c>
      <c r="G320" s="201" t="s">
        <v>450</v>
      </c>
      <c r="H320" s="201" t="s">
        <v>34</v>
      </c>
      <c r="I320" s="303" t="s">
        <v>979</v>
      </c>
      <c r="J320" s="201" t="s">
        <v>36</v>
      </c>
      <c r="K320" s="304" t="s">
        <v>986</v>
      </c>
      <c r="L320" s="303" t="s">
        <v>980</v>
      </c>
      <c r="M320" s="202">
        <v>41.888333000000003</v>
      </c>
      <c r="N320" s="202">
        <v>-87.607500000000002</v>
      </c>
      <c r="O320" s="311" t="s">
        <v>986</v>
      </c>
      <c r="P320" s="305" t="s">
        <v>1001</v>
      </c>
      <c r="Q320" s="305"/>
      <c r="R320" s="305"/>
      <c r="S320" s="305"/>
      <c r="T320" s="305"/>
      <c r="U320" s="201" t="s">
        <v>48</v>
      </c>
      <c r="V320" s="303" t="s">
        <v>71</v>
      </c>
      <c r="W320" s="200" t="s">
        <v>48</v>
      </c>
      <c r="X320" s="302"/>
    </row>
    <row r="321" spans="1:24" s="200" customFormat="1" ht="15" customHeight="1" x14ac:dyDescent="0.2">
      <c r="A321" s="201"/>
      <c r="B321" s="206">
        <v>5536890</v>
      </c>
      <c r="C321" s="201" t="s">
        <v>29</v>
      </c>
      <c r="D321" s="206"/>
      <c r="E321" s="200" t="s">
        <v>452</v>
      </c>
      <c r="F321" s="303" t="s">
        <v>1000</v>
      </c>
      <c r="G321" s="201" t="s">
        <v>450</v>
      </c>
      <c r="H321" s="201" t="s">
        <v>34</v>
      </c>
      <c r="I321" s="303" t="s">
        <v>979</v>
      </c>
      <c r="J321" s="201" t="s">
        <v>36</v>
      </c>
      <c r="K321" s="304" t="s">
        <v>986</v>
      </c>
      <c r="L321" s="303" t="s">
        <v>980</v>
      </c>
      <c r="M321" s="202">
        <v>41.6913889</v>
      </c>
      <c r="N321" s="202">
        <v>-87.964444439999994</v>
      </c>
      <c r="O321" s="311" t="s">
        <v>986</v>
      </c>
      <c r="P321" s="305" t="s">
        <v>1001</v>
      </c>
      <c r="Q321" s="305"/>
      <c r="R321" s="305"/>
      <c r="S321" s="305"/>
      <c r="T321" s="305"/>
      <c r="U321" s="201" t="s">
        <v>48</v>
      </c>
      <c r="V321" s="303" t="s">
        <v>71</v>
      </c>
      <c r="W321" s="200" t="s">
        <v>48</v>
      </c>
      <c r="X321" s="302"/>
    </row>
    <row r="322" spans="1:24" s="200" customFormat="1" ht="15" customHeight="1" x14ac:dyDescent="0.2">
      <c r="A322" s="201"/>
      <c r="B322" s="206">
        <v>46422600</v>
      </c>
      <c r="C322" s="201" t="s">
        <v>29</v>
      </c>
      <c r="D322" s="206"/>
      <c r="E322" s="200" t="s">
        <v>499</v>
      </c>
      <c r="F322" s="303" t="s">
        <v>1000</v>
      </c>
      <c r="G322" s="201" t="s">
        <v>500</v>
      </c>
      <c r="H322" s="201" t="s">
        <v>34</v>
      </c>
      <c r="I322" s="303" t="s">
        <v>979</v>
      </c>
      <c r="J322" s="201" t="s">
        <v>36</v>
      </c>
      <c r="K322" s="201" t="s">
        <v>501</v>
      </c>
      <c r="L322" s="303" t="s">
        <v>980</v>
      </c>
      <c r="M322" s="202">
        <v>46.70722</v>
      </c>
      <c r="N322" s="202">
        <v>-92.015559999999994</v>
      </c>
      <c r="O322" s="311" t="s">
        <v>986</v>
      </c>
      <c r="P322" s="305" t="s">
        <v>1001</v>
      </c>
      <c r="Q322" s="305"/>
      <c r="R322" s="305"/>
      <c r="S322" s="305"/>
      <c r="T322" s="305"/>
      <c r="U322" s="201" t="s">
        <v>48</v>
      </c>
      <c r="V322" s="303" t="s">
        <v>71</v>
      </c>
      <c r="W322" s="200" t="s">
        <v>48</v>
      </c>
      <c r="X322" s="302"/>
    </row>
    <row r="323" spans="1:24" s="200" customFormat="1" ht="15" customHeight="1" x14ac:dyDescent="0.2">
      <c r="A323" s="201"/>
      <c r="B323" s="206">
        <v>46464600</v>
      </c>
      <c r="C323" s="201" t="s">
        <v>29</v>
      </c>
      <c r="D323" s="206"/>
      <c r="E323" s="200" t="s">
        <v>498</v>
      </c>
      <c r="F323" s="303" t="s">
        <v>1000</v>
      </c>
      <c r="G323" s="201" t="s">
        <v>461</v>
      </c>
      <c r="H323" s="201" t="s">
        <v>34</v>
      </c>
      <c r="I323" s="303" t="s">
        <v>979</v>
      </c>
      <c r="J323" s="201" t="s">
        <v>36</v>
      </c>
      <c r="K323" s="201">
        <v>1994</v>
      </c>
      <c r="L323" s="303" t="s">
        <v>980</v>
      </c>
      <c r="M323" s="202">
        <v>46.779440000000001</v>
      </c>
      <c r="N323" s="202">
        <v>-92.091390000000004</v>
      </c>
      <c r="O323" s="311" t="s">
        <v>986</v>
      </c>
      <c r="P323" s="305" t="s">
        <v>1001</v>
      </c>
      <c r="Q323" s="305"/>
      <c r="R323" s="305"/>
      <c r="S323" s="305"/>
      <c r="T323" s="305"/>
      <c r="U323" s="201" t="s">
        <v>48</v>
      </c>
      <c r="V323" s="303" t="s">
        <v>71</v>
      </c>
      <c r="W323" s="200" t="s">
        <v>48</v>
      </c>
      <c r="X323" s="302"/>
    </row>
    <row r="324" spans="1:24" s="200" customFormat="1" ht="15" customHeight="1" x14ac:dyDescent="0.2">
      <c r="A324" s="201"/>
      <c r="B324" s="206">
        <v>421964005</v>
      </c>
      <c r="C324" s="306" t="s">
        <v>29</v>
      </c>
      <c r="D324" s="206"/>
      <c r="E324" s="200" t="s">
        <v>150</v>
      </c>
      <c r="F324" s="303" t="s">
        <v>1000</v>
      </c>
      <c r="G324" s="303" t="s">
        <v>94</v>
      </c>
      <c r="H324" s="303" t="s">
        <v>34</v>
      </c>
      <c r="I324" s="303" t="s">
        <v>979</v>
      </c>
      <c r="J324" s="201" t="s">
        <v>36</v>
      </c>
      <c r="K324" s="304" t="s">
        <v>986</v>
      </c>
      <c r="L324" s="303" t="s">
        <v>980</v>
      </c>
      <c r="M324" s="202">
        <v>43.261327000000001</v>
      </c>
      <c r="N324" s="202">
        <v>-79.064195999999995</v>
      </c>
      <c r="O324" s="311" t="s">
        <v>986</v>
      </c>
      <c r="P324" s="310" t="s">
        <v>986</v>
      </c>
      <c r="Q324" s="305"/>
      <c r="R324" s="305"/>
      <c r="S324" s="305"/>
      <c r="T324" s="305"/>
      <c r="U324" s="201" t="s">
        <v>48</v>
      </c>
      <c r="V324" s="303" t="s">
        <v>71</v>
      </c>
      <c r="W324" s="200" t="s">
        <v>48</v>
      </c>
      <c r="X324" s="302"/>
    </row>
    <row r="325" spans="1:24" s="200" customFormat="1" ht="15" customHeight="1" x14ac:dyDescent="0.2">
      <c r="A325" s="201"/>
      <c r="B325" s="206">
        <v>422016550</v>
      </c>
      <c r="C325" s="201" t="s">
        <v>29</v>
      </c>
      <c r="D325" s="206"/>
      <c r="E325" s="200" t="s">
        <v>245</v>
      </c>
      <c r="F325" s="303" t="s">
        <v>1000</v>
      </c>
      <c r="G325" s="201" t="s">
        <v>94</v>
      </c>
      <c r="H325" s="201" t="s">
        <v>34</v>
      </c>
      <c r="I325" s="303" t="s">
        <v>979</v>
      </c>
      <c r="J325" s="201" t="s">
        <v>36</v>
      </c>
      <c r="K325" s="201">
        <v>2012</v>
      </c>
      <c r="L325" s="303" t="s">
        <v>980</v>
      </c>
      <c r="M325" s="202">
        <v>43.301110999999999</v>
      </c>
      <c r="N325" s="202">
        <v>-78.310528000000005</v>
      </c>
      <c r="O325" s="311" t="s">
        <v>986</v>
      </c>
      <c r="P325" s="204" t="s">
        <v>101</v>
      </c>
      <c r="Q325" s="204"/>
      <c r="R325" s="305"/>
      <c r="S325" s="305"/>
      <c r="T325" s="305"/>
      <c r="U325" s="201" t="s">
        <v>48</v>
      </c>
      <c r="V325" s="303" t="s">
        <v>71</v>
      </c>
      <c r="W325" s="200" t="s">
        <v>48</v>
      </c>
      <c r="X325" s="302"/>
    </row>
    <row r="326" spans="1:24" s="200" customFormat="1" ht="15" customHeight="1" x14ac:dyDescent="0.2">
      <c r="A326" s="201"/>
      <c r="B326" s="206">
        <v>422026250</v>
      </c>
      <c r="C326" s="201" t="s">
        <v>29</v>
      </c>
      <c r="D326" s="206"/>
      <c r="E326" s="200" t="s">
        <v>246</v>
      </c>
      <c r="F326" s="303" t="s">
        <v>1000</v>
      </c>
      <c r="G326" s="201" t="s">
        <v>94</v>
      </c>
      <c r="H326" s="201" t="s">
        <v>34</v>
      </c>
      <c r="I326" s="303" t="s">
        <v>979</v>
      </c>
      <c r="J326" s="201" t="s">
        <v>36</v>
      </c>
      <c r="K326" s="201">
        <v>1989</v>
      </c>
      <c r="L326" s="303" t="s">
        <v>980</v>
      </c>
      <c r="M326" s="202">
        <v>43.253610999999999</v>
      </c>
      <c r="N326" s="202">
        <v>-77.742221999999998</v>
      </c>
      <c r="O326" s="311" t="s">
        <v>986</v>
      </c>
      <c r="P326" s="204" t="s">
        <v>101</v>
      </c>
      <c r="Q326" s="204"/>
      <c r="R326" s="305"/>
      <c r="S326" s="305"/>
      <c r="T326" s="305"/>
      <c r="U326" s="201" t="s">
        <v>48</v>
      </c>
      <c r="V326" s="303" t="s">
        <v>71</v>
      </c>
      <c r="W326" s="200" t="s">
        <v>48</v>
      </c>
      <c r="X326" s="302"/>
    </row>
    <row r="327" spans="1:24" s="200" customFormat="1" ht="15" customHeight="1" x14ac:dyDescent="0.2">
      <c r="A327" s="201"/>
      <c r="B327" s="206">
        <v>423205010</v>
      </c>
      <c r="C327" s="201" t="s">
        <v>29</v>
      </c>
      <c r="D327" s="206"/>
      <c r="E327" s="200" t="s">
        <v>247</v>
      </c>
      <c r="F327" s="303" t="s">
        <v>1000</v>
      </c>
      <c r="G327" s="201" t="s">
        <v>94</v>
      </c>
      <c r="H327" s="201" t="s">
        <v>34</v>
      </c>
      <c r="I327" s="303" t="s">
        <v>979</v>
      </c>
      <c r="J327" s="201" t="s">
        <v>36</v>
      </c>
      <c r="K327" s="201">
        <v>1980</v>
      </c>
      <c r="L327" s="303" t="s">
        <v>980</v>
      </c>
      <c r="M327" s="202">
        <v>43.145000000000003</v>
      </c>
      <c r="N327" s="202">
        <v>-77.511944</v>
      </c>
      <c r="O327" s="311" t="s">
        <v>986</v>
      </c>
      <c r="P327" s="204" t="s">
        <v>101</v>
      </c>
      <c r="Q327" s="204"/>
      <c r="R327" s="305"/>
      <c r="S327" s="305"/>
      <c r="T327" s="305"/>
      <c r="U327" s="201" t="s">
        <v>48</v>
      </c>
      <c r="V327" s="303" t="s">
        <v>71</v>
      </c>
      <c r="W327" s="200" t="s">
        <v>48</v>
      </c>
      <c r="X327" s="302"/>
    </row>
    <row r="328" spans="1:24" s="200" customFormat="1" ht="15" customHeight="1" x14ac:dyDescent="0.2">
      <c r="A328" s="201"/>
      <c r="B328" s="206"/>
      <c r="C328" s="201" t="s">
        <v>28</v>
      </c>
      <c r="D328" s="206"/>
      <c r="E328" s="200" t="s">
        <v>281</v>
      </c>
      <c r="F328" s="303" t="s">
        <v>1000</v>
      </c>
      <c r="G328" s="201" t="s">
        <v>131</v>
      </c>
      <c r="H328" s="201" t="s">
        <v>46</v>
      </c>
      <c r="I328" s="303" t="s">
        <v>979</v>
      </c>
      <c r="J328" s="201" t="s">
        <v>36</v>
      </c>
      <c r="K328" s="304" t="s">
        <v>986</v>
      </c>
      <c r="L328" s="303" t="s">
        <v>980</v>
      </c>
      <c r="M328" s="202">
        <v>42.899469000000003</v>
      </c>
      <c r="N328" s="202">
        <v>-79.250506999999999</v>
      </c>
      <c r="O328" s="311" t="s">
        <v>986</v>
      </c>
      <c r="P328" s="305" t="s">
        <v>1002</v>
      </c>
      <c r="Q328" s="305"/>
      <c r="R328" s="305"/>
      <c r="S328" s="305"/>
      <c r="T328" s="305"/>
      <c r="U328" s="201" t="s">
        <v>48</v>
      </c>
      <c r="V328" s="303" t="s">
        <v>71</v>
      </c>
      <c r="W328" s="200" t="s">
        <v>48</v>
      </c>
      <c r="X328" s="302" t="s">
        <v>177</v>
      </c>
    </row>
    <row r="329" spans="1:24" s="200" customFormat="1" ht="15" customHeight="1" x14ac:dyDescent="0.2">
      <c r="A329" s="201"/>
      <c r="B329" s="206"/>
      <c r="C329" s="201" t="s">
        <v>28</v>
      </c>
      <c r="D329" s="206"/>
      <c r="E329" s="200" t="s">
        <v>282</v>
      </c>
      <c r="F329" s="303" t="s">
        <v>1000</v>
      </c>
      <c r="G329" s="201" t="s">
        <v>131</v>
      </c>
      <c r="H329" s="201" t="s">
        <v>46</v>
      </c>
      <c r="I329" s="303" t="s">
        <v>979</v>
      </c>
      <c r="J329" s="201" t="s">
        <v>36</v>
      </c>
      <c r="K329" s="304" t="s">
        <v>986</v>
      </c>
      <c r="L329" s="303" t="s">
        <v>980</v>
      </c>
      <c r="M329" s="202">
        <v>42.891117000000001</v>
      </c>
      <c r="N329" s="202">
        <v>-79.249645999999998</v>
      </c>
      <c r="O329" s="311" t="s">
        <v>986</v>
      </c>
      <c r="P329" s="305" t="s">
        <v>1002</v>
      </c>
      <c r="Q329" s="305"/>
      <c r="R329" s="305"/>
      <c r="S329" s="305"/>
      <c r="T329" s="305"/>
      <c r="U329" s="201" t="s">
        <v>48</v>
      </c>
      <c r="V329" s="303" t="s">
        <v>71</v>
      </c>
      <c r="W329" s="200" t="s">
        <v>48</v>
      </c>
      <c r="X329" s="302" t="s">
        <v>177</v>
      </c>
    </row>
    <row r="330" spans="1:24" s="200" customFormat="1" ht="15" customHeight="1" x14ac:dyDescent="0.2">
      <c r="A330" s="201"/>
      <c r="B330" s="206">
        <v>4295000</v>
      </c>
      <c r="C330" s="201" t="s">
        <v>29</v>
      </c>
      <c r="D330" s="206"/>
      <c r="E330" s="200" t="s">
        <v>93</v>
      </c>
      <c r="F330" s="303" t="s">
        <v>1003</v>
      </c>
      <c r="G330" s="201" t="s">
        <v>94</v>
      </c>
      <c r="H330" s="201" t="s">
        <v>34</v>
      </c>
      <c r="I330" s="303" t="s">
        <v>982</v>
      </c>
      <c r="J330" s="201" t="s">
        <v>36</v>
      </c>
      <c r="K330" s="201">
        <v>1871</v>
      </c>
      <c r="L330" s="303" t="s">
        <v>980</v>
      </c>
      <c r="M330" s="202">
        <v>44.996110999999999</v>
      </c>
      <c r="N330" s="202">
        <v>-73.360277999999994</v>
      </c>
      <c r="O330" s="311" t="s">
        <v>990</v>
      </c>
      <c r="P330" s="204" t="s">
        <v>87</v>
      </c>
      <c r="Q330" s="204"/>
      <c r="R330" s="305"/>
      <c r="S330" s="305"/>
      <c r="T330" s="305"/>
      <c r="U330" s="201" t="s">
        <v>48</v>
      </c>
      <c r="V330" s="303" t="s">
        <v>71</v>
      </c>
      <c r="W330" s="200" t="s">
        <v>95</v>
      </c>
    </row>
    <row r="331" spans="1:24" s="200" customFormat="1" ht="15" customHeight="1" x14ac:dyDescent="0.2">
      <c r="A331" s="201"/>
      <c r="B331" s="206">
        <v>4294413</v>
      </c>
      <c r="C331" s="201" t="s">
        <v>29</v>
      </c>
      <c r="D331" s="206"/>
      <c r="E331" s="200" t="s">
        <v>96</v>
      </c>
      <c r="F331" s="303" t="s">
        <v>1003</v>
      </c>
      <c r="G331" s="201" t="s">
        <v>94</v>
      </c>
      <c r="H331" s="201" t="s">
        <v>34</v>
      </c>
      <c r="I331" s="303" t="s">
        <v>982</v>
      </c>
      <c r="J331" s="201" t="s">
        <v>36</v>
      </c>
      <c r="K331" s="201">
        <v>1871</v>
      </c>
      <c r="L331" s="303" t="s">
        <v>980</v>
      </c>
      <c r="M331" s="202">
        <v>44.052750000000003</v>
      </c>
      <c r="N331" s="202">
        <v>-73.453500000000005</v>
      </c>
      <c r="O331" s="311" t="s">
        <v>985</v>
      </c>
      <c r="P331" s="204" t="s">
        <v>87</v>
      </c>
      <c r="Q331" s="204"/>
      <c r="R331" s="305"/>
      <c r="S331" s="305"/>
      <c r="T331" s="305"/>
      <c r="U331" s="201" t="s">
        <v>48</v>
      </c>
      <c r="V331" s="303" t="s">
        <v>71</v>
      </c>
      <c r="W331" s="200" t="s">
        <v>95</v>
      </c>
    </row>
    <row r="332" spans="1:24" s="200" customFormat="1" ht="15" customHeight="1" x14ac:dyDescent="0.2">
      <c r="A332" s="201"/>
      <c r="B332" s="206">
        <v>5137500</v>
      </c>
      <c r="C332" s="201" t="s">
        <v>29</v>
      </c>
      <c r="D332" s="206"/>
      <c r="E332" s="200" t="s">
        <v>517</v>
      </c>
      <c r="F332" s="303" t="s">
        <v>1009</v>
      </c>
      <c r="G332" s="201" t="s">
        <v>461</v>
      </c>
      <c r="H332" s="201" t="s">
        <v>34</v>
      </c>
      <c r="I332" s="303" t="s">
        <v>979</v>
      </c>
      <c r="J332" s="201" t="s">
        <v>36</v>
      </c>
      <c r="K332" s="201">
        <v>2010</v>
      </c>
      <c r="L332" s="303" t="s">
        <v>980</v>
      </c>
      <c r="M332" s="202">
        <v>48.836939999999998</v>
      </c>
      <c r="N332" s="202">
        <v>-94.699169999999995</v>
      </c>
      <c r="O332" s="311" t="s">
        <v>990</v>
      </c>
      <c r="P332" s="305" t="s">
        <v>1010</v>
      </c>
      <c r="Q332" s="305"/>
      <c r="R332" s="305"/>
      <c r="S332" s="305"/>
      <c r="T332" s="305"/>
      <c r="U332" s="201" t="s">
        <v>48</v>
      </c>
      <c r="V332" s="303" t="s">
        <v>71</v>
      </c>
      <c r="W332" s="200" t="s">
        <v>335</v>
      </c>
      <c r="X332" s="302" t="s">
        <v>177</v>
      </c>
    </row>
    <row r="333" spans="1:24" s="200" customFormat="1" ht="15" customHeight="1" x14ac:dyDescent="0.2">
      <c r="A333" s="201"/>
      <c r="B333" s="206">
        <v>5129115</v>
      </c>
      <c r="C333" s="201" t="s">
        <v>29</v>
      </c>
      <c r="D333" s="206"/>
      <c r="E333" s="200" t="s">
        <v>571</v>
      </c>
      <c r="F333" s="303" t="s">
        <v>1009</v>
      </c>
      <c r="G333" s="201" t="s">
        <v>461</v>
      </c>
      <c r="H333" s="201" t="s">
        <v>34</v>
      </c>
      <c r="I333" s="303" t="s">
        <v>982</v>
      </c>
      <c r="J333" s="201" t="s">
        <v>36</v>
      </c>
      <c r="K333" s="201">
        <v>1979</v>
      </c>
      <c r="L333" s="303" t="s">
        <v>980</v>
      </c>
      <c r="M333" s="202">
        <v>48.264719999999997</v>
      </c>
      <c r="N333" s="202">
        <v>-92.565830000000005</v>
      </c>
      <c r="O333" s="311" t="s">
        <v>986</v>
      </c>
      <c r="P333" s="305" t="s">
        <v>1010</v>
      </c>
      <c r="Q333" s="305"/>
      <c r="R333" s="305"/>
      <c r="S333" s="305"/>
      <c r="T333" s="305"/>
      <c r="U333" s="201" t="s">
        <v>48</v>
      </c>
      <c r="V333" s="303" t="s">
        <v>71</v>
      </c>
      <c r="W333" s="200" t="s">
        <v>335</v>
      </c>
      <c r="X333" s="302"/>
    </row>
    <row r="334" spans="1:24" s="200" customFormat="1" ht="15" customHeight="1" x14ac:dyDescent="0.2">
      <c r="A334" s="201"/>
      <c r="B334" s="206">
        <v>5129290</v>
      </c>
      <c r="C334" s="201" t="s">
        <v>29</v>
      </c>
      <c r="D334" s="206"/>
      <c r="E334" s="200" t="s">
        <v>572</v>
      </c>
      <c r="F334" s="303" t="s">
        <v>1009</v>
      </c>
      <c r="G334" s="201" t="s">
        <v>461</v>
      </c>
      <c r="H334" s="201" t="s">
        <v>34</v>
      </c>
      <c r="I334" s="303" t="s">
        <v>979</v>
      </c>
      <c r="J334" s="201" t="s">
        <v>36</v>
      </c>
      <c r="K334" s="201">
        <v>1982</v>
      </c>
      <c r="L334" s="303" t="s">
        <v>980</v>
      </c>
      <c r="M334" s="202">
        <v>48.524439999999998</v>
      </c>
      <c r="N334" s="202">
        <v>-93.074719999999999</v>
      </c>
      <c r="O334" s="311" t="s">
        <v>986</v>
      </c>
      <c r="P334" s="305" t="s">
        <v>1010</v>
      </c>
      <c r="Q334" s="305"/>
      <c r="R334" s="305"/>
      <c r="S334" s="305"/>
      <c r="T334" s="305"/>
      <c r="U334" s="201" t="s">
        <v>48</v>
      </c>
      <c r="V334" s="303" t="s">
        <v>71</v>
      </c>
      <c r="W334" s="200" t="s">
        <v>335</v>
      </c>
      <c r="X334" s="302"/>
    </row>
    <row r="335" spans="1:24" s="200" customFormat="1" ht="15" customHeight="1" x14ac:dyDescent="0.2">
      <c r="A335" s="201"/>
      <c r="B335" s="206">
        <v>5129515</v>
      </c>
      <c r="C335" s="201" t="s">
        <v>29</v>
      </c>
      <c r="D335" s="206"/>
      <c r="E335" s="200" t="s">
        <v>573</v>
      </c>
      <c r="F335" s="303" t="s">
        <v>1009</v>
      </c>
      <c r="G335" s="201" t="s">
        <v>461</v>
      </c>
      <c r="H335" s="201" t="s">
        <v>34</v>
      </c>
      <c r="I335" s="303" t="s">
        <v>979</v>
      </c>
      <c r="J335" s="201" t="s">
        <v>36</v>
      </c>
      <c r="K335" s="201">
        <v>2011</v>
      </c>
      <c r="L335" s="303" t="s">
        <v>980</v>
      </c>
      <c r="M335" s="202">
        <v>48.592219999999998</v>
      </c>
      <c r="N335" s="202">
        <v>-93.446669999999997</v>
      </c>
      <c r="O335" s="311" t="s">
        <v>990</v>
      </c>
      <c r="P335" s="305" t="s">
        <v>1010</v>
      </c>
      <c r="Q335" s="305"/>
      <c r="R335" s="305"/>
      <c r="S335" s="305"/>
      <c r="T335" s="305"/>
      <c r="U335" s="201" t="s">
        <v>48</v>
      </c>
      <c r="V335" s="303" t="s">
        <v>71</v>
      </c>
      <c r="W335" s="200" t="s">
        <v>335</v>
      </c>
      <c r="X335" s="302"/>
    </row>
    <row r="336" spans="1:24" s="200" customFormat="1" ht="15" customHeight="1" x14ac:dyDescent="0.2">
      <c r="A336" s="201"/>
      <c r="B336" s="206">
        <v>5131500</v>
      </c>
      <c r="C336" s="201" t="s">
        <v>29</v>
      </c>
      <c r="D336" s="206"/>
      <c r="E336" s="200" t="s">
        <v>574</v>
      </c>
      <c r="F336" s="303" t="s">
        <v>1009</v>
      </c>
      <c r="G336" s="201" t="s">
        <v>461</v>
      </c>
      <c r="H336" s="201" t="s">
        <v>34</v>
      </c>
      <c r="I336" s="303" t="s">
        <v>979</v>
      </c>
      <c r="J336" s="201" t="s">
        <v>36</v>
      </c>
      <c r="K336" s="201">
        <v>1909</v>
      </c>
      <c r="L336" s="303" t="s">
        <v>980</v>
      </c>
      <c r="M336" s="202">
        <v>48.395829999999997</v>
      </c>
      <c r="N336" s="202">
        <v>-93.549170000000004</v>
      </c>
      <c r="O336" s="311" t="s">
        <v>985</v>
      </c>
      <c r="P336" s="305" t="s">
        <v>1010</v>
      </c>
      <c r="Q336" s="305"/>
      <c r="R336" s="305"/>
      <c r="S336" s="305"/>
      <c r="T336" s="305"/>
      <c r="U336" s="201" t="s">
        <v>48</v>
      </c>
      <c r="V336" s="303" t="s">
        <v>71</v>
      </c>
      <c r="W336" s="200" t="s">
        <v>335</v>
      </c>
      <c r="X336" s="302"/>
    </row>
    <row r="337" spans="1:24" s="200" customFormat="1" ht="15" customHeight="1" x14ac:dyDescent="0.2">
      <c r="A337" s="201"/>
      <c r="B337" s="206">
        <v>5132000</v>
      </c>
      <c r="C337" s="201" t="s">
        <v>29</v>
      </c>
      <c r="D337" s="206"/>
      <c r="E337" s="200" t="s">
        <v>575</v>
      </c>
      <c r="F337" s="303" t="s">
        <v>1009</v>
      </c>
      <c r="G337" s="201" t="s">
        <v>461</v>
      </c>
      <c r="H337" s="201" t="s">
        <v>34</v>
      </c>
      <c r="I337" s="303" t="s">
        <v>979</v>
      </c>
      <c r="J337" s="201" t="s">
        <v>36</v>
      </c>
      <c r="K337" s="201">
        <v>1909</v>
      </c>
      <c r="L337" s="303" t="s">
        <v>980</v>
      </c>
      <c r="M337" s="202">
        <v>48.195830000000001</v>
      </c>
      <c r="N337" s="202">
        <v>-93.806939999999997</v>
      </c>
      <c r="O337" s="311" t="s">
        <v>985</v>
      </c>
      <c r="P337" s="305" t="s">
        <v>1010</v>
      </c>
      <c r="Q337" s="305"/>
      <c r="R337" s="305"/>
      <c r="S337" s="305"/>
      <c r="T337" s="305"/>
      <c r="U337" s="201" t="s">
        <v>48</v>
      </c>
      <c r="V337" s="303" t="s">
        <v>71</v>
      </c>
      <c r="W337" s="200" t="s">
        <v>335</v>
      </c>
      <c r="X337" s="302"/>
    </row>
    <row r="338" spans="1:24" x14ac:dyDescent="0.25">
      <c r="A338" s="201"/>
      <c r="B338" s="206">
        <v>5140521</v>
      </c>
      <c r="C338" s="201" t="s">
        <v>29</v>
      </c>
      <c r="D338" s="206"/>
      <c r="E338" s="200" t="s">
        <v>576</v>
      </c>
      <c r="F338" s="303" t="s">
        <v>1009</v>
      </c>
      <c r="G338" s="201" t="s">
        <v>461</v>
      </c>
      <c r="H338" s="201" t="s">
        <v>34</v>
      </c>
      <c r="I338" s="303" t="s">
        <v>982</v>
      </c>
      <c r="J338" s="201" t="s">
        <v>36</v>
      </c>
      <c r="K338" s="201">
        <v>1985</v>
      </c>
      <c r="L338" s="303" t="s">
        <v>980</v>
      </c>
      <c r="M338" s="202">
        <v>48.945830000000001</v>
      </c>
      <c r="N338" s="202">
        <v>-95.306669999999997</v>
      </c>
      <c r="O338" s="311" t="s">
        <v>986</v>
      </c>
      <c r="P338" s="305" t="s">
        <v>1010</v>
      </c>
      <c r="Q338" s="305"/>
      <c r="R338" s="305"/>
      <c r="S338" s="305"/>
      <c r="T338" s="305"/>
      <c r="U338" s="201" t="s">
        <v>48</v>
      </c>
      <c r="V338" s="303" t="s">
        <v>71</v>
      </c>
      <c r="W338" s="200" t="s">
        <v>335</v>
      </c>
      <c r="X338" s="302"/>
    </row>
    <row r="339" spans="1:24" x14ac:dyDescent="0.25">
      <c r="A339" s="201"/>
      <c r="B339" s="206">
        <v>5134200</v>
      </c>
      <c r="C339" s="201" t="s">
        <v>29</v>
      </c>
      <c r="D339" s="206"/>
      <c r="E339" s="200" t="s">
        <v>579</v>
      </c>
      <c r="F339" s="303" t="s">
        <v>1009</v>
      </c>
      <c r="G339" s="201" t="s">
        <v>461</v>
      </c>
      <c r="H339" s="201" t="s">
        <v>34</v>
      </c>
      <c r="I339" s="303" t="s">
        <v>979</v>
      </c>
      <c r="J339" s="201" t="s">
        <v>36</v>
      </c>
      <c r="K339" s="201">
        <v>1956</v>
      </c>
      <c r="L339" s="303" t="s">
        <v>980</v>
      </c>
      <c r="M339" s="202">
        <v>48.536099999999998</v>
      </c>
      <c r="N339" s="202">
        <v>-94.5625</v>
      </c>
      <c r="O339" s="311" t="s">
        <v>985</v>
      </c>
      <c r="P339" s="305" t="s">
        <v>1010</v>
      </c>
      <c r="Q339" s="305"/>
      <c r="R339" s="305"/>
      <c r="S339" s="305"/>
      <c r="T339" s="305"/>
      <c r="U339" s="201" t="s">
        <v>48</v>
      </c>
      <c r="V339" s="303" t="s">
        <v>71</v>
      </c>
      <c r="W339" s="200" t="s">
        <v>48</v>
      </c>
      <c r="X339" s="302"/>
    </row>
    <row r="340" spans="1:24" x14ac:dyDescent="0.25">
      <c r="A340" s="201"/>
      <c r="B340" s="206">
        <v>12212050</v>
      </c>
      <c r="C340" s="201" t="s">
        <v>29</v>
      </c>
      <c r="D340" s="206"/>
      <c r="E340" s="200" t="s">
        <v>933</v>
      </c>
      <c r="F340" s="303" t="s">
        <v>1012</v>
      </c>
      <c r="G340" s="201" t="s">
        <v>833</v>
      </c>
      <c r="H340" s="201" t="s">
        <v>34</v>
      </c>
      <c r="I340" s="303" t="s">
        <v>979</v>
      </c>
      <c r="J340" s="201" t="s">
        <v>36</v>
      </c>
      <c r="K340" s="201">
        <v>1998</v>
      </c>
      <c r="L340" s="303" t="s">
        <v>980</v>
      </c>
      <c r="M340" s="202">
        <v>48.938889000000003</v>
      </c>
      <c r="N340" s="202">
        <v>-122.477778</v>
      </c>
      <c r="O340" s="311" t="s">
        <v>985</v>
      </c>
      <c r="P340" s="305" t="s">
        <v>1005</v>
      </c>
      <c r="Q340" s="305"/>
      <c r="R340" s="204"/>
      <c r="S340" s="204"/>
      <c r="T340" s="204"/>
      <c r="U340" s="201" t="s">
        <v>48</v>
      </c>
      <c r="V340" s="303" t="s">
        <v>71</v>
      </c>
      <c r="W340" s="200" t="s">
        <v>48</v>
      </c>
      <c r="X340" s="200"/>
    </row>
    <row r="341" spans="1:24" x14ac:dyDescent="0.25">
      <c r="A341" s="201"/>
      <c r="B341" s="206">
        <v>12212430</v>
      </c>
      <c r="C341" s="201" t="s">
        <v>29</v>
      </c>
      <c r="D341" s="206"/>
      <c r="E341" s="200" t="s">
        <v>934</v>
      </c>
      <c r="F341" s="303" t="s">
        <v>1012</v>
      </c>
      <c r="G341" s="201" t="s">
        <v>833</v>
      </c>
      <c r="H341" s="201" t="s">
        <v>34</v>
      </c>
      <c r="I341" s="303" t="s">
        <v>979</v>
      </c>
      <c r="J341" s="201" t="s">
        <v>36</v>
      </c>
      <c r="K341" s="201">
        <v>2007</v>
      </c>
      <c r="L341" s="303" t="s">
        <v>980</v>
      </c>
      <c r="M341" s="202" t="s">
        <v>935</v>
      </c>
      <c r="N341" s="202">
        <v>-122.5</v>
      </c>
      <c r="O341" s="311" t="s">
        <v>985</v>
      </c>
      <c r="P341" s="305" t="s">
        <v>1005</v>
      </c>
      <c r="Q341" s="305"/>
      <c r="R341" s="204"/>
      <c r="S341" s="204"/>
      <c r="T341" s="204"/>
      <c r="U341" s="201" t="s">
        <v>48</v>
      </c>
      <c r="V341" s="303" t="s">
        <v>71</v>
      </c>
      <c r="W341" s="200" t="s">
        <v>48</v>
      </c>
      <c r="X341" s="200"/>
    </row>
    <row r="342" spans="1:24" x14ac:dyDescent="0.25">
      <c r="A342" s="201"/>
      <c r="B342" s="206">
        <v>5102490</v>
      </c>
      <c r="C342" s="201" t="s">
        <v>29</v>
      </c>
      <c r="D342" s="206"/>
      <c r="E342" s="200" t="s">
        <v>595</v>
      </c>
      <c r="F342" s="303" t="s">
        <v>1013</v>
      </c>
      <c r="G342" s="201" t="s">
        <v>594</v>
      </c>
      <c r="H342" s="201" t="s">
        <v>34</v>
      </c>
      <c r="I342" s="303" t="s">
        <v>979</v>
      </c>
      <c r="J342" s="201" t="s">
        <v>36</v>
      </c>
      <c r="K342" s="304" t="s">
        <v>986</v>
      </c>
      <c r="L342" s="303" t="s">
        <v>980</v>
      </c>
      <c r="M342" s="304" t="s">
        <v>986</v>
      </c>
      <c r="N342" s="304" t="s">
        <v>986</v>
      </c>
      <c r="O342" s="304" t="s">
        <v>986</v>
      </c>
      <c r="P342" s="305" t="s">
        <v>1014</v>
      </c>
      <c r="Q342" s="305"/>
      <c r="R342" s="305"/>
      <c r="S342" s="305"/>
      <c r="T342" s="305"/>
      <c r="U342" s="201" t="s">
        <v>48</v>
      </c>
      <c r="V342" s="303" t="s">
        <v>71</v>
      </c>
      <c r="W342" s="200" t="s">
        <v>48</v>
      </c>
      <c r="X342" s="302"/>
    </row>
    <row r="343" spans="1:24" x14ac:dyDescent="0.25">
      <c r="A343" s="201"/>
      <c r="B343" s="206">
        <v>1018035</v>
      </c>
      <c r="C343" s="201" t="s">
        <v>29</v>
      </c>
      <c r="D343" s="206"/>
      <c r="E343" s="200" t="s">
        <v>72</v>
      </c>
      <c r="F343" s="303" t="s">
        <v>1019</v>
      </c>
      <c r="G343" s="201" t="s">
        <v>33</v>
      </c>
      <c r="H343" s="201" t="s">
        <v>34</v>
      </c>
      <c r="I343" s="303" t="s">
        <v>979</v>
      </c>
      <c r="J343" s="201" t="s">
        <v>36</v>
      </c>
      <c r="K343" s="201">
        <v>2005</v>
      </c>
      <c r="L343" s="303" t="s">
        <v>980</v>
      </c>
      <c r="M343" s="202">
        <v>46.181111100000003</v>
      </c>
      <c r="N343" s="202">
        <v>-67.803888889999996</v>
      </c>
      <c r="O343" s="311" t="s">
        <v>985</v>
      </c>
      <c r="P343" s="305" t="s">
        <v>1005</v>
      </c>
      <c r="Q343" s="200"/>
      <c r="R343" s="204" t="s">
        <v>64</v>
      </c>
      <c r="S343" s="204"/>
      <c r="T343" s="204"/>
      <c r="U343" s="201" t="s">
        <v>48</v>
      </c>
      <c r="V343" s="303" t="s">
        <v>71</v>
      </c>
      <c r="W343" s="200" t="s">
        <v>48</v>
      </c>
      <c r="X343" s="200"/>
    </row>
    <row r="344" spans="1:24" x14ac:dyDescent="0.25">
      <c r="A344" s="201"/>
      <c r="B344" s="206">
        <v>1017000</v>
      </c>
      <c r="C344" s="201" t="s">
        <v>29</v>
      </c>
      <c r="D344" s="206"/>
      <c r="E344" s="200" t="s">
        <v>73</v>
      </c>
      <c r="F344" s="303" t="s">
        <v>1019</v>
      </c>
      <c r="G344" s="201" t="s">
        <v>33</v>
      </c>
      <c r="H344" s="201" t="s">
        <v>34</v>
      </c>
      <c r="I344" s="303" t="s">
        <v>979</v>
      </c>
      <c r="J344" s="201" t="s">
        <v>36</v>
      </c>
      <c r="K344" s="201">
        <v>1930</v>
      </c>
      <c r="L344" s="303" t="s">
        <v>980</v>
      </c>
      <c r="M344" s="202">
        <v>46.777222199999997</v>
      </c>
      <c r="N344" s="202">
        <v>-68.157222200000007</v>
      </c>
      <c r="O344" s="311" t="s">
        <v>985</v>
      </c>
      <c r="P344" s="305" t="s">
        <v>1005</v>
      </c>
      <c r="Q344" s="200"/>
      <c r="R344" s="204" t="s">
        <v>64</v>
      </c>
      <c r="S344" s="204"/>
      <c r="T344" s="204"/>
      <c r="U344" s="201" t="s">
        <v>48</v>
      </c>
      <c r="V344" s="303" t="s">
        <v>71</v>
      </c>
      <c r="W344" s="200" t="s">
        <v>48</v>
      </c>
      <c r="X344" s="200"/>
    </row>
    <row r="345" spans="1:24" x14ac:dyDescent="0.25">
      <c r="A345" s="201"/>
      <c r="B345" s="206">
        <v>5116150</v>
      </c>
      <c r="C345" s="201" t="s">
        <v>29</v>
      </c>
      <c r="D345" s="206"/>
      <c r="E345" s="302" t="s">
        <v>661</v>
      </c>
      <c r="F345" s="303" t="s">
        <v>1022</v>
      </c>
      <c r="G345" s="201" t="s">
        <v>594</v>
      </c>
      <c r="H345" s="201" t="s">
        <v>34</v>
      </c>
      <c r="I345" s="303" t="s">
        <v>979</v>
      </c>
      <c r="J345" s="201" t="s">
        <v>36</v>
      </c>
      <c r="K345" s="303">
        <v>1987</v>
      </c>
      <c r="L345" s="303" t="s">
        <v>980</v>
      </c>
      <c r="M345" s="304" t="s">
        <v>986</v>
      </c>
      <c r="N345" s="304" t="s">
        <v>986</v>
      </c>
      <c r="O345" s="311" t="s">
        <v>985</v>
      </c>
      <c r="P345" s="305" t="s">
        <v>601</v>
      </c>
      <c r="Q345" s="305"/>
      <c r="R345" s="305"/>
      <c r="S345" s="305"/>
      <c r="T345" s="305"/>
      <c r="U345" s="201" t="s">
        <v>48</v>
      </c>
      <c r="V345" s="303" t="s">
        <v>71</v>
      </c>
      <c r="W345" s="200" t="s">
        <v>585</v>
      </c>
      <c r="X345" s="200"/>
    </row>
    <row r="346" spans="1:24" x14ac:dyDescent="0.25">
      <c r="A346" s="201"/>
      <c r="B346" s="206">
        <v>5119410</v>
      </c>
      <c r="C346" s="201" t="s">
        <v>29</v>
      </c>
      <c r="D346" s="206"/>
      <c r="E346" s="302" t="s">
        <v>662</v>
      </c>
      <c r="F346" s="303" t="s">
        <v>1022</v>
      </c>
      <c r="G346" s="201" t="s">
        <v>594</v>
      </c>
      <c r="H346" s="201" t="s">
        <v>34</v>
      </c>
      <c r="I346" s="303" t="s">
        <v>979</v>
      </c>
      <c r="J346" s="201" t="s">
        <v>36</v>
      </c>
      <c r="K346" s="304" t="s">
        <v>986</v>
      </c>
      <c r="L346" s="303" t="s">
        <v>980</v>
      </c>
      <c r="M346" s="304" t="s">
        <v>986</v>
      </c>
      <c r="N346" s="304" t="s">
        <v>986</v>
      </c>
      <c r="O346" s="311" t="s">
        <v>985</v>
      </c>
      <c r="P346" s="305" t="s">
        <v>601</v>
      </c>
      <c r="Q346" s="305"/>
      <c r="R346" s="305"/>
      <c r="S346" s="305"/>
      <c r="T346" s="305"/>
      <c r="U346" s="201" t="s">
        <v>48</v>
      </c>
      <c r="V346" s="303" t="s">
        <v>71</v>
      </c>
      <c r="W346" s="200" t="s">
        <v>585</v>
      </c>
      <c r="X346" s="200"/>
    </row>
    <row r="347" spans="1:24" x14ac:dyDescent="0.25">
      <c r="A347" s="201"/>
      <c r="B347" s="206">
        <v>12436000</v>
      </c>
      <c r="C347" s="201" t="s">
        <v>29</v>
      </c>
      <c r="D347" s="206"/>
      <c r="E347" s="200" t="s">
        <v>835</v>
      </c>
      <c r="F347" s="303" t="s">
        <v>984</v>
      </c>
      <c r="G347" s="201" t="s">
        <v>833</v>
      </c>
      <c r="H347" s="201" t="s">
        <v>34</v>
      </c>
      <c r="I347" s="303" t="s">
        <v>982</v>
      </c>
      <c r="J347" s="201" t="s">
        <v>36</v>
      </c>
      <c r="K347" s="201">
        <v>1938</v>
      </c>
      <c r="L347" s="303" t="s">
        <v>980</v>
      </c>
      <c r="M347" s="202">
        <v>47.955554999999997</v>
      </c>
      <c r="N347" s="202">
        <v>-118.98388</v>
      </c>
      <c r="O347" s="311" t="s">
        <v>985</v>
      </c>
      <c r="P347" s="305" t="s">
        <v>831</v>
      </c>
      <c r="Q347" s="305"/>
      <c r="R347" s="305"/>
      <c r="S347" s="305"/>
      <c r="T347" s="305"/>
      <c r="U347" s="316" t="s">
        <v>48</v>
      </c>
      <c r="V347" s="303" t="s">
        <v>71</v>
      </c>
      <c r="W347" s="200" t="s">
        <v>834</v>
      </c>
      <c r="X347" s="302"/>
    </row>
    <row r="348" spans="1:24" x14ac:dyDescent="0.25">
      <c r="B348" s="199">
        <v>5014500</v>
      </c>
      <c r="C348" s="201" t="s">
        <v>29</v>
      </c>
      <c r="E348" s="307" t="s">
        <v>798</v>
      </c>
      <c r="F348" s="303" t="s">
        <v>1031</v>
      </c>
      <c r="G348" s="285" t="s">
        <v>676</v>
      </c>
      <c r="H348" s="285" t="s">
        <v>34</v>
      </c>
      <c r="I348" s="303" t="s">
        <v>979</v>
      </c>
      <c r="J348" s="201" t="s">
        <v>36</v>
      </c>
      <c r="K348" s="304" t="s">
        <v>986</v>
      </c>
      <c r="L348" s="303" t="s">
        <v>980</v>
      </c>
      <c r="M348" s="304" t="s">
        <v>986</v>
      </c>
      <c r="N348" s="304" t="s">
        <v>986</v>
      </c>
      <c r="O348" s="311" t="s">
        <v>985</v>
      </c>
      <c r="P348" s="412" t="s">
        <v>1032</v>
      </c>
      <c r="Q348" s="412"/>
      <c r="R348" s="305"/>
      <c r="S348" s="302" t="s">
        <v>750</v>
      </c>
      <c r="T348" s="302"/>
      <c r="U348" s="201" t="s">
        <v>48</v>
      </c>
      <c r="V348" s="285" t="s">
        <v>71</v>
      </c>
      <c r="X348" s="302" t="s">
        <v>799</v>
      </c>
    </row>
    <row r="349" spans="1:24" x14ac:dyDescent="0.25">
      <c r="B349" s="199">
        <v>5017500</v>
      </c>
      <c r="C349" s="201" t="s">
        <v>29</v>
      </c>
      <c r="E349" s="307" t="s">
        <v>800</v>
      </c>
      <c r="F349" s="303" t="s">
        <v>1031</v>
      </c>
      <c r="G349" s="285" t="s">
        <v>676</v>
      </c>
      <c r="H349" s="285" t="s">
        <v>34</v>
      </c>
      <c r="I349" s="303" t="s">
        <v>979</v>
      </c>
      <c r="J349" s="201" t="s">
        <v>36</v>
      </c>
      <c r="K349" s="304" t="s">
        <v>986</v>
      </c>
      <c r="L349" s="303" t="s">
        <v>980</v>
      </c>
      <c r="M349" s="304" t="s">
        <v>986</v>
      </c>
      <c r="N349" s="304" t="s">
        <v>986</v>
      </c>
      <c r="O349" s="311" t="s">
        <v>985</v>
      </c>
      <c r="P349" s="412" t="s">
        <v>1032</v>
      </c>
      <c r="Q349" s="412"/>
      <c r="R349" s="305"/>
      <c r="S349" s="302" t="s">
        <v>750</v>
      </c>
      <c r="T349" s="302"/>
      <c r="U349" s="201" t="s">
        <v>48</v>
      </c>
      <c r="V349" s="285" t="s">
        <v>71</v>
      </c>
      <c r="X349" s="302" t="s">
        <v>799</v>
      </c>
    </row>
    <row r="354" spans="2:21" ht="15.75" x14ac:dyDescent="0.25">
      <c r="B354"/>
      <c r="C354"/>
      <c r="D354"/>
      <c r="E354"/>
      <c r="F354"/>
      <c r="G354"/>
      <c r="H354"/>
      <c r="I354"/>
      <c r="J354"/>
      <c r="K354"/>
      <c r="L354"/>
      <c r="M354"/>
      <c r="N354"/>
      <c r="O354"/>
      <c r="P354"/>
      <c r="Q354"/>
      <c r="R354"/>
      <c r="S354"/>
      <c r="T354"/>
    </row>
    <row r="355" spans="2:21" ht="15.75" x14ac:dyDescent="0.25">
      <c r="B355"/>
      <c r="C355"/>
      <c r="D355"/>
      <c r="E355"/>
      <c r="F355"/>
      <c r="G355"/>
      <c r="H355"/>
      <c r="I355"/>
      <c r="J355"/>
      <c r="K355"/>
      <c r="L355"/>
      <c r="M355"/>
      <c r="N355"/>
      <c r="O355"/>
      <c r="P355"/>
      <c r="Q355"/>
      <c r="R355"/>
      <c r="S355"/>
      <c r="T355"/>
      <c r="U355"/>
    </row>
    <row r="356" spans="2:21" ht="15.75" x14ac:dyDescent="0.25">
      <c r="F356"/>
      <c r="G356"/>
      <c r="H356"/>
      <c r="I356"/>
    </row>
  </sheetData>
  <autoFilter ref="A2:X349" xr:uid="{3485DDD3-6657-45E6-8586-F19E8ECB880E}">
    <sortState xmlns:xlrd2="http://schemas.microsoft.com/office/spreadsheetml/2017/richdata2" ref="A4:X349">
      <sortCondition ref="A2:A349"/>
    </sortState>
  </autoFilter>
  <mergeCells count="20">
    <mergeCell ref="U1:V1"/>
    <mergeCell ref="X1:X2"/>
    <mergeCell ref="M1:M2"/>
    <mergeCell ref="N1:N2"/>
    <mergeCell ref="O1:O2"/>
    <mergeCell ref="P1:P2"/>
    <mergeCell ref="Q1:S1"/>
    <mergeCell ref="T1:T2"/>
    <mergeCell ref="L1:L2"/>
    <mergeCell ref="A1:A2"/>
    <mergeCell ref="B1:B2"/>
    <mergeCell ref="C1:C2"/>
    <mergeCell ref="D1:D2"/>
    <mergeCell ref="E1:E2"/>
    <mergeCell ref="F1:F2"/>
    <mergeCell ref="G1:G2"/>
    <mergeCell ref="H1:H2"/>
    <mergeCell ref="I1:I2"/>
    <mergeCell ref="J1:J2"/>
    <mergeCell ref="K1:K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DDD3-6657-45E6-8586-F19E8ECB880E}">
  <dimension ref="A1:AA413"/>
  <sheetViews>
    <sheetView tabSelected="1" topLeftCell="U1" zoomScale="72" zoomScaleNormal="72" workbookViewId="0">
      <selection activeCell="Z1" sqref="Z1:Z1048576"/>
    </sheetView>
  </sheetViews>
  <sheetFormatPr defaultColWidth="9.21875" defaultRowHeight="15" x14ac:dyDescent="0.25"/>
  <cols>
    <col min="1" max="1" width="8.6640625" style="272" customWidth="1"/>
    <col min="2" max="2" width="9.21875" style="270" customWidth="1"/>
    <col min="3" max="3" width="8.109375" style="270" customWidth="1"/>
    <col min="4" max="4" width="7.5546875" style="270" customWidth="1"/>
    <col min="5" max="5" width="46.109375" style="274" customWidth="1"/>
    <col min="6" max="6" width="25.33203125" style="272" customWidth="1"/>
    <col min="7" max="7" width="8.109375" style="272" customWidth="1"/>
    <col min="8" max="8" width="7.88671875" style="272" customWidth="1"/>
    <col min="9" max="9" width="7.109375" style="272" customWidth="1"/>
    <col min="10" max="10" width="4.6640625" style="272" customWidth="1"/>
    <col min="11" max="11" width="10.77734375" style="272" customWidth="1"/>
    <col min="12" max="12" width="12.21875" style="272" customWidth="1"/>
    <col min="13" max="13" width="11.5546875" style="277" customWidth="1"/>
    <col min="14" max="15" width="11" style="277" customWidth="1"/>
    <col min="16" max="16" width="38.44140625" style="273" customWidth="1"/>
    <col min="17" max="17" width="28.33203125" style="273" customWidth="1"/>
    <col min="18" max="18" width="32.6640625" style="273" customWidth="1"/>
    <col min="19" max="19" width="18.6640625" style="273" hidden="1" customWidth="1"/>
    <col min="20" max="20" width="9.33203125" style="272" customWidth="1"/>
    <col min="21" max="21" width="19.6640625" style="272" customWidth="1"/>
    <col min="22" max="22" width="5.88671875" style="272" customWidth="1"/>
    <col min="23" max="23" width="14.109375" style="272" customWidth="1"/>
    <col min="24" max="24" width="23.109375" style="273" customWidth="1"/>
    <col min="25" max="25" width="21.33203125" style="274" customWidth="1"/>
    <col min="26" max="26" width="25.6640625" style="274" hidden="1" customWidth="1"/>
    <col min="27" max="16384" width="9.21875" style="274"/>
  </cols>
  <sheetData>
    <row r="1" spans="1:26" s="264" customFormat="1" ht="29.1" customHeight="1" x14ac:dyDescent="0.25">
      <c r="A1" s="296" t="s">
        <v>1</v>
      </c>
      <c r="B1" s="300" t="s">
        <v>3</v>
      </c>
      <c r="C1" s="299" t="s">
        <v>960</v>
      </c>
      <c r="D1" s="299" t="s">
        <v>961</v>
      </c>
      <c r="E1" s="297" t="s">
        <v>3697</v>
      </c>
      <c r="F1" s="297" t="s">
        <v>963</v>
      </c>
      <c r="G1" s="297" t="s">
        <v>964</v>
      </c>
      <c r="H1" s="297" t="s">
        <v>11</v>
      </c>
      <c r="I1" s="296" t="s">
        <v>3698</v>
      </c>
      <c r="J1" s="297" t="s">
        <v>1099</v>
      </c>
      <c r="K1" s="296" t="s">
        <v>3699</v>
      </c>
      <c r="L1" s="296" t="s">
        <v>3700</v>
      </c>
      <c r="M1" s="298" t="s">
        <v>965</v>
      </c>
      <c r="N1" s="298" t="s">
        <v>966</v>
      </c>
      <c r="O1" s="298" t="s">
        <v>983</v>
      </c>
      <c r="P1" s="296" t="s">
        <v>3701</v>
      </c>
      <c r="Q1" s="265" t="s">
        <v>3703</v>
      </c>
      <c r="R1" s="265" t="s">
        <v>3704</v>
      </c>
      <c r="S1" s="265" t="s">
        <v>975</v>
      </c>
      <c r="T1" s="265" t="s">
        <v>976</v>
      </c>
      <c r="U1" s="265" t="s">
        <v>3702</v>
      </c>
      <c r="V1" s="288" t="s">
        <v>977</v>
      </c>
      <c r="W1" s="288" t="s">
        <v>29</v>
      </c>
      <c r="X1" s="419" t="s">
        <v>970</v>
      </c>
      <c r="Y1" s="264" t="s">
        <v>971</v>
      </c>
      <c r="Z1" s="264" t="s">
        <v>972</v>
      </c>
    </row>
    <row r="2" spans="1:26" s="268" customFormat="1" ht="18.95" customHeight="1" x14ac:dyDescent="0.2">
      <c r="A2" s="266" t="s">
        <v>824</v>
      </c>
      <c r="B2" s="267"/>
      <c r="C2" s="266" t="s">
        <v>28</v>
      </c>
      <c r="D2" s="267"/>
      <c r="E2" s="268" t="s">
        <v>825</v>
      </c>
      <c r="F2" s="283" t="s">
        <v>984</v>
      </c>
      <c r="G2" s="266" t="s">
        <v>828</v>
      </c>
      <c r="H2" s="266" t="s">
        <v>46</v>
      </c>
      <c r="I2" s="283" t="s">
        <v>979</v>
      </c>
      <c r="J2" s="266" t="s">
        <v>36</v>
      </c>
      <c r="K2" s="266">
        <v>1913</v>
      </c>
      <c r="L2" s="283"/>
      <c r="M2" s="269">
        <v>50.936390000000003</v>
      </c>
      <c r="N2" s="269">
        <v>-118.7997</v>
      </c>
      <c r="O2" s="314" t="s">
        <v>985</v>
      </c>
      <c r="P2" s="315"/>
      <c r="Q2" s="284"/>
      <c r="R2" s="278" t="s">
        <v>827</v>
      </c>
      <c r="S2" s="278"/>
      <c r="T2" s="201"/>
      <c r="U2" s="439" t="s">
        <v>49</v>
      </c>
      <c r="V2" s="283"/>
      <c r="W2" s="283"/>
      <c r="X2" s="278"/>
      <c r="Z2" s="286"/>
    </row>
    <row r="3" spans="1:26" s="268" customFormat="1" ht="14.45" customHeight="1" x14ac:dyDescent="0.2">
      <c r="A3" s="266" t="s">
        <v>837</v>
      </c>
      <c r="B3" s="267"/>
      <c r="C3" s="266" t="s">
        <v>28</v>
      </c>
      <c r="D3" s="267"/>
      <c r="E3" s="268" t="s">
        <v>838</v>
      </c>
      <c r="F3" s="283" t="s">
        <v>984</v>
      </c>
      <c r="G3" s="266" t="s">
        <v>828</v>
      </c>
      <c r="H3" s="266" t="s">
        <v>46</v>
      </c>
      <c r="I3" s="283" t="s">
        <v>979</v>
      </c>
      <c r="J3" s="266" t="s">
        <v>36</v>
      </c>
      <c r="K3" s="266">
        <v>1944</v>
      </c>
      <c r="L3" s="283"/>
      <c r="M3" s="269">
        <v>51.483330000000002</v>
      </c>
      <c r="N3" s="269">
        <v>-117.17919999999999</v>
      </c>
      <c r="O3" s="314" t="s">
        <v>985</v>
      </c>
      <c r="P3" s="315"/>
      <c r="Q3" s="284"/>
      <c r="R3" s="278" t="s">
        <v>827</v>
      </c>
      <c r="S3" s="278"/>
      <c r="T3" s="316" t="s">
        <v>1110</v>
      </c>
      <c r="U3" s="445" t="s">
        <v>38</v>
      </c>
      <c r="V3" s="283"/>
      <c r="W3" s="283"/>
      <c r="X3" s="278"/>
      <c r="Z3" s="286"/>
    </row>
    <row r="4" spans="1:26" s="268" customFormat="1" ht="14.45" customHeight="1" x14ac:dyDescent="0.2">
      <c r="A4" s="266" t="s">
        <v>852</v>
      </c>
      <c r="B4" s="267"/>
      <c r="C4" s="266" t="s">
        <v>28</v>
      </c>
      <c r="D4" s="267"/>
      <c r="E4" s="268" t="s">
        <v>853</v>
      </c>
      <c r="F4" s="283" t="s">
        <v>984</v>
      </c>
      <c r="G4" s="266" t="s">
        <v>828</v>
      </c>
      <c r="H4" s="266" t="s">
        <v>46</v>
      </c>
      <c r="I4" s="283" t="s">
        <v>982</v>
      </c>
      <c r="J4" s="266" t="s">
        <v>36</v>
      </c>
      <c r="K4" s="266">
        <v>1980</v>
      </c>
      <c r="L4" s="283"/>
      <c r="M4" s="269">
        <v>51.883330000000001</v>
      </c>
      <c r="N4" s="269">
        <v>-117.8917</v>
      </c>
      <c r="O4" s="314" t="s">
        <v>985</v>
      </c>
      <c r="P4" s="315"/>
      <c r="Q4" s="284"/>
      <c r="R4" s="278" t="s">
        <v>827</v>
      </c>
      <c r="S4" s="278"/>
      <c r="T4" s="316" t="s">
        <v>1110</v>
      </c>
      <c r="U4" s="445" t="s">
        <v>38</v>
      </c>
      <c r="V4" s="283"/>
      <c r="W4" s="283"/>
      <c r="X4" s="278"/>
      <c r="Z4" s="286"/>
    </row>
    <row r="5" spans="1:26" s="268" customFormat="1" ht="14.45" customHeight="1" x14ac:dyDescent="0.2">
      <c r="A5" s="266" t="s">
        <v>854</v>
      </c>
      <c r="B5" s="267"/>
      <c r="C5" s="266" t="s">
        <v>28</v>
      </c>
      <c r="D5" s="267"/>
      <c r="E5" s="268" t="s">
        <v>855</v>
      </c>
      <c r="F5" s="283" t="s">
        <v>984</v>
      </c>
      <c r="G5" s="266" t="s">
        <v>828</v>
      </c>
      <c r="H5" s="266" t="s">
        <v>46</v>
      </c>
      <c r="I5" s="283" t="s">
        <v>979</v>
      </c>
      <c r="J5" s="266" t="s">
        <v>36</v>
      </c>
      <c r="K5" s="266">
        <v>1985</v>
      </c>
      <c r="L5" s="283"/>
      <c r="M5" s="269">
        <v>51.509720000000002</v>
      </c>
      <c r="N5" s="269">
        <v>-117.46169999999999</v>
      </c>
      <c r="O5" s="314" t="s">
        <v>985</v>
      </c>
      <c r="P5" s="315"/>
      <c r="Q5" s="284"/>
      <c r="R5" s="278"/>
      <c r="S5" s="278"/>
      <c r="T5" s="316" t="s">
        <v>1110</v>
      </c>
      <c r="U5" s="439" t="s">
        <v>1005</v>
      </c>
      <c r="V5" s="283"/>
      <c r="W5" s="283"/>
      <c r="X5" s="278"/>
      <c r="Z5" s="286"/>
    </row>
    <row r="6" spans="1:26" s="268" customFormat="1" ht="14.45" customHeight="1" x14ac:dyDescent="0.2">
      <c r="A6" s="439" t="s">
        <v>3659</v>
      </c>
      <c r="B6" s="267"/>
      <c r="C6" s="439" t="s">
        <v>28</v>
      </c>
      <c r="D6" s="267"/>
      <c r="E6" s="441" t="s">
        <v>3660</v>
      </c>
      <c r="F6" s="283" t="s">
        <v>984</v>
      </c>
      <c r="G6" s="266" t="s">
        <v>828</v>
      </c>
      <c r="H6" s="266" t="s">
        <v>46</v>
      </c>
      <c r="I6" s="439" t="s">
        <v>979</v>
      </c>
      <c r="J6" s="439" t="s">
        <v>36</v>
      </c>
      <c r="K6" s="266"/>
      <c r="L6" s="283"/>
      <c r="M6" s="269"/>
      <c r="N6" s="269"/>
      <c r="O6" s="314"/>
      <c r="P6" s="315"/>
      <c r="Q6" s="284"/>
      <c r="R6" s="278" t="s">
        <v>827</v>
      </c>
      <c r="S6" s="278"/>
      <c r="T6" s="316" t="s">
        <v>1110</v>
      </c>
      <c r="U6" s="439" t="s">
        <v>49</v>
      </c>
      <c r="V6" s="283"/>
      <c r="W6" s="283"/>
      <c r="X6" s="278"/>
      <c r="Z6" s="286"/>
    </row>
    <row r="7" spans="1:26" s="268" customFormat="1" ht="14.45" customHeight="1" x14ac:dyDescent="0.2">
      <c r="A7" s="266" t="s">
        <v>856</v>
      </c>
      <c r="B7" s="267"/>
      <c r="C7" s="266" t="s">
        <v>28</v>
      </c>
      <c r="D7" s="267"/>
      <c r="E7" s="268" t="s">
        <v>857</v>
      </c>
      <c r="F7" s="283" t="s">
        <v>984</v>
      </c>
      <c r="G7" s="266" t="s">
        <v>828</v>
      </c>
      <c r="H7" s="266" t="s">
        <v>46</v>
      </c>
      <c r="I7" s="283" t="s">
        <v>979</v>
      </c>
      <c r="J7" s="266" t="s">
        <v>36</v>
      </c>
      <c r="K7" s="266">
        <v>1954</v>
      </c>
      <c r="L7" s="283"/>
      <c r="M7" s="269">
        <v>51.668329999999997</v>
      </c>
      <c r="N7" s="269">
        <v>-118.59690000000001</v>
      </c>
      <c r="O7" s="314" t="s">
        <v>985</v>
      </c>
      <c r="P7" s="315"/>
      <c r="Q7" s="284"/>
      <c r="R7" s="278" t="s">
        <v>827</v>
      </c>
      <c r="S7" s="278"/>
      <c r="T7" s="316" t="s">
        <v>1110</v>
      </c>
      <c r="U7" s="445" t="s">
        <v>38</v>
      </c>
      <c r="V7" s="283"/>
      <c r="W7" s="283"/>
      <c r="X7" s="278"/>
      <c r="Z7" s="286"/>
    </row>
    <row r="8" spans="1:26" s="268" customFormat="1" ht="18.600000000000001" customHeight="1" x14ac:dyDescent="0.25">
      <c r="A8" s="270" t="s">
        <v>987</v>
      </c>
      <c r="B8" s="270">
        <v>12398600</v>
      </c>
      <c r="C8" s="266" t="s">
        <v>29</v>
      </c>
      <c r="D8" s="266" t="s">
        <v>28</v>
      </c>
      <c r="E8" s="271" t="s">
        <v>988</v>
      </c>
      <c r="F8" s="317" t="s">
        <v>984</v>
      </c>
      <c r="G8" s="317" t="s">
        <v>833</v>
      </c>
      <c r="H8" s="266" t="s">
        <v>34</v>
      </c>
      <c r="I8" s="283" t="s">
        <v>979</v>
      </c>
      <c r="J8" s="439" t="s">
        <v>3662</v>
      </c>
      <c r="K8" s="279">
        <v>1908</v>
      </c>
      <c r="L8" s="279">
        <v>1991</v>
      </c>
      <c r="M8" s="272">
        <v>48.998890000000003</v>
      </c>
      <c r="N8" s="272">
        <v>-117.35250000000001</v>
      </c>
      <c r="O8" s="277"/>
      <c r="P8" s="318"/>
      <c r="Q8" s="273"/>
      <c r="R8" s="273"/>
      <c r="S8" s="273"/>
      <c r="T8" s="285" t="s">
        <v>38</v>
      </c>
      <c r="U8" s="439" t="s">
        <v>71</v>
      </c>
      <c r="V8" s="283"/>
      <c r="W8" s="283"/>
      <c r="X8" s="446" t="s">
        <v>990</v>
      </c>
      <c r="Y8" s="274"/>
      <c r="Z8" s="286"/>
    </row>
    <row r="9" spans="1:26" s="268" customFormat="1" ht="32.1" customHeight="1" x14ac:dyDescent="0.25">
      <c r="A9" s="266" t="s">
        <v>858</v>
      </c>
      <c r="B9" s="267">
        <v>12323000</v>
      </c>
      <c r="C9" s="266" t="s">
        <v>28</v>
      </c>
      <c r="D9" s="266" t="s">
        <v>29</v>
      </c>
      <c r="E9" s="268" t="s">
        <v>859</v>
      </c>
      <c r="F9" s="283" t="s">
        <v>984</v>
      </c>
      <c r="G9" s="266" t="s">
        <v>828</v>
      </c>
      <c r="H9" s="266" t="s">
        <v>46</v>
      </c>
      <c r="I9" s="283" t="s">
        <v>979</v>
      </c>
      <c r="J9" s="266" t="s">
        <v>36</v>
      </c>
      <c r="K9" s="266">
        <v>1937</v>
      </c>
      <c r="L9" s="283"/>
      <c r="M9" s="269">
        <v>49.177778000000004</v>
      </c>
      <c r="N9" s="269">
        <v>-117.71638900000001</v>
      </c>
      <c r="O9" s="314" t="s">
        <v>985</v>
      </c>
      <c r="P9" s="278" t="s">
        <v>831</v>
      </c>
      <c r="Q9" s="278"/>
      <c r="R9" s="278" t="s">
        <v>827</v>
      </c>
      <c r="S9" s="278"/>
      <c r="T9" s="285" t="s">
        <v>38</v>
      </c>
      <c r="U9" s="439" t="s">
        <v>38</v>
      </c>
      <c r="V9" s="283"/>
      <c r="W9" s="283"/>
      <c r="X9" s="442"/>
      <c r="Y9" s="268" t="s">
        <v>834</v>
      </c>
      <c r="Z9" s="286"/>
    </row>
    <row r="10" spans="1:26" s="268" customFormat="1" ht="9.9499999999999993" customHeight="1" x14ac:dyDescent="0.25">
      <c r="A10" s="266" t="s">
        <v>829</v>
      </c>
      <c r="B10" s="267">
        <v>12399500</v>
      </c>
      <c r="C10" s="266" t="s">
        <v>29</v>
      </c>
      <c r="D10" s="266" t="s">
        <v>28</v>
      </c>
      <c r="E10" s="268" t="s">
        <v>830</v>
      </c>
      <c r="F10" s="283" t="s">
        <v>984</v>
      </c>
      <c r="G10" s="266" t="s">
        <v>833</v>
      </c>
      <c r="H10" s="266" t="s">
        <v>34</v>
      </c>
      <c r="I10" s="283" t="s">
        <v>979</v>
      </c>
      <c r="J10" s="266" t="s">
        <v>36</v>
      </c>
      <c r="K10" s="266">
        <v>1938</v>
      </c>
      <c r="L10" s="283"/>
      <c r="M10" s="269">
        <v>49.000833</v>
      </c>
      <c r="N10" s="269">
        <v>-117.62777800000001</v>
      </c>
      <c r="O10" s="314" t="s">
        <v>990</v>
      </c>
      <c r="P10" s="284" t="s">
        <v>831</v>
      </c>
      <c r="Q10" s="284" t="s">
        <v>3664</v>
      </c>
      <c r="R10" s="284"/>
      <c r="S10" s="284"/>
      <c r="T10" s="285" t="s">
        <v>38</v>
      </c>
      <c r="U10" s="439" t="s">
        <v>38</v>
      </c>
      <c r="V10" s="283"/>
      <c r="W10" s="283"/>
      <c r="X10" s="442" t="s">
        <v>990</v>
      </c>
      <c r="Y10" s="268" t="s">
        <v>834</v>
      </c>
      <c r="Z10" s="286"/>
    </row>
    <row r="11" spans="1:26" s="268" customFormat="1" ht="14.45" customHeight="1" x14ac:dyDescent="0.2">
      <c r="A11" s="266" t="s">
        <v>861</v>
      </c>
      <c r="B11" s="267"/>
      <c r="C11" s="266" t="s">
        <v>28</v>
      </c>
      <c r="D11" s="267"/>
      <c r="E11" s="268" t="s">
        <v>862</v>
      </c>
      <c r="F11" s="283" t="s">
        <v>984</v>
      </c>
      <c r="G11" s="266" t="s">
        <v>828</v>
      </c>
      <c r="H11" s="266" t="s">
        <v>46</v>
      </c>
      <c r="I11" s="283" t="s">
        <v>982</v>
      </c>
      <c r="J11" s="266" t="s">
        <v>36</v>
      </c>
      <c r="K11" s="266">
        <v>1969</v>
      </c>
      <c r="L11" s="283"/>
      <c r="M11" s="269">
        <v>49.872219999999999</v>
      </c>
      <c r="N11" s="269">
        <v>-118.08</v>
      </c>
      <c r="O11" s="314" t="s">
        <v>985</v>
      </c>
      <c r="P11" s="315"/>
      <c r="Q11" s="284" t="s">
        <v>3663</v>
      </c>
      <c r="R11" s="278" t="s">
        <v>827</v>
      </c>
      <c r="S11" s="278"/>
      <c r="T11" s="201"/>
      <c r="U11" s="445" t="s">
        <v>38</v>
      </c>
      <c r="V11" s="283"/>
      <c r="W11" s="283"/>
      <c r="X11" s="278"/>
      <c r="Z11" s="286"/>
    </row>
    <row r="12" spans="1:26" s="268" customFormat="1" ht="14.45" customHeight="1" x14ac:dyDescent="0.2">
      <c r="A12" s="266" t="s">
        <v>863</v>
      </c>
      <c r="B12" s="267"/>
      <c r="C12" s="266" t="s">
        <v>28</v>
      </c>
      <c r="D12" s="267"/>
      <c r="E12" s="268" t="s">
        <v>864</v>
      </c>
      <c r="F12" s="283" t="s">
        <v>984</v>
      </c>
      <c r="G12" s="266" t="s">
        <v>828</v>
      </c>
      <c r="H12" s="266" t="s">
        <v>46</v>
      </c>
      <c r="I12" s="283" t="s">
        <v>982</v>
      </c>
      <c r="J12" s="266" t="s">
        <v>36</v>
      </c>
      <c r="K12" s="266">
        <v>1969</v>
      </c>
      <c r="L12" s="283"/>
      <c r="M12" s="269">
        <v>50.236669999999997</v>
      </c>
      <c r="N12" s="269">
        <v>-117.7967</v>
      </c>
      <c r="O12" s="314" t="s">
        <v>985</v>
      </c>
      <c r="P12" s="315"/>
      <c r="Q12" s="284"/>
      <c r="R12" s="278" t="s">
        <v>827</v>
      </c>
      <c r="S12" s="278"/>
      <c r="T12" s="201"/>
      <c r="U12" s="439" t="s">
        <v>49</v>
      </c>
      <c r="V12" s="283"/>
      <c r="W12" s="283"/>
      <c r="X12" s="278"/>
      <c r="Z12" s="286"/>
    </row>
    <row r="13" spans="1:26" s="268" customFormat="1" ht="14.45" customHeight="1" x14ac:dyDescent="0.2">
      <c r="A13" s="266" t="s">
        <v>865</v>
      </c>
      <c r="B13" s="267"/>
      <c r="C13" s="266" t="s">
        <v>28</v>
      </c>
      <c r="D13" s="267"/>
      <c r="E13" s="268" t="s">
        <v>866</v>
      </c>
      <c r="F13" s="283" t="s">
        <v>984</v>
      </c>
      <c r="G13" s="266" t="s">
        <v>828</v>
      </c>
      <c r="H13" s="266" t="s">
        <v>46</v>
      </c>
      <c r="I13" s="283" t="s">
        <v>979</v>
      </c>
      <c r="J13" s="266" t="s">
        <v>36</v>
      </c>
      <c r="K13" s="266">
        <v>1939</v>
      </c>
      <c r="L13" s="283"/>
      <c r="M13" s="269">
        <v>50.886940000000003</v>
      </c>
      <c r="N13" s="269">
        <v>-116.0461</v>
      </c>
      <c r="O13" s="314" t="s">
        <v>985</v>
      </c>
      <c r="P13" s="284"/>
      <c r="Q13" s="284"/>
      <c r="R13" s="284"/>
      <c r="S13" s="284"/>
      <c r="T13" s="201"/>
      <c r="U13" s="439" t="s">
        <v>1005</v>
      </c>
      <c r="V13" s="283"/>
      <c r="W13" s="283"/>
      <c r="X13" s="284"/>
      <c r="Z13" s="286"/>
    </row>
    <row r="14" spans="1:26" s="268" customFormat="1" ht="14.45" customHeight="1" x14ac:dyDescent="0.2">
      <c r="A14" s="266" t="s">
        <v>868</v>
      </c>
      <c r="B14" s="267">
        <v>12296000</v>
      </c>
      <c r="C14" s="266" t="s">
        <v>28</v>
      </c>
      <c r="D14" s="266" t="s">
        <v>29</v>
      </c>
      <c r="E14" s="268" t="s">
        <v>869</v>
      </c>
      <c r="F14" s="283" t="s">
        <v>984</v>
      </c>
      <c r="G14" s="266" t="s">
        <v>828</v>
      </c>
      <c r="H14" s="266" t="s">
        <v>46</v>
      </c>
      <c r="I14" s="283" t="s">
        <v>979</v>
      </c>
      <c r="J14" s="266" t="s">
        <v>36</v>
      </c>
      <c r="K14" s="266">
        <v>1963</v>
      </c>
      <c r="L14" s="283"/>
      <c r="M14" s="269">
        <v>49.611939999999997</v>
      </c>
      <c r="N14" s="269">
        <v>-115.6344</v>
      </c>
      <c r="O14" s="314" t="s">
        <v>985</v>
      </c>
      <c r="P14" s="284" t="s">
        <v>847</v>
      </c>
      <c r="Q14" s="284"/>
      <c r="R14" s="278"/>
      <c r="S14" s="278"/>
      <c r="T14" s="201"/>
      <c r="U14" s="439" t="s">
        <v>49</v>
      </c>
      <c r="V14" s="283"/>
      <c r="W14" s="283"/>
      <c r="X14" s="278"/>
      <c r="Z14" s="286"/>
    </row>
    <row r="15" spans="1:26" s="268" customFormat="1" ht="14.45" customHeight="1" x14ac:dyDescent="0.2">
      <c r="A15" s="266" t="s">
        <v>871</v>
      </c>
      <c r="B15" s="267"/>
      <c r="C15" s="266" t="s">
        <v>28</v>
      </c>
      <c r="D15" s="267"/>
      <c r="E15" s="268" t="s">
        <v>872</v>
      </c>
      <c r="F15" s="283" t="s">
        <v>984</v>
      </c>
      <c r="G15" s="266" t="s">
        <v>828</v>
      </c>
      <c r="H15" s="266" t="s">
        <v>46</v>
      </c>
      <c r="I15" s="283" t="s">
        <v>979</v>
      </c>
      <c r="J15" s="266" t="s">
        <v>36</v>
      </c>
      <c r="K15" s="266">
        <v>1914</v>
      </c>
      <c r="L15" s="283"/>
      <c r="M15" s="269">
        <v>49.907499999999999</v>
      </c>
      <c r="N15" s="269">
        <v>-116.95189999999999</v>
      </c>
      <c r="O15" s="314" t="s">
        <v>985</v>
      </c>
      <c r="P15" s="284"/>
      <c r="Q15" s="284"/>
      <c r="R15" s="284"/>
      <c r="S15" s="284"/>
      <c r="T15" s="201"/>
      <c r="U15" s="439" t="s">
        <v>1005</v>
      </c>
      <c r="V15" s="283"/>
      <c r="W15" s="283"/>
      <c r="X15" s="284"/>
      <c r="Z15" s="286"/>
    </row>
    <row r="16" spans="1:26" s="268" customFormat="1" ht="14.45" customHeight="1" x14ac:dyDescent="0.25">
      <c r="A16" s="266" t="s">
        <v>839</v>
      </c>
      <c r="B16" s="267">
        <v>12306500</v>
      </c>
      <c r="C16" s="266" t="s">
        <v>29</v>
      </c>
      <c r="D16" s="266" t="s">
        <v>28</v>
      </c>
      <c r="E16" s="268" t="s">
        <v>840</v>
      </c>
      <c r="F16" s="283" t="s">
        <v>984</v>
      </c>
      <c r="G16" s="266" t="s">
        <v>842</v>
      </c>
      <c r="H16" s="266" t="s">
        <v>34</v>
      </c>
      <c r="I16" s="283" t="s">
        <v>979</v>
      </c>
      <c r="J16" s="266" t="s">
        <v>36</v>
      </c>
      <c r="K16" s="266">
        <v>1914</v>
      </c>
      <c r="L16" s="283"/>
      <c r="M16" s="269">
        <v>48.999443999999997</v>
      </c>
      <c r="N16" s="269">
        <v>-116.178611</v>
      </c>
      <c r="O16" s="314" t="s">
        <v>990</v>
      </c>
      <c r="P16" s="284"/>
      <c r="Q16" s="284"/>
      <c r="R16" s="284"/>
      <c r="S16" s="284"/>
      <c r="T16" s="285" t="s">
        <v>38</v>
      </c>
      <c r="U16" s="439" t="s">
        <v>49</v>
      </c>
      <c r="V16" s="283"/>
      <c r="W16" s="283"/>
      <c r="X16" s="284"/>
      <c r="Y16" s="268" t="s">
        <v>843</v>
      </c>
      <c r="Z16" s="286"/>
    </row>
    <row r="17" spans="1:26" s="268" customFormat="1" ht="14.45" customHeight="1" x14ac:dyDescent="0.2">
      <c r="A17" s="266" t="s">
        <v>874</v>
      </c>
      <c r="B17" s="267"/>
      <c r="C17" s="266" t="s">
        <v>28</v>
      </c>
      <c r="D17" s="267"/>
      <c r="E17" s="268" t="s">
        <v>875</v>
      </c>
      <c r="F17" s="283" t="s">
        <v>984</v>
      </c>
      <c r="G17" s="266" t="s">
        <v>828</v>
      </c>
      <c r="H17" s="266" t="s">
        <v>46</v>
      </c>
      <c r="I17" s="283" t="s">
        <v>979</v>
      </c>
      <c r="J17" s="266" t="s">
        <v>36</v>
      </c>
      <c r="K17" s="266">
        <v>1914</v>
      </c>
      <c r="L17" s="283"/>
      <c r="M17" s="269">
        <v>50.263060000000003</v>
      </c>
      <c r="N17" s="269">
        <v>-116.96720000000001</v>
      </c>
      <c r="O17" s="314" t="s">
        <v>985</v>
      </c>
      <c r="P17" s="284" t="s">
        <v>847</v>
      </c>
      <c r="Q17" s="284"/>
      <c r="R17" s="284"/>
      <c r="S17" s="284"/>
      <c r="T17" s="201"/>
      <c r="U17" s="439" t="s">
        <v>49</v>
      </c>
      <c r="V17" s="283"/>
      <c r="W17" s="283"/>
      <c r="X17" s="284"/>
      <c r="Z17" s="286"/>
    </row>
    <row r="18" spans="1:26" s="268" customFormat="1" ht="14.45" customHeight="1" x14ac:dyDescent="0.25">
      <c r="A18" s="266" t="s">
        <v>845</v>
      </c>
      <c r="B18" s="267">
        <v>12322000</v>
      </c>
      <c r="C18" s="266" t="s">
        <v>29</v>
      </c>
      <c r="D18" s="266" t="s">
        <v>28</v>
      </c>
      <c r="E18" s="268" t="s">
        <v>846</v>
      </c>
      <c r="F18" s="283" t="s">
        <v>984</v>
      </c>
      <c r="G18" s="266" t="s">
        <v>842</v>
      </c>
      <c r="H18" s="266" t="s">
        <v>34</v>
      </c>
      <c r="I18" s="283" t="s">
        <v>979</v>
      </c>
      <c r="J18" s="266" t="s">
        <v>36</v>
      </c>
      <c r="K18" s="266">
        <v>1924</v>
      </c>
      <c r="L18" s="283"/>
      <c r="M18" s="269">
        <v>49</v>
      </c>
      <c r="N18" s="269">
        <v>-116.50277800000001</v>
      </c>
      <c r="O18" s="314" t="s">
        <v>990</v>
      </c>
      <c r="P18" s="284" t="s">
        <v>847</v>
      </c>
      <c r="Q18" s="284"/>
      <c r="R18" s="284"/>
      <c r="S18" s="284"/>
      <c r="T18" s="285" t="s">
        <v>38</v>
      </c>
      <c r="U18" s="439" t="s">
        <v>49</v>
      </c>
      <c r="V18" s="283"/>
      <c r="W18" s="283"/>
      <c r="X18" s="284"/>
      <c r="Y18" s="268" t="s">
        <v>843</v>
      </c>
      <c r="Z18" s="286"/>
    </row>
    <row r="19" spans="1:26" s="268" customFormat="1" ht="14.45" customHeight="1" x14ac:dyDescent="0.25">
      <c r="A19" s="270" t="s">
        <v>992</v>
      </c>
      <c r="B19" s="270">
        <v>12318500</v>
      </c>
      <c r="C19" s="266" t="s">
        <v>29</v>
      </c>
      <c r="D19" s="266" t="s">
        <v>28</v>
      </c>
      <c r="E19" s="271" t="s">
        <v>993</v>
      </c>
      <c r="F19" s="317" t="s">
        <v>984</v>
      </c>
      <c r="G19" s="317" t="s">
        <v>842</v>
      </c>
      <c r="H19" s="266" t="s">
        <v>34</v>
      </c>
      <c r="I19" s="283" t="s">
        <v>979</v>
      </c>
      <c r="J19" s="283" t="s">
        <v>667</v>
      </c>
      <c r="K19" s="272">
        <v>1925</v>
      </c>
      <c r="L19" s="272">
        <v>1992</v>
      </c>
      <c r="M19" s="272">
        <v>48.905000000000001</v>
      </c>
      <c r="N19" s="272">
        <v>-116.40194</v>
      </c>
      <c r="O19" s="277"/>
      <c r="P19" s="318"/>
      <c r="Q19" s="273"/>
      <c r="R19" s="273"/>
      <c r="S19" s="273"/>
      <c r="T19" s="285" t="s">
        <v>38</v>
      </c>
      <c r="U19" s="283" t="s">
        <v>578</v>
      </c>
      <c r="V19" s="283"/>
      <c r="W19" s="283"/>
      <c r="X19" s="273"/>
      <c r="Z19" s="286" t="s">
        <v>260</v>
      </c>
    </row>
    <row r="20" spans="1:26" s="268" customFormat="1" ht="14.45" customHeight="1" x14ac:dyDescent="0.25">
      <c r="A20" s="266" t="s">
        <v>849</v>
      </c>
      <c r="B20" s="267">
        <v>12321500</v>
      </c>
      <c r="C20" s="266" t="s">
        <v>29</v>
      </c>
      <c r="D20" s="266" t="s">
        <v>28</v>
      </c>
      <c r="E20" s="268" t="s">
        <v>850</v>
      </c>
      <c r="F20" s="283" t="s">
        <v>984</v>
      </c>
      <c r="G20" s="266" t="s">
        <v>842</v>
      </c>
      <c r="H20" s="266" t="s">
        <v>34</v>
      </c>
      <c r="I20" s="283" t="s">
        <v>979</v>
      </c>
      <c r="J20" s="266" t="s">
        <v>36</v>
      </c>
      <c r="K20" s="266">
        <v>1925</v>
      </c>
      <c r="L20" s="283"/>
      <c r="M20" s="269">
        <v>48.997222000000001</v>
      </c>
      <c r="N20" s="269">
        <v>-116.568056</v>
      </c>
      <c r="O20" s="314" t="s">
        <v>990</v>
      </c>
      <c r="P20" s="284"/>
      <c r="Q20" s="284"/>
      <c r="R20" s="284"/>
      <c r="S20" s="284"/>
      <c r="T20" s="285" t="s">
        <v>38</v>
      </c>
      <c r="U20" s="439" t="s">
        <v>49</v>
      </c>
      <c r="V20" s="283"/>
      <c r="W20" s="283"/>
      <c r="X20" s="284"/>
      <c r="Y20" s="268" t="s">
        <v>843</v>
      </c>
      <c r="Z20" s="286"/>
    </row>
    <row r="21" spans="1:26" s="268" customFormat="1" ht="14.45" customHeight="1" x14ac:dyDescent="0.2">
      <c r="A21" s="266" t="s">
        <v>876</v>
      </c>
      <c r="B21" s="267"/>
      <c r="C21" s="266" t="s">
        <v>28</v>
      </c>
      <c r="D21" s="267"/>
      <c r="E21" s="268" t="s">
        <v>877</v>
      </c>
      <c r="F21" s="283" t="s">
        <v>984</v>
      </c>
      <c r="G21" s="266" t="s">
        <v>828</v>
      </c>
      <c r="H21" s="266" t="s">
        <v>46</v>
      </c>
      <c r="I21" s="283" t="s">
        <v>982</v>
      </c>
      <c r="J21" s="266" t="s">
        <v>36</v>
      </c>
      <c r="K21" s="266">
        <v>1931</v>
      </c>
      <c r="L21" s="283"/>
      <c r="M21" s="269">
        <v>49.654443999999998</v>
      </c>
      <c r="N21" s="269">
        <v>-116.929722</v>
      </c>
      <c r="O21" s="314" t="s">
        <v>985</v>
      </c>
      <c r="P21" s="284" t="s">
        <v>847</v>
      </c>
      <c r="Q21" s="284"/>
      <c r="R21" s="284"/>
      <c r="S21" s="284"/>
      <c r="T21" s="201"/>
      <c r="U21" s="439" t="s">
        <v>49</v>
      </c>
      <c r="V21" s="283"/>
      <c r="W21" s="283"/>
      <c r="X21" s="284"/>
      <c r="Z21" s="286"/>
    </row>
    <row r="22" spans="1:26" s="268" customFormat="1" ht="14.45" customHeight="1" x14ac:dyDescent="0.25">
      <c r="A22" s="266" t="s">
        <v>879</v>
      </c>
      <c r="B22" s="267">
        <v>12322500</v>
      </c>
      <c r="C22" s="266" t="s">
        <v>28</v>
      </c>
      <c r="D22" s="266" t="s">
        <v>29</v>
      </c>
      <c r="E22" s="268" t="s">
        <v>880</v>
      </c>
      <c r="F22" s="283" t="s">
        <v>984</v>
      </c>
      <c r="G22" s="266" t="s">
        <v>828</v>
      </c>
      <c r="H22" s="266" t="s">
        <v>46</v>
      </c>
      <c r="I22" s="283" t="s">
        <v>979</v>
      </c>
      <c r="J22" s="266" t="s">
        <v>36</v>
      </c>
      <c r="K22" s="266">
        <v>1936</v>
      </c>
      <c r="L22" s="283"/>
      <c r="M22" s="269">
        <v>49.298889000000003</v>
      </c>
      <c r="N22" s="269">
        <v>-116.65861099999999</v>
      </c>
      <c r="O22" s="314" t="s">
        <v>985</v>
      </c>
      <c r="P22" s="284" t="s">
        <v>847</v>
      </c>
      <c r="Q22" s="284"/>
      <c r="R22" s="278"/>
      <c r="S22" s="278"/>
      <c r="T22" s="285" t="s">
        <v>38</v>
      </c>
      <c r="U22" s="439" t="s">
        <v>49</v>
      </c>
      <c r="V22" s="283"/>
      <c r="W22" s="283"/>
      <c r="X22" s="278"/>
      <c r="Y22" s="268" t="s">
        <v>843</v>
      </c>
      <c r="Z22" s="286"/>
    </row>
    <row r="23" spans="1:26" s="268" customFormat="1" ht="14.45" customHeight="1" x14ac:dyDescent="0.2">
      <c r="A23" s="266" t="s">
        <v>882</v>
      </c>
      <c r="B23" s="267"/>
      <c r="C23" s="266" t="s">
        <v>28</v>
      </c>
      <c r="D23" s="267"/>
      <c r="E23" s="268" t="s">
        <v>883</v>
      </c>
      <c r="F23" s="283" t="s">
        <v>984</v>
      </c>
      <c r="G23" s="266" t="s">
        <v>828</v>
      </c>
      <c r="H23" s="266" t="s">
        <v>46</v>
      </c>
      <c r="I23" s="283" t="s">
        <v>979</v>
      </c>
      <c r="J23" s="266" t="s">
        <v>36</v>
      </c>
      <c r="K23" s="266">
        <v>1963</v>
      </c>
      <c r="L23" s="283"/>
      <c r="M23" s="269">
        <v>50.232219999999998</v>
      </c>
      <c r="N23" s="269">
        <v>-116.955</v>
      </c>
      <c r="O23" s="314" t="s">
        <v>985</v>
      </c>
      <c r="P23" s="284" t="s">
        <v>847</v>
      </c>
      <c r="Q23" s="284"/>
      <c r="R23" s="278" t="s">
        <v>827</v>
      </c>
      <c r="S23" s="278"/>
      <c r="T23" s="201"/>
      <c r="U23" s="439" t="s">
        <v>49</v>
      </c>
      <c r="V23" s="283"/>
      <c r="W23" s="283"/>
      <c r="X23" s="278"/>
      <c r="Z23" s="286"/>
    </row>
    <row r="24" spans="1:26" s="268" customFormat="1" ht="14.45" customHeight="1" x14ac:dyDescent="0.2">
      <c r="A24" s="266" t="s">
        <v>892</v>
      </c>
      <c r="B24" s="267"/>
      <c r="C24" s="266" t="s">
        <v>28</v>
      </c>
      <c r="D24" s="267"/>
      <c r="E24" s="268" t="s">
        <v>893</v>
      </c>
      <c r="F24" s="283" t="s">
        <v>984</v>
      </c>
      <c r="G24" s="266" t="s">
        <v>828</v>
      </c>
      <c r="H24" s="266" t="s">
        <v>46</v>
      </c>
      <c r="I24" s="283" t="s">
        <v>979</v>
      </c>
      <c r="J24" s="266" t="s">
        <v>36</v>
      </c>
      <c r="K24" s="266">
        <v>1962</v>
      </c>
      <c r="L24" s="283"/>
      <c r="M24" s="269">
        <v>50.638060000000003</v>
      </c>
      <c r="N24" s="269">
        <v>-117.0472</v>
      </c>
      <c r="O24" s="314" t="s">
        <v>985</v>
      </c>
      <c r="P24" s="284"/>
      <c r="Q24" s="284"/>
      <c r="R24" s="278" t="s">
        <v>827</v>
      </c>
      <c r="S24" s="278"/>
      <c r="T24" s="201"/>
      <c r="U24" s="439" t="s">
        <v>49</v>
      </c>
      <c r="V24" s="283"/>
      <c r="W24" s="283"/>
      <c r="X24" s="278"/>
      <c r="Z24" s="286"/>
    </row>
    <row r="25" spans="1:26" s="268" customFormat="1" ht="14.45" customHeight="1" x14ac:dyDescent="0.2">
      <c r="A25" s="266" t="s">
        <v>894</v>
      </c>
      <c r="B25" s="267"/>
      <c r="C25" s="266" t="s">
        <v>28</v>
      </c>
      <c r="D25" s="267"/>
      <c r="E25" s="268" t="s">
        <v>895</v>
      </c>
      <c r="F25" s="283" t="s">
        <v>984</v>
      </c>
      <c r="G25" s="266" t="s">
        <v>828</v>
      </c>
      <c r="H25" s="266" t="s">
        <v>46</v>
      </c>
      <c r="I25" s="283" t="s">
        <v>979</v>
      </c>
      <c r="J25" s="266" t="s">
        <v>36</v>
      </c>
      <c r="K25" s="266">
        <v>1973</v>
      </c>
      <c r="L25" s="283"/>
      <c r="M25" s="269">
        <v>49.871670000000002</v>
      </c>
      <c r="N25" s="269">
        <v>-117.1203</v>
      </c>
      <c r="O25" s="314" t="s">
        <v>985</v>
      </c>
      <c r="P25" s="284" t="s">
        <v>847</v>
      </c>
      <c r="Q25" s="284"/>
      <c r="R25" s="284"/>
      <c r="S25" s="284"/>
      <c r="T25" s="201"/>
      <c r="U25" s="439" t="s">
        <v>1005</v>
      </c>
      <c r="V25" s="283"/>
      <c r="W25" s="283"/>
      <c r="X25" s="284"/>
      <c r="Z25" s="286"/>
    </row>
    <row r="26" spans="1:26" s="268" customFormat="1" ht="14.45" customHeight="1" x14ac:dyDescent="0.2">
      <c r="A26" s="266" t="s">
        <v>896</v>
      </c>
      <c r="B26" s="267"/>
      <c r="C26" s="266" t="s">
        <v>28</v>
      </c>
      <c r="D26" s="267"/>
      <c r="E26" s="268" t="s">
        <v>897</v>
      </c>
      <c r="F26" s="283" t="s">
        <v>984</v>
      </c>
      <c r="G26" s="266" t="s">
        <v>828</v>
      </c>
      <c r="H26" s="266" t="s">
        <v>46</v>
      </c>
      <c r="I26" s="283" t="s">
        <v>979</v>
      </c>
      <c r="J26" s="266" t="s">
        <v>36</v>
      </c>
      <c r="K26" s="266">
        <v>1913</v>
      </c>
      <c r="L26" s="283"/>
      <c r="M26" s="269">
        <v>49.460560000000001</v>
      </c>
      <c r="N26" s="269">
        <v>-117.56440000000001</v>
      </c>
      <c r="O26" s="314" t="s">
        <v>985</v>
      </c>
      <c r="P26" s="284"/>
      <c r="Q26" s="284"/>
      <c r="R26" s="278" t="s">
        <v>827</v>
      </c>
      <c r="S26" s="278"/>
      <c r="T26" s="201"/>
      <c r="U26" s="445" t="s">
        <v>38</v>
      </c>
      <c r="V26" s="283"/>
      <c r="W26" s="283"/>
      <c r="X26" s="278"/>
      <c r="Z26" s="286"/>
    </row>
    <row r="27" spans="1:26" s="268" customFormat="1" ht="14.45" customHeight="1" x14ac:dyDescent="0.2">
      <c r="A27" s="266" t="s">
        <v>898</v>
      </c>
      <c r="B27" s="267"/>
      <c r="C27" s="266" t="s">
        <v>28</v>
      </c>
      <c r="D27" s="267"/>
      <c r="E27" s="268" t="s">
        <v>899</v>
      </c>
      <c r="F27" s="283" t="s">
        <v>984</v>
      </c>
      <c r="G27" s="266" t="s">
        <v>828</v>
      </c>
      <c r="H27" s="266" t="s">
        <v>46</v>
      </c>
      <c r="I27" s="283" t="s">
        <v>979</v>
      </c>
      <c r="J27" s="266" t="s">
        <v>36</v>
      </c>
      <c r="K27" s="266">
        <v>1919</v>
      </c>
      <c r="L27" s="283"/>
      <c r="M27" s="269">
        <v>49.51</v>
      </c>
      <c r="N27" s="269">
        <v>-115.0714</v>
      </c>
      <c r="O27" s="314" t="s">
        <v>985</v>
      </c>
      <c r="P27" s="284"/>
      <c r="Q27" s="284"/>
      <c r="R27" s="278"/>
      <c r="S27" s="278"/>
      <c r="T27" s="201"/>
      <c r="U27" s="439" t="s">
        <v>49</v>
      </c>
      <c r="V27" s="283"/>
      <c r="W27" s="283"/>
      <c r="X27" s="278"/>
      <c r="Z27" s="286"/>
    </row>
    <row r="28" spans="1:26" s="268" customFormat="1" ht="14.45" customHeight="1" x14ac:dyDescent="0.2">
      <c r="A28" s="266" t="s">
        <v>900</v>
      </c>
      <c r="B28" s="267"/>
      <c r="C28" s="266" t="s">
        <v>28</v>
      </c>
      <c r="D28" s="267"/>
      <c r="E28" s="268" t="s">
        <v>901</v>
      </c>
      <c r="F28" s="283" t="s">
        <v>984</v>
      </c>
      <c r="G28" s="266" t="s">
        <v>828</v>
      </c>
      <c r="H28" s="266" t="s">
        <v>46</v>
      </c>
      <c r="I28" s="283" t="s">
        <v>979</v>
      </c>
      <c r="J28" s="266" t="s">
        <v>36</v>
      </c>
      <c r="K28" s="266">
        <v>2009</v>
      </c>
      <c r="L28" s="283"/>
      <c r="M28" s="269">
        <v>49.288060000000002</v>
      </c>
      <c r="N28" s="269">
        <v>-115.1036</v>
      </c>
      <c r="O28" s="314" t="s">
        <v>985</v>
      </c>
      <c r="P28" s="315"/>
      <c r="Q28" s="284"/>
      <c r="R28" s="278"/>
      <c r="S28" s="278"/>
      <c r="T28" s="201"/>
      <c r="U28" s="439" t="s">
        <v>1005</v>
      </c>
      <c r="V28" s="283"/>
      <c r="W28" s="283"/>
      <c r="X28" s="278"/>
      <c r="Z28" s="286"/>
    </row>
    <row r="29" spans="1:26" s="268" customFormat="1" ht="14.45" customHeight="1" x14ac:dyDescent="0.25">
      <c r="A29" s="266" t="s">
        <v>885</v>
      </c>
      <c r="B29" s="267">
        <v>12442500</v>
      </c>
      <c r="C29" s="266" t="s">
        <v>29</v>
      </c>
      <c r="D29" s="266" t="s">
        <v>28</v>
      </c>
      <c r="E29" s="268" t="s">
        <v>886</v>
      </c>
      <c r="F29" s="283" t="s">
        <v>984</v>
      </c>
      <c r="G29" s="266" t="s">
        <v>833</v>
      </c>
      <c r="H29" s="266" t="s">
        <v>34</v>
      </c>
      <c r="I29" s="283" t="s">
        <v>979</v>
      </c>
      <c r="J29" s="266" t="s">
        <v>36</v>
      </c>
      <c r="K29" s="266">
        <v>1928</v>
      </c>
      <c r="L29" s="283"/>
      <c r="M29" s="269">
        <v>48.984721999999998</v>
      </c>
      <c r="N29" s="269">
        <v>-119.617222</v>
      </c>
      <c r="O29" s="314"/>
      <c r="P29" s="284" t="s">
        <v>887</v>
      </c>
      <c r="Q29" s="284" t="s">
        <v>3665</v>
      </c>
      <c r="R29" s="284"/>
      <c r="S29" s="284"/>
      <c r="T29" s="285" t="s">
        <v>38</v>
      </c>
      <c r="U29" s="439" t="s">
        <v>38</v>
      </c>
      <c r="V29" s="283"/>
      <c r="W29" s="283"/>
      <c r="X29" s="442" t="s">
        <v>990</v>
      </c>
      <c r="Y29" s="268" t="s">
        <v>834</v>
      </c>
      <c r="Z29" s="286"/>
    </row>
    <row r="30" spans="1:26" s="268" customFormat="1" ht="14.45" customHeight="1" x14ac:dyDescent="0.2">
      <c r="A30" s="266" t="s">
        <v>902</v>
      </c>
      <c r="B30" s="267"/>
      <c r="C30" s="266" t="s">
        <v>28</v>
      </c>
      <c r="D30" s="267"/>
      <c r="E30" s="268" t="s">
        <v>903</v>
      </c>
      <c r="F30" s="283" t="s">
        <v>984</v>
      </c>
      <c r="G30" s="266" t="s">
        <v>828</v>
      </c>
      <c r="H30" s="266" t="s">
        <v>46</v>
      </c>
      <c r="I30" s="283" t="s">
        <v>979</v>
      </c>
      <c r="J30" s="266" t="s">
        <v>36</v>
      </c>
      <c r="K30" s="266">
        <v>1965</v>
      </c>
      <c r="L30" s="283"/>
      <c r="M30" s="269">
        <v>49.377499999999998</v>
      </c>
      <c r="N30" s="269">
        <v>-120.151667</v>
      </c>
      <c r="O30" s="314" t="s">
        <v>985</v>
      </c>
      <c r="P30" s="284"/>
      <c r="Q30" s="284"/>
      <c r="R30" s="284"/>
      <c r="S30" s="284"/>
      <c r="T30" s="201"/>
      <c r="U30" s="439" t="s">
        <v>1005</v>
      </c>
      <c r="V30" s="283"/>
      <c r="W30" s="283"/>
      <c r="X30" s="284"/>
      <c r="Z30" s="286"/>
    </row>
    <row r="31" spans="1:26" s="268" customFormat="1" ht="14.45" customHeight="1" x14ac:dyDescent="0.2">
      <c r="A31" s="266" t="s">
        <v>905</v>
      </c>
      <c r="B31" s="267"/>
      <c r="C31" s="266" t="s">
        <v>28</v>
      </c>
      <c r="D31" s="267"/>
      <c r="E31" s="268" t="s">
        <v>906</v>
      </c>
      <c r="F31" s="283" t="s">
        <v>984</v>
      </c>
      <c r="G31" s="266" t="s">
        <v>828</v>
      </c>
      <c r="H31" s="266" t="s">
        <v>46</v>
      </c>
      <c r="I31" s="283" t="s">
        <v>979</v>
      </c>
      <c r="J31" s="266" t="s">
        <v>36</v>
      </c>
      <c r="K31" s="266">
        <v>1910</v>
      </c>
      <c r="L31" s="283"/>
      <c r="M31" s="269">
        <v>49.495559999999998</v>
      </c>
      <c r="N31" s="269">
        <v>-119.6153</v>
      </c>
      <c r="O31" s="314" t="s">
        <v>985</v>
      </c>
      <c r="P31" s="284" t="s">
        <v>887</v>
      </c>
      <c r="Q31" s="284"/>
      <c r="R31" s="284"/>
      <c r="S31" s="284" t="s">
        <v>3666</v>
      </c>
      <c r="T31" s="201"/>
      <c r="U31" s="439" t="s">
        <v>49</v>
      </c>
      <c r="V31" s="283"/>
      <c r="W31" s="283"/>
      <c r="X31" s="284"/>
      <c r="Z31" s="286"/>
    </row>
    <row r="32" spans="1:26" s="268" customFormat="1" ht="14.45" customHeight="1" x14ac:dyDescent="0.25">
      <c r="A32" s="266" t="s">
        <v>888</v>
      </c>
      <c r="B32" s="267">
        <v>12439000</v>
      </c>
      <c r="C32" s="266" t="s">
        <v>29</v>
      </c>
      <c r="D32" s="266" t="s">
        <v>28</v>
      </c>
      <c r="E32" s="268" t="s">
        <v>889</v>
      </c>
      <c r="F32" s="283" t="s">
        <v>984</v>
      </c>
      <c r="G32" s="266" t="s">
        <v>833</v>
      </c>
      <c r="H32" s="266" t="s">
        <v>34</v>
      </c>
      <c r="I32" s="283" t="s">
        <v>979</v>
      </c>
      <c r="J32" s="266" t="s">
        <v>36</v>
      </c>
      <c r="K32" s="266">
        <v>1928</v>
      </c>
      <c r="L32" s="283"/>
      <c r="M32" s="269">
        <v>48.956667000000003</v>
      </c>
      <c r="N32" s="269">
        <v>-119.438333</v>
      </c>
      <c r="O32" s="314" t="s">
        <v>990</v>
      </c>
      <c r="P32" s="284" t="s">
        <v>887</v>
      </c>
      <c r="Q32" s="284" t="s">
        <v>3665</v>
      </c>
      <c r="R32" s="284"/>
      <c r="S32" s="284" t="s">
        <v>3667</v>
      </c>
      <c r="T32" s="285" t="s">
        <v>38</v>
      </c>
      <c r="U32" s="439" t="s">
        <v>38</v>
      </c>
      <c r="V32" s="283"/>
      <c r="W32" s="283"/>
      <c r="X32" s="442" t="s">
        <v>990</v>
      </c>
      <c r="Y32" s="268" t="s">
        <v>834</v>
      </c>
      <c r="Z32" s="286"/>
    </row>
    <row r="33" spans="1:26" s="268" customFormat="1" ht="14.45" customHeight="1" x14ac:dyDescent="0.2">
      <c r="A33" s="266" t="s">
        <v>907</v>
      </c>
      <c r="B33" s="267"/>
      <c r="C33" s="266" t="s">
        <v>28</v>
      </c>
      <c r="D33" s="267"/>
      <c r="E33" s="268" t="s">
        <v>908</v>
      </c>
      <c r="F33" s="283" t="s">
        <v>984</v>
      </c>
      <c r="G33" s="266" t="s">
        <v>828</v>
      </c>
      <c r="H33" s="266" t="s">
        <v>46</v>
      </c>
      <c r="I33" s="283" t="s">
        <v>982</v>
      </c>
      <c r="J33" s="266" t="s">
        <v>36</v>
      </c>
      <c r="K33" s="266">
        <v>1943</v>
      </c>
      <c r="L33" s="283"/>
      <c r="M33" s="269">
        <v>49.886110000000002</v>
      </c>
      <c r="N33" s="269">
        <v>-119.49720000000001</v>
      </c>
      <c r="O33" s="314" t="s">
        <v>985</v>
      </c>
      <c r="P33" s="284" t="s">
        <v>887</v>
      </c>
      <c r="Q33" s="284" t="s">
        <v>3665</v>
      </c>
      <c r="R33" s="284"/>
      <c r="S33" s="284" t="s">
        <v>3668</v>
      </c>
      <c r="T33" s="201"/>
      <c r="U33" s="439" t="s">
        <v>49</v>
      </c>
      <c r="V33" s="283"/>
      <c r="W33" s="283"/>
      <c r="X33" s="284"/>
      <c r="Z33" s="286"/>
    </row>
    <row r="34" spans="1:26" s="268" customFormat="1" ht="14.45" customHeight="1" x14ac:dyDescent="0.25">
      <c r="A34" s="266" t="s">
        <v>909</v>
      </c>
      <c r="B34" s="267">
        <v>12438700</v>
      </c>
      <c r="C34" s="266" t="s">
        <v>28</v>
      </c>
      <c r="D34" s="266" t="s">
        <v>29</v>
      </c>
      <c r="E34" s="268" t="s">
        <v>910</v>
      </c>
      <c r="F34" s="283" t="s">
        <v>984</v>
      </c>
      <c r="G34" s="266" t="s">
        <v>828</v>
      </c>
      <c r="H34" s="266" t="s">
        <v>46</v>
      </c>
      <c r="I34" s="283" t="s">
        <v>979</v>
      </c>
      <c r="J34" s="266" t="s">
        <v>36</v>
      </c>
      <c r="K34" s="266">
        <v>1944</v>
      </c>
      <c r="L34" s="283"/>
      <c r="M34" s="269">
        <v>49.114722</v>
      </c>
      <c r="N34" s="269">
        <v>-119.563889</v>
      </c>
      <c r="O34" s="314" t="s">
        <v>985</v>
      </c>
      <c r="P34" s="284" t="s">
        <v>887</v>
      </c>
      <c r="Q34" s="284"/>
      <c r="R34" s="284"/>
      <c r="S34" s="284" t="s">
        <v>3666</v>
      </c>
      <c r="T34" s="285" t="s">
        <v>38</v>
      </c>
      <c r="U34" s="439" t="s">
        <v>38</v>
      </c>
      <c r="V34" s="283"/>
      <c r="W34" s="283"/>
      <c r="X34" s="284"/>
      <c r="Y34" s="268" t="s">
        <v>834</v>
      </c>
      <c r="Z34" s="286"/>
    </row>
    <row r="35" spans="1:26" s="268" customFormat="1" ht="14.45" customHeight="1" x14ac:dyDescent="0.2">
      <c r="A35" s="266" t="s">
        <v>911</v>
      </c>
      <c r="B35" s="267"/>
      <c r="C35" s="266" t="s">
        <v>28</v>
      </c>
      <c r="D35" s="267"/>
      <c r="E35" s="268" t="s">
        <v>912</v>
      </c>
      <c r="F35" s="283" t="s">
        <v>984</v>
      </c>
      <c r="G35" s="266" t="s">
        <v>828</v>
      </c>
      <c r="H35" s="266" t="s">
        <v>46</v>
      </c>
      <c r="I35" s="283" t="s">
        <v>979</v>
      </c>
      <c r="J35" s="266" t="s">
        <v>36</v>
      </c>
      <c r="K35" s="266">
        <v>1949</v>
      </c>
      <c r="L35" s="283"/>
      <c r="M35" s="269">
        <v>49.878889999999998</v>
      </c>
      <c r="N35" s="269">
        <v>-119.4131</v>
      </c>
      <c r="O35" s="314" t="s">
        <v>985</v>
      </c>
      <c r="P35" s="284"/>
      <c r="Q35" s="284"/>
      <c r="R35" s="284"/>
      <c r="S35" s="284"/>
      <c r="T35" s="201"/>
      <c r="U35" s="439" t="s">
        <v>1005</v>
      </c>
      <c r="V35" s="283"/>
      <c r="W35" s="283"/>
      <c r="X35" s="284"/>
      <c r="Z35" s="286"/>
    </row>
    <row r="36" spans="1:26" s="268" customFormat="1" ht="14.45" customHeight="1" x14ac:dyDescent="0.25">
      <c r="A36" s="266" t="s">
        <v>890</v>
      </c>
      <c r="B36" s="267">
        <v>12439500</v>
      </c>
      <c r="C36" s="266" t="s">
        <v>29</v>
      </c>
      <c r="D36" s="266" t="s">
        <v>28</v>
      </c>
      <c r="E36" s="268" t="s">
        <v>891</v>
      </c>
      <c r="F36" s="283" t="s">
        <v>984</v>
      </c>
      <c r="G36" s="266" t="s">
        <v>833</v>
      </c>
      <c r="H36" s="266" t="s">
        <v>34</v>
      </c>
      <c r="I36" s="283" t="s">
        <v>979</v>
      </c>
      <c r="J36" s="266" t="s">
        <v>36</v>
      </c>
      <c r="K36" s="266">
        <v>1942</v>
      </c>
      <c r="L36" s="283"/>
      <c r="M36" s="269">
        <v>48.930833</v>
      </c>
      <c r="N36" s="269">
        <v>-119.419167</v>
      </c>
      <c r="O36" s="314" t="s">
        <v>985</v>
      </c>
      <c r="P36" s="284" t="s">
        <v>887</v>
      </c>
      <c r="Q36" s="284"/>
      <c r="R36" s="284"/>
      <c r="S36" s="284" t="s">
        <v>3669</v>
      </c>
      <c r="T36" s="285" t="s">
        <v>38</v>
      </c>
      <c r="U36" s="439" t="s">
        <v>38</v>
      </c>
      <c r="V36" s="283"/>
      <c r="W36" s="283"/>
      <c r="X36" s="442" t="s">
        <v>990</v>
      </c>
      <c r="Y36" s="268" t="s">
        <v>834</v>
      </c>
      <c r="Z36" s="286"/>
    </row>
    <row r="37" spans="1:26" s="268" customFormat="1" ht="14.45" customHeight="1" x14ac:dyDescent="0.25">
      <c r="A37" s="270" t="s">
        <v>994</v>
      </c>
      <c r="B37" s="270">
        <v>12439150</v>
      </c>
      <c r="C37" s="266" t="s">
        <v>29</v>
      </c>
      <c r="D37" s="266" t="s">
        <v>28</v>
      </c>
      <c r="E37" s="271" t="s">
        <v>995</v>
      </c>
      <c r="F37" s="317" t="s">
        <v>984</v>
      </c>
      <c r="G37" s="317" t="s">
        <v>833</v>
      </c>
      <c r="H37" s="266" t="s">
        <v>34</v>
      </c>
      <c r="I37" s="283" t="s">
        <v>982</v>
      </c>
      <c r="J37" s="283" t="s">
        <v>667</v>
      </c>
      <c r="K37" s="272">
        <v>1950</v>
      </c>
      <c r="L37" s="272">
        <v>1992</v>
      </c>
      <c r="M37" s="272">
        <v>48.938890000000001</v>
      </c>
      <c r="N37" s="272">
        <v>-119.42667</v>
      </c>
      <c r="O37" s="277"/>
      <c r="P37" s="283"/>
      <c r="Q37" s="273"/>
      <c r="R37" s="273"/>
      <c r="S37" s="273"/>
      <c r="T37" s="285" t="s">
        <v>38</v>
      </c>
      <c r="U37" s="283" t="s">
        <v>578</v>
      </c>
      <c r="V37" s="283"/>
      <c r="W37" s="283"/>
      <c r="X37" s="273"/>
      <c r="Y37" s="274"/>
      <c r="Z37" s="286"/>
    </row>
    <row r="38" spans="1:26" s="268" customFormat="1" ht="14.45" customHeight="1" x14ac:dyDescent="0.25">
      <c r="A38" s="270" t="s">
        <v>996</v>
      </c>
      <c r="B38" s="270">
        <v>12439400</v>
      </c>
      <c r="C38" s="266" t="s">
        <v>29</v>
      </c>
      <c r="D38" s="266" t="s">
        <v>28</v>
      </c>
      <c r="E38" s="271" t="s">
        <v>997</v>
      </c>
      <c r="F38" s="317" t="s">
        <v>984</v>
      </c>
      <c r="G38" s="317" t="s">
        <v>833</v>
      </c>
      <c r="H38" s="266" t="s">
        <v>34</v>
      </c>
      <c r="I38" s="283" t="s">
        <v>982</v>
      </c>
      <c r="J38" s="283" t="s">
        <v>667</v>
      </c>
      <c r="K38" s="272">
        <v>1947</v>
      </c>
      <c r="L38" s="272">
        <v>1986</v>
      </c>
      <c r="M38" s="272">
        <v>485555</v>
      </c>
      <c r="N38" s="272">
        <v>1192505</v>
      </c>
      <c r="O38" s="277"/>
      <c r="P38" s="283"/>
      <c r="Q38" s="273"/>
      <c r="R38" s="273"/>
      <c r="S38" s="273"/>
      <c r="T38" s="285" t="s">
        <v>38</v>
      </c>
      <c r="U38" s="283" t="s">
        <v>578</v>
      </c>
      <c r="V38" s="283"/>
      <c r="W38" s="283"/>
      <c r="X38" s="273"/>
      <c r="Y38" s="274"/>
      <c r="Z38" s="286"/>
    </row>
    <row r="39" spans="1:26" s="268" customFormat="1" ht="14.45" customHeight="1" x14ac:dyDescent="0.25">
      <c r="A39" s="266" t="s">
        <v>917</v>
      </c>
      <c r="B39" s="267">
        <v>12404500</v>
      </c>
      <c r="C39" s="266" t="s">
        <v>29</v>
      </c>
      <c r="D39" s="266" t="s">
        <v>28</v>
      </c>
      <c r="E39" s="268" t="s">
        <v>918</v>
      </c>
      <c r="F39" s="283" t="s">
        <v>984</v>
      </c>
      <c r="G39" s="266" t="s">
        <v>833</v>
      </c>
      <c r="H39" s="266" t="s">
        <v>34</v>
      </c>
      <c r="I39" s="283" t="s">
        <v>979</v>
      </c>
      <c r="J39" s="266" t="s">
        <v>36</v>
      </c>
      <c r="K39" s="266">
        <v>1929</v>
      </c>
      <c r="L39" s="283"/>
      <c r="M39" s="269">
        <v>48.984444000000003</v>
      </c>
      <c r="N39" s="269">
        <v>-118.215278</v>
      </c>
      <c r="O39" s="314" t="s">
        <v>990</v>
      </c>
      <c r="P39" s="284"/>
      <c r="Q39" s="284"/>
      <c r="R39" s="278"/>
      <c r="S39" s="278"/>
      <c r="T39" s="285" t="s">
        <v>38</v>
      </c>
      <c r="U39" s="439" t="s">
        <v>38</v>
      </c>
      <c r="V39" s="283"/>
      <c r="W39" s="283"/>
      <c r="X39" s="442" t="s">
        <v>990</v>
      </c>
      <c r="Y39" s="268" t="s">
        <v>834</v>
      </c>
      <c r="Z39" s="286"/>
    </row>
    <row r="40" spans="1:26" s="268" customFormat="1" ht="14.45" customHeight="1" x14ac:dyDescent="0.25">
      <c r="A40" s="266" t="s">
        <v>919</v>
      </c>
      <c r="B40" s="267">
        <v>12401500</v>
      </c>
      <c r="C40" s="266" t="s">
        <v>29</v>
      </c>
      <c r="D40" s="266" t="s">
        <v>28</v>
      </c>
      <c r="E40" s="268" t="s">
        <v>920</v>
      </c>
      <c r="F40" s="283" t="s">
        <v>984</v>
      </c>
      <c r="G40" s="266" t="s">
        <v>833</v>
      </c>
      <c r="H40" s="266" t="s">
        <v>34</v>
      </c>
      <c r="I40" s="283" t="s">
        <v>979</v>
      </c>
      <c r="J40" s="266" t="s">
        <v>36</v>
      </c>
      <c r="K40" s="266">
        <v>1928</v>
      </c>
      <c r="L40" s="283"/>
      <c r="M40" s="269">
        <v>48.981389</v>
      </c>
      <c r="N40" s="269">
        <v>-118.765278</v>
      </c>
      <c r="O40" s="314" t="s">
        <v>990</v>
      </c>
      <c r="P40" s="284"/>
      <c r="Q40" s="284"/>
      <c r="R40" s="278"/>
      <c r="S40" s="278"/>
      <c r="T40" s="285" t="s">
        <v>38</v>
      </c>
      <c r="U40" s="439" t="s">
        <v>38</v>
      </c>
      <c r="V40" s="283"/>
      <c r="W40" s="283"/>
      <c r="X40" s="442" t="s">
        <v>990</v>
      </c>
      <c r="Y40" s="268" t="s">
        <v>834</v>
      </c>
      <c r="Z40" s="286"/>
    </row>
    <row r="41" spans="1:26" s="268" customFormat="1" ht="14.45" customHeight="1" x14ac:dyDescent="0.25">
      <c r="A41" s="266" t="s">
        <v>913</v>
      </c>
      <c r="B41" s="267">
        <v>12355000</v>
      </c>
      <c r="C41" s="283" t="s">
        <v>29</v>
      </c>
      <c r="D41" s="283" t="s">
        <v>28</v>
      </c>
      <c r="E41" s="268" t="s">
        <v>914</v>
      </c>
      <c r="F41" s="283" t="s">
        <v>984</v>
      </c>
      <c r="G41" s="266" t="s">
        <v>828</v>
      </c>
      <c r="H41" s="266" t="s">
        <v>46</v>
      </c>
      <c r="I41" s="283" t="s">
        <v>979</v>
      </c>
      <c r="J41" s="266" t="s">
        <v>36</v>
      </c>
      <c r="K41" s="266">
        <v>1929</v>
      </c>
      <c r="L41" s="283"/>
      <c r="M41" s="269">
        <v>49.000556000000003</v>
      </c>
      <c r="N41" s="269">
        <v>-114.476389</v>
      </c>
      <c r="O41" s="314" t="s">
        <v>990</v>
      </c>
      <c r="P41" s="284"/>
      <c r="Q41" s="284"/>
      <c r="R41" s="278"/>
      <c r="S41" s="278"/>
      <c r="T41" s="285" t="s">
        <v>38</v>
      </c>
      <c r="U41" s="439" t="s">
        <v>38</v>
      </c>
      <c r="V41" s="283"/>
      <c r="W41" s="283"/>
      <c r="X41" s="278"/>
      <c r="Z41" s="286"/>
    </row>
    <row r="42" spans="1:26" s="268" customFormat="1" ht="14.45" customHeight="1" x14ac:dyDescent="0.2">
      <c r="A42" s="266"/>
      <c r="B42" s="267">
        <v>12436000</v>
      </c>
      <c r="C42" s="266" t="s">
        <v>29</v>
      </c>
      <c r="D42" s="267"/>
      <c r="E42" s="268" t="s">
        <v>835</v>
      </c>
      <c r="F42" s="283" t="s">
        <v>984</v>
      </c>
      <c r="G42" s="266" t="s">
        <v>833</v>
      </c>
      <c r="H42" s="266" t="s">
        <v>34</v>
      </c>
      <c r="I42" s="283" t="s">
        <v>982</v>
      </c>
      <c r="J42" s="266" t="s">
        <v>36</v>
      </c>
      <c r="K42" s="266">
        <v>1938</v>
      </c>
      <c r="L42" s="283"/>
      <c r="M42" s="269">
        <v>47.955554999999997</v>
      </c>
      <c r="N42" s="269">
        <v>-118.98388</v>
      </c>
      <c r="O42" s="314" t="s">
        <v>985</v>
      </c>
      <c r="P42" s="284" t="s">
        <v>831</v>
      </c>
      <c r="Q42" s="284"/>
      <c r="R42" s="284"/>
      <c r="S42" s="284"/>
      <c r="T42" s="316" t="s">
        <v>1110</v>
      </c>
      <c r="U42" s="439" t="s">
        <v>49</v>
      </c>
      <c r="V42" s="283"/>
      <c r="W42" s="283"/>
      <c r="X42" s="442" t="s">
        <v>990</v>
      </c>
      <c r="Y42" s="268" t="s">
        <v>834</v>
      </c>
      <c r="Z42" s="286"/>
    </row>
    <row r="43" spans="1:26" s="268" customFormat="1" ht="14.45" customHeight="1" x14ac:dyDescent="0.2">
      <c r="A43" s="266"/>
      <c r="B43" s="267">
        <v>12436500</v>
      </c>
      <c r="C43" s="439" t="s">
        <v>29</v>
      </c>
      <c r="D43" s="283"/>
      <c r="E43" s="441" t="s">
        <v>3661</v>
      </c>
      <c r="F43" s="283" t="s">
        <v>984</v>
      </c>
      <c r="G43" s="266" t="s">
        <v>833</v>
      </c>
      <c r="H43" s="266" t="s">
        <v>34</v>
      </c>
      <c r="I43" s="439" t="s">
        <v>979</v>
      </c>
      <c r="J43" s="266" t="s">
        <v>36</v>
      </c>
      <c r="K43" s="266">
        <v>1923</v>
      </c>
      <c r="L43" s="283"/>
      <c r="M43" s="269">
        <v>47.965555559999999</v>
      </c>
      <c r="N43" s="269">
        <v>-118.98166667</v>
      </c>
      <c r="O43" s="314"/>
      <c r="P43" s="284"/>
      <c r="Q43" s="284"/>
      <c r="R43" s="278"/>
      <c r="S43" s="278"/>
      <c r="T43" s="316" t="s">
        <v>1110</v>
      </c>
      <c r="U43" s="439" t="s">
        <v>1005</v>
      </c>
      <c r="V43" s="283"/>
      <c r="W43" s="283"/>
      <c r="X43" s="278"/>
      <c r="Z43" s="286"/>
    </row>
    <row r="44" spans="1:26" s="268" customFormat="1" ht="14.45" customHeight="1" x14ac:dyDescent="0.25">
      <c r="A44" s="283" t="s">
        <v>998</v>
      </c>
      <c r="B44" s="267">
        <v>4010500</v>
      </c>
      <c r="C44" s="266" t="s">
        <v>29</v>
      </c>
      <c r="D44" s="319" t="s">
        <v>28</v>
      </c>
      <c r="E44" s="286" t="s">
        <v>999</v>
      </c>
      <c r="F44" s="283" t="s">
        <v>1000</v>
      </c>
      <c r="G44" s="266" t="s">
        <v>461</v>
      </c>
      <c r="H44" s="266" t="s">
        <v>34</v>
      </c>
      <c r="I44" s="283" t="s">
        <v>979</v>
      </c>
      <c r="J44" s="266" t="s">
        <v>36</v>
      </c>
      <c r="K44" s="266">
        <v>1921</v>
      </c>
      <c r="L44" s="283"/>
      <c r="M44" s="269">
        <v>48.012219999999999</v>
      </c>
      <c r="N44" s="269">
        <v>-89.616110000000006</v>
      </c>
      <c r="O44" s="314"/>
      <c r="P44" s="284"/>
      <c r="Q44" s="421"/>
      <c r="R44" s="284"/>
      <c r="S44" s="421"/>
      <c r="T44" s="285" t="s">
        <v>38</v>
      </c>
      <c r="U44" s="420" t="s">
        <v>49</v>
      </c>
      <c r="V44" s="283"/>
      <c r="W44" s="283"/>
      <c r="X44" s="284"/>
      <c r="Z44" s="286"/>
    </row>
    <row r="45" spans="1:26" s="268" customFormat="1" ht="14.45" customHeight="1" x14ac:dyDescent="0.2">
      <c r="A45" s="266" t="s">
        <v>462</v>
      </c>
      <c r="B45" s="267"/>
      <c r="C45" s="266" t="s">
        <v>28</v>
      </c>
      <c r="D45" s="267"/>
      <c r="E45" s="268" t="s">
        <v>463</v>
      </c>
      <c r="F45" s="283" t="s">
        <v>1000</v>
      </c>
      <c r="G45" s="266" t="s">
        <v>131</v>
      </c>
      <c r="H45" s="266" t="s">
        <v>46</v>
      </c>
      <c r="I45" s="283" t="s">
        <v>979</v>
      </c>
      <c r="J45" s="266" t="s">
        <v>36</v>
      </c>
      <c r="K45" s="266">
        <v>1942</v>
      </c>
      <c r="L45" s="283"/>
      <c r="M45" s="269">
        <v>48.382221999999999</v>
      </c>
      <c r="N45" s="269">
        <v>-89.307777999999999</v>
      </c>
      <c r="O45" s="314"/>
      <c r="P45" s="284"/>
      <c r="Q45" s="284"/>
      <c r="R45" s="278"/>
      <c r="S45" s="278"/>
      <c r="T45" s="201"/>
      <c r="U45" s="451" t="s">
        <v>1005</v>
      </c>
      <c r="V45" s="283"/>
      <c r="W45" s="283"/>
      <c r="X45" s="278"/>
      <c r="Z45" s="286"/>
    </row>
    <row r="46" spans="1:26" s="268" customFormat="1" ht="14.45" customHeight="1" x14ac:dyDescent="0.2">
      <c r="A46" s="266" t="s">
        <v>464</v>
      </c>
      <c r="B46" s="267"/>
      <c r="C46" s="266" t="s">
        <v>28</v>
      </c>
      <c r="D46" s="267"/>
      <c r="E46" s="268" t="s">
        <v>465</v>
      </c>
      <c r="F46" s="283" t="s">
        <v>1000</v>
      </c>
      <c r="G46" s="266" t="s">
        <v>131</v>
      </c>
      <c r="H46" s="266" t="s">
        <v>46</v>
      </c>
      <c r="I46" s="283" t="s">
        <v>979</v>
      </c>
      <c r="J46" s="266" t="s">
        <v>36</v>
      </c>
      <c r="K46" s="266">
        <v>1980</v>
      </c>
      <c r="L46" s="283"/>
      <c r="M46" s="269">
        <v>48.291944000000001</v>
      </c>
      <c r="N46" s="269">
        <v>-89.809721999999994</v>
      </c>
      <c r="O46" s="314"/>
      <c r="P46" s="284"/>
      <c r="Q46" s="284"/>
      <c r="R46" s="421"/>
      <c r="S46" s="284"/>
      <c r="T46" s="201"/>
      <c r="U46" s="451" t="s">
        <v>1005</v>
      </c>
      <c r="V46" s="283"/>
      <c r="W46" s="283"/>
      <c r="X46" s="284"/>
      <c r="Z46" s="286"/>
    </row>
    <row r="47" spans="1:26" s="268" customFormat="1" ht="14.45" customHeight="1" x14ac:dyDescent="0.2">
      <c r="A47" s="266" t="s">
        <v>466</v>
      </c>
      <c r="B47" s="267"/>
      <c r="C47" s="266" t="s">
        <v>28</v>
      </c>
      <c r="D47" s="267"/>
      <c r="E47" s="268" t="s">
        <v>467</v>
      </c>
      <c r="F47" s="283" t="s">
        <v>1000</v>
      </c>
      <c r="G47" s="266" t="s">
        <v>131</v>
      </c>
      <c r="H47" s="266" t="s">
        <v>46</v>
      </c>
      <c r="I47" s="283" t="s">
        <v>979</v>
      </c>
      <c r="J47" s="266" t="s">
        <v>36</v>
      </c>
      <c r="K47" s="266">
        <v>1986</v>
      </c>
      <c r="L47" s="283"/>
      <c r="M47" s="269">
        <v>48.482500000000002</v>
      </c>
      <c r="N47" s="269">
        <v>-89.324444</v>
      </c>
      <c r="O47" s="314"/>
      <c r="P47" s="284"/>
      <c r="Q47" s="284"/>
      <c r="R47" s="421"/>
      <c r="S47" s="284"/>
      <c r="T47" s="201"/>
      <c r="U47" s="451" t="s">
        <v>1005</v>
      </c>
      <c r="V47" s="283"/>
      <c r="W47" s="283"/>
      <c r="X47" s="278"/>
      <c r="Z47" s="286"/>
    </row>
    <row r="48" spans="1:26" s="268" customFormat="1" ht="14.45" customHeight="1" x14ac:dyDescent="0.2">
      <c r="A48" s="266" t="s">
        <v>468</v>
      </c>
      <c r="B48" s="267"/>
      <c r="C48" s="266" t="s">
        <v>28</v>
      </c>
      <c r="D48" s="267"/>
      <c r="E48" s="268" t="s">
        <v>469</v>
      </c>
      <c r="F48" s="283" t="s">
        <v>1000</v>
      </c>
      <c r="G48" s="266" t="s">
        <v>131</v>
      </c>
      <c r="H48" s="266" t="s">
        <v>46</v>
      </c>
      <c r="I48" s="283" t="s">
        <v>979</v>
      </c>
      <c r="J48" s="266" t="s">
        <v>36</v>
      </c>
      <c r="K48" s="266">
        <v>1988</v>
      </c>
      <c r="L48" s="283"/>
      <c r="M48" s="269">
        <v>48.562221999999998</v>
      </c>
      <c r="N48" s="269">
        <v>-89.240555999999998</v>
      </c>
      <c r="O48" s="314"/>
      <c r="P48" s="284"/>
      <c r="Q48" s="284"/>
      <c r="R48" s="421"/>
      <c r="S48" s="284"/>
      <c r="T48" s="201"/>
      <c r="U48" s="451" t="s">
        <v>1005</v>
      </c>
      <c r="V48" s="283"/>
      <c r="W48" s="283"/>
      <c r="X48" s="284"/>
      <c r="Z48" s="286"/>
    </row>
    <row r="49" spans="1:26" s="268" customFormat="1" ht="14.45" customHeight="1" x14ac:dyDescent="0.2">
      <c r="A49" s="266" t="s">
        <v>470</v>
      </c>
      <c r="B49" s="267"/>
      <c r="C49" s="266" t="s">
        <v>28</v>
      </c>
      <c r="D49" s="267"/>
      <c r="E49" s="268" t="s">
        <v>471</v>
      </c>
      <c r="F49" s="283" t="s">
        <v>1000</v>
      </c>
      <c r="G49" s="266" t="s">
        <v>131</v>
      </c>
      <c r="H49" s="266" t="s">
        <v>46</v>
      </c>
      <c r="I49" s="283" t="s">
        <v>979</v>
      </c>
      <c r="J49" s="266" t="s">
        <v>36</v>
      </c>
      <c r="K49" s="266">
        <v>1971</v>
      </c>
      <c r="L49" s="283"/>
      <c r="M49" s="269">
        <v>48.821666999999998</v>
      </c>
      <c r="N49" s="269">
        <v>-88.534443999999993</v>
      </c>
      <c r="O49" s="314"/>
      <c r="P49" s="284"/>
      <c r="Q49" s="284"/>
      <c r="R49" s="278"/>
      <c r="S49" s="278"/>
      <c r="T49" s="201"/>
      <c r="U49" s="451" t="s">
        <v>1005</v>
      </c>
      <c r="V49" s="283"/>
      <c r="W49" s="283"/>
      <c r="X49" s="278"/>
      <c r="Z49" s="286"/>
    </row>
    <row r="50" spans="1:26" s="268" customFormat="1" ht="30.95" customHeight="1" x14ac:dyDescent="0.25">
      <c r="A50" s="266" t="s">
        <v>472</v>
      </c>
      <c r="B50" s="267"/>
      <c r="C50" s="266" t="s">
        <v>28</v>
      </c>
      <c r="D50" s="267"/>
      <c r="E50" s="268" t="s">
        <v>473</v>
      </c>
      <c r="F50" s="283" t="s">
        <v>1000</v>
      </c>
      <c r="G50" s="266" t="s">
        <v>131</v>
      </c>
      <c r="H50" s="266" t="s">
        <v>46</v>
      </c>
      <c r="I50" s="283" t="s">
        <v>979</v>
      </c>
      <c r="J50" s="266" t="s">
        <v>36</v>
      </c>
      <c r="K50" s="266">
        <v>1971</v>
      </c>
      <c r="L50" s="283"/>
      <c r="M50" s="269">
        <v>48.903610999999998</v>
      </c>
      <c r="N50" s="269">
        <v>-88.377222000000003</v>
      </c>
      <c r="O50" s="314"/>
      <c r="P50" s="284"/>
      <c r="Q50" s="284"/>
      <c r="R50" s="278"/>
      <c r="S50" s="278"/>
      <c r="T50" s="201"/>
      <c r="U50" s="451" t="s">
        <v>1005</v>
      </c>
      <c r="V50" s="283"/>
      <c r="W50" s="283"/>
      <c r="X50" s="278"/>
      <c r="Z50" s="274"/>
    </row>
    <row r="51" spans="1:26" s="268" customFormat="1" ht="32.1" customHeight="1" x14ac:dyDescent="0.25">
      <c r="A51" s="266" t="s">
        <v>474</v>
      </c>
      <c r="B51" s="267"/>
      <c r="C51" s="266" t="s">
        <v>28</v>
      </c>
      <c r="D51" s="267"/>
      <c r="E51" s="268" t="s">
        <v>475</v>
      </c>
      <c r="F51" s="283" t="s">
        <v>1000</v>
      </c>
      <c r="G51" s="266" t="s">
        <v>131</v>
      </c>
      <c r="H51" s="266" t="s">
        <v>46</v>
      </c>
      <c r="I51" s="283" t="s">
        <v>979</v>
      </c>
      <c r="J51" s="266" t="s">
        <v>36</v>
      </c>
      <c r="K51" s="266">
        <v>1972</v>
      </c>
      <c r="L51" s="283"/>
      <c r="M51" s="269">
        <v>48.849167000000001</v>
      </c>
      <c r="N51" s="269">
        <v>-86.607221999999993</v>
      </c>
      <c r="O51" s="314"/>
      <c r="P51" s="284"/>
      <c r="Q51" s="284"/>
      <c r="R51" s="421"/>
      <c r="S51" s="284"/>
      <c r="T51" s="201"/>
      <c r="U51" s="451" t="s">
        <v>1005</v>
      </c>
      <c r="V51" s="283"/>
      <c r="W51" s="283"/>
      <c r="X51" s="278"/>
      <c r="Z51" s="274"/>
    </row>
    <row r="52" spans="1:26" s="268" customFormat="1" ht="14.1" customHeight="1" x14ac:dyDescent="0.25">
      <c r="A52" s="266" t="s">
        <v>478</v>
      </c>
      <c r="B52" s="267"/>
      <c r="C52" s="266" t="s">
        <v>28</v>
      </c>
      <c r="D52" s="267"/>
      <c r="E52" s="268" t="s">
        <v>479</v>
      </c>
      <c r="F52" s="283" t="s">
        <v>1000</v>
      </c>
      <c r="G52" s="266" t="s">
        <v>131</v>
      </c>
      <c r="H52" s="266" t="s">
        <v>46</v>
      </c>
      <c r="I52" s="283" t="s">
        <v>979</v>
      </c>
      <c r="J52" s="266" t="s">
        <v>36</v>
      </c>
      <c r="K52" s="266">
        <v>1970</v>
      </c>
      <c r="L52" s="283"/>
      <c r="M52" s="269">
        <v>48.773888999999997</v>
      </c>
      <c r="N52" s="269">
        <v>-86.296943999999996</v>
      </c>
      <c r="O52" s="314"/>
      <c r="P52" s="284"/>
      <c r="Q52" s="284"/>
      <c r="R52" s="278"/>
      <c r="S52" s="278"/>
      <c r="T52" s="201"/>
      <c r="U52" s="451" t="s">
        <v>1005</v>
      </c>
      <c r="V52" s="283"/>
      <c r="W52" s="283"/>
      <c r="X52" s="278"/>
      <c r="Z52" s="274"/>
    </row>
    <row r="53" spans="1:26" s="268" customFormat="1" ht="14.1" customHeight="1" x14ac:dyDescent="0.25">
      <c r="A53" s="266" t="s">
        <v>480</v>
      </c>
      <c r="B53" s="267"/>
      <c r="C53" s="266" t="s">
        <v>28</v>
      </c>
      <c r="D53" s="267"/>
      <c r="E53" s="268" t="s">
        <v>481</v>
      </c>
      <c r="F53" s="283" t="s">
        <v>1000</v>
      </c>
      <c r="G53" s="266" t="s">
        <v>131</v>
      </c>
      <c r="H53" s="266" t="s">
        <v>46</v>
      </c>
      <c r="I53" s="283" t="s">
        <v>979</v>
      </c>
      <c r="J53" s="266" t="s">
        <v>36</v>
      </c>
      <c r="K53" s="266">
        <v>1920</v>
      </c>
      <c r="L53" s="283"/>
      <c r="M53" s="269">
        <v>47.910556</v>
      </c>
      <c r="N53" s="269">
        <v>-84.743055999999996</v>
      </c>
      <c r="O53" s="314"/>
      <c r="P53" s="284"/>
      <c r="Q53" s="284"/>
      <c r="R53" s="421"/>
      <c r="S53" s="284"/>
      <c r="T53" s="201"/>
      <c r="U53" s="451" t="s">
        <v>1005</v>
      </c>
      <c r="V53" s="283"/>
      <c r="W53" s="283"/>
      <c r="X53" s="278"/>
      <c r="Z53" s="274"/>
    </row>
    <row r="54" spans="1:26" s="268" customFormat="1" ht="14.1" customHeight="1" x14ac:dyDescent="0.25">
      <c r="A54" s="266" t="s">
        <v>482</v>
      </c>
      <c r="B54" s="267"/>
      <c r="C54" s="266" t="s">
        <v>28</v>
      </c>
      <c r="D54" s="267"/>
      <c r="E54" s="268" t="s">
        <v>483</v>
      </c>
      <c r="F54" s="283" t="s">
        <v>1000</v>
      </c>
      <c r="G54" s="266" t="s">
        <v>131</v>
      </c>
      <c r="H54" s="266" t="s">
        <v>46</v>
      </c>
      <c r="I54" s="283" t="s">
        <v>979</v>
      </c>
      <c r="J54" s="266" t="s">
        <v>36</v>
      </c>
      <c r="K54" s="266">
        <v>1935</v>
      </c>
      <c r="L54" s="283"/>
      <c r="M54" s="269">
        <v>47.213889000000002</v>
      </c>
      <c r="N54" s="269">
        <v>-84.619444000000001</v>
      </c>
      <c r="O54" s="314"/>
      <c r="P54" s="284"/>
      <c r="Q54" s="284"/>
      <c r="R54" s="278"/>
      <c r="S54" s="278"/>
      <c r="T54" s="201"/>
      <c r="U54" s="451" t="s">
        <v>1005</v>
      </c>
      <c r="V54" s="283"/>
      <c r="W54" s="283"/>
      <c r="X54" s="278"/>
      <c r="Z54" s="274"/>
    </row>
    <row r="55" spans="1:26" s="268" customFormat="1" ht="14.1" customHeight="1" x14ac:dyDescent="0.25">
      <c r="A55" s="266" t="s">
        <v>484</v>
      </c>
      <c r="B55" s="267"/>
      <c r="C55" s="266" t="s">
        <v>28</v>
      </c>
      <c r="D55" s="267"/>
      <c r="E55" s="268" t="s">
        <v>485</v>
      </c>
      <c r="F55" s="283" t="s">
        <v>1000</v>
      </c>
      <c r="G55" s="266" t="s">
        <v>131</v>
      </c>
      <c r="H55" s="266" t="s">
        <v>46</v>
      </c>
      <c r="I55" s="283" t="s">
        <v>979</v>
      </c>
      <c r="J55" s="266" t="s">
        <v>36</v>
      </c>
      <c r="K55" s="266">
        <v>1967</v>
      </c>
      <c r="L55" s="283"/>
      <c r="M55" s="269">
        <v>46.993333</v>
      </c>
      <c r="N55" s="269">
        <v>-84.525278</v>
      </c>
      <c r="O55" s="314"/>
      <c r="P55" s="284"/>
      <c r="Q55" s="284"/>
      <c r="R55" s="278"/>
      <c r="S55" s="278"/>
      <c r="T55" s="201"/>
      <c r="U55" s="451" t="s">
        <v>1005</v>
      </c>
      <c r="V55" s="283"/>
      <c r="W55" s="283"/>
      <c r="X55" s="284"/>
      <c r="Z55" s="274"/>
    </row>
    <row r="56" spans="1:26" s="268" customFormat="1" ht="14.1" customHeight="1" x14ac:dyDescent="0.25">
      <c r="A56" s="266" t="s">
        <v>486</v>
      </c>
      <c r="B56" s="267"/>
      <c r="C56" s="266" t="s">
        <v>28</v>
      </c>
      <c r="D56" s="267"/>
      <c r="E56" s="268" t="s">
        <v>487</v>
      </c>
      <c r="F56" s="283" t="s">
        <v>1000</v>
      </c>
      <c r="G56" s="266" t="s">
        <v>131</v>
      </c>
      <c r="H56" s="266" t="s">
        <v>46</v>
      </c>
      <c r="I56" s="283" t="s">
        <v>979</v>
      </c>
      <c r="J56" s="266" t="s">
        <v>36</v>
      </c>
      <c r="K56" s="266">
        <v>1967</v>
      </c>
      <c r="L56" s="283"/>
      <c r="M56" s="269">
        <v>46.860833</v>
      </c>
      <c r="N56" s="269">
        <v>-83.971666999999997</v>
      </c>
      <c r="O56" s="314"/>
      <c r="P56" s="284"/>
      <c r="Q56" s="284"/>
      <c r="R56" s="278"/>
      <c r="S56" s="278"/>
      <c r="T56" s="201"/>
      <c r="U56" s="451" t="s">
        <v>1005</v>
      </c>
      <c r="V56" s="283"/>
      <c r="W56" s="283"/>
      <c r="X56" s="278"/>
      <c r="Z56" s="274"/>
    </row>
    <row r="57" spans="1:26" s="268" customFormat="1" ht="14.1" customHeight="1" x14ac:dyDescent="0.25">
      <c r="A57" s="266" t="s">
        <v>488</v>
      </c>
      <c r="B57" s="267"/>
      <c r="C57" s="266" t="s">
        <v>28</v>
      </c>
      <c r="D57" s="267"/>
      <c r="E57" s="268" t="s">
        <v>489</v>
      </c>
      <c r="F57" s="283" t="s">
        <v>1000</v>
      </c>
      <c r="G57" s="266" t="s">
        <v>131</v>
      </c>
      <c r="H57" s="266" t="s">
        <v>46</v>
      </c>
      <c r="I57" s="283" t="s">
        <v>979</v>
      </c>
      <c r="J57" s="266" t="s">
        <v>36</v>
      </c>
      <c r="K57" s="266">
        <v>1979</v>
      </c>
      <c r="L57" s="283"/>
      <c r="M57" s="269">
        <v>46.515833000000001</v>
      </c>
      <c r="N57" s="269">
        <v>-84.465000000000003</v>
      </c>
      <c r="O57" s="314"/>
      <c r="P57" s="284"/>
      <c r="Q57" s="284"/>
      <c r="R57" s="278"/>
      <c r="S57" s="278"/>
      <c r="T57" s="201"/>
      <c r="U57" s="451" t="s">
        <v>1005</v>
      </c>
      <c r="V57" s="283"/>
      <c r="W57" s="283"/>
      <c r="X57" s="278"/>
      <c r="Z57" s="274"/>
    </row>
    <row r="58" spans="1:26" s="268" customFormat="1" ht="14.1" customHeight="1" x14ac:dyDescent="0.25">
      <c r="A58" s="266" t="s">
        <v>377</v>
      </c>
      <c r="B58" s="267"/>
      <c r="C58" s="266" t="s">
        <v>28</v>
      </c>
      <c r="D58" s="267"/>
      <c r="E58" s="268" t="s">
        <v>378</v>
      </c>
      <c r="F58" s="283" t="s">
        <v>1000</v>
      </c>
      <c r="G58" s="266" t="s">
        <v>131</v>
      </c>
      <c r="H58" s="266" t="s">
        <v>46</v>
      </c>
      <c r="I58" s="283" t="s">
        <v>979</v>
      </c>
      <c r="J58" s="266" t="s">
        <v>36</v>
      </c>
      <c r="K58" s="266">
        <v>1971</v>
      </c>
      <c r="L58" s="283"/>
      <c r="M58" s="269">
        <v>46.562778000000002</v>
      </c>
      <c r="N58" s="269">
        <v>-84.281666999999999</v>
      </c>
      <c r="O58" s="314"/>
      <c r="P58" s="284"/>
      <c r="Q58" s="284"/>
      <c r="R58" s="278"/>
      <c r="S58" s="278"/>
      <c r="T58" s="201"/>
      <c r="U58" s="451" t="s">
        <v>1005</v>
      </c>
      <c r="V58" s="283"/>
      <c r="W58" s="283"/>
      <c r="X58" s="278"/>
      <c r="Z58" s="274"/>
    </row>
    <row r="59" spans="1:26" s="268" customFormat="1" ht="14.1" customHeight="1" x14ac:dyDescent="0.25">
      <c r="A59" s="266" t="s">
        <v>379</v>
      </c>
      <c r="B59" s="267"/>
      <c r="C59" s="266" t="s">
        <v>28</v>
      </c>
      <c r="D59" s="267"/>
      <c r="E59" s="268" t="s">
        <v>380</v>
      </c>
      <c r="F59" s="283" t="s">
        <v>1000</v>
      </c>
      <c r="G59" s="266" t="s">
        <v>131</v>
      </c>
      <c r="H59" s="266" t="s">
        <v>46</v>
      </c>
      <c r="I59" s="283" t="s">
        <v>982</v>
      </c>
      <c r="J59" s="266" t="s">
        <v>36</v>
      </c>
      <c r="K59" s="266">
        <v>1973</v>
      </c>
      <c r="L59" s="283"/>
      <c r="M59" s="269">
        <v>46.532499999999999</v>
      </c>
      <c r="N59" s="269">
        <v>-84.132221999999999</v>
      </c>
      <c r="O59" s="314"/>
      <c r="P59" s="284"/>
      <c r="Q59" s="284"/>
      <c r="R59" s="278"/>
      <c r="S59" s="278"/>
      <c r="T59" s="201"/>
      <c r="U59" s="452" t="s">
        <v>49</v>
      </c>
      <c r="V59" s="283"/>
      <c r="W59" s="283"/>
      <c r="X59" s="278"/>
      <c r="Z59" s="274"/>
    </row>
    <row r="60" spans="1:26" s="268" customFormat="1" ht="14.1" customHeight="1" x14ac:dyDescent="0.25">
      <c r="A60" s="266" t="s">
        <v>359</v>
      </c>
      <c r="B60" s="267">
        <v>4127885</v>
      </c>
      <c r="C60" s="428" t="s">
        <v>29</v>
      </c>
      <c r="D60" s="428" t="s">
        <v>28</v>
      </c>
      <c r="E60" s="268" t="s">
        <v>360</v>
      </c>
      <c r="F60" s="283" t="s">
        <v>1000</v>
      </c>
      <c r="G60" s="266" t="s">
        <v>131</v>
      </c>
      <c r="H60" s="266" t="s">
        <v>46</v>
      </c>
      <c r="I60" s="283" t="s">
        <v>979</v>
      </c>
      <c r="J60" s="266" t="s">
        <v>36</v>
      </c>
      <c r="K60" s="266">
        <v>2008</v>
      </c>
      <c r="L60" s="283"/>
      <c r="M60" s="269">
        <v>46.498333000000002</v>
      </c>
      <c r="N60" s="269">
        <v>-84.315278000000006</v>
      </c>
      <c r="O60" s="314"/>
      <c r="P60" s="427" t="s">
        <v>3626</v>
      </c>
      <c r="Q60" s="421" t="s">
        <v>3568</v>
      </c>
      <c r="R60" s="284"/>
      <c r="S60" s="421"/>
      <c r="T60" s="201"/>
      <c r="U60" s="420" t="s">
        <v>38</v>
      </c>
      <c r="V60" s="283"/>
      <c r="W60" s="283"/>
      <c r="X60" s="284"/>
      <c r="Y60" s="268" t="s">
        <v>335</v>
      </c>
      <c r="Z60" s="274"/>
    </row>
    <row r="61" spans="1:26" s="268" customFormat="1" ht="14.45" customHeight="1" x14ac:dyDescent="0.2">
      <c r="A61" s="266" t="s">
        <v>383</v>
      </c>
      <c r="B61" s="267"/>
      <c r="C61" s="266" t="s">
        <v>28</v>
      </c>
      <c r="D61" s="267"/>
      <c r="E61" s="268" t="s">
        <v>384</v>
      </c>
      <c r="F61" s="283" t="s">
        <v>1000</v>
      </c>
      <c r="G61" s="266" t="s">
        <v>131</v>
      </c>
      <c r="H61" s="266" t="s">
        <v>46</v>
      </c>
      <c r="I61" s="283" t="s">
        <v>979</v>
      </c>
      <c r="J61" s="266" t="s">
        <v>36</v>
      </c>
      <c r="K61" s="266">
        <v>1966</v>
      </c>
      <c r="L61" s="283"/>
      <c r="M61" s="269">
        <v>46.201943999999997</v>
      </c>
      <c r="N61" s="269">
        <v>-82.509167000000005</v>
      </c>
      <c r="O61" s="314"/>
      <c r="P61" s="284"/>
      <c r="Q61" s="284"/>
      <c r="R61" s="278"/>
      <c r="S61" s="278"/>
      <c r="T61" s="201"/>
      <c r="U61" s="451" t="s">
        <v>1005</v>
      </c>
      <c r="V61" s="283"/>
      <c r="W61" s="283"/>
      <c r="X61" s="278"/>
      <c r="Z61" s="286"/>
    </row>
    <row r="62" spans="1:26" s="268" customFormat="1" ht="14.1" customHeight="1" x14ac:dyDescent="0.25">
      <c r="A62" s="266" t="s">
        <v>385</v>
      </c>
      <c r="B62" s="267"/>
      <c r="C62" s="266" t="s">
        <v>28</v>
      </c>
      <c r="D62" s="267"/>
      <c r="E62" s="268" t="s">
        <v>386</v>
      </c>
      <c r="F62" s="283" t="s">
        <v>1000</v>
      </c>
      <c r="G62" s="266" t="s">
        <v>131</v>
      </c>
      <c r="H62" s="266" t="s">
        <v>46</v>
      </c>
      <c r="I62" s="283" t="s">
        <v>979</v>
      </c>
      <c r="J62" s="266" t="s">
        <v>36</v>
      </c>
      <c r="K62" s="266">
        <v>1915</v>
      </c>
      <c r="L62" s="283"/>
      <c r="M62" s="269">
        <v>46.215000000000003</v>
      </c>
      <c r="N62" s="269">
        <v>-82.070555999999996</v>
      </c>
      <c r="O62" s="314"/>
      <c r="P62" s="284"/>
      <c r="Q62" s="284"/>
      <c r="R62" s="278"/>
      <c r="S62" s="278"/>
      <c r="T62" s="201"/>
      <c r="U62" s="451" t="s">
        <v>1005</v>
      </c>
      <c r="V62" s="283"/>
      <c r="W62" s="283"/>
      <c r="X62" s="284"/>
      <c r="Z62" s="274"/>
    </row>
    <row r="63" spans="1:26" s="268" customFormat="1" ht="14.1" customHeight="1" x14ac:dyDescent="0.25">
      <c r="A63" s="266" t="s">
        <v>389</v>
      </c>
      <c r="B63" s="267"/>
      <c r="C63" s="266" t="s">
        <v>28</v>
      </c>
      <c r="D63" s="267"/>
      <c r="E63" s="268" t="s">
        <v>390</v>
      </c>
      <c r="F63" s="283" t="s">
        <v>1000</v>
      </c>
      <c r="G63" s="266" t="s">
        <v>131</v>
      </c>
      <c r="H63" s="266" t="s">
        <v>46</v>
      </c>
      <c r="I63" s="283" t="s">
        <v>979</v>
      </c>
      <c r="J63" s="266" t="s">
        <v>36</v>
      </c>
      <c r="K63" s="266">
        <v>1952</v>
      </c>
      <c r="L63" s="283"/>
      <c r="M63" s="269">
        <v>46.344444000000003</v>
      </c>
      <c r="N63" s="269">
        <v>-80.84</v>
      </c>
      <c r="O63" s="314"/>
      <c r="P63" s="284"/>
      <c r="Q63" s="284"/>
      <c r="R63" s="278"/>
      <c r="S63" s="278"/>
      <c r="T63" s="201"/>
      <c r="U63" s="451" t="s">
        <v>1005</v>
      </c>
      <c r="V63" s="283"/>
      <c r="W63" s="283"/>
      <c r="X63" s="278"/>
      <c r="Z63" s="274"/>
    </row>
    <row r="64" spans="1:26" s="268" customFormat="1" ht="14.1" customHeight="1" x14ac:dyDescent="0.25">
      <c r="A64" s="266" t="s">
        <v>391</v>
      </c>
      <c r="B64" s="267"/>
      <c r="C64" s="266" t="s">
        <v>28</v>
      </c>
      <c r="D64" s="267"/>
      <c r="E64" s="268" t="s">
        <v>392</v>
      </c>
      <c r="F64" s="283" t="s">
        <v>1000</v>
      </c>
      <c r="G64" s="266" t="s">
        <v>131</v>
      </c>
      <c r="H64" s="266" t="s">
        <v>46</v>
      </c>
      <c r="I64" s="283" t="s">
        <v>979</v>
      </c>
      <c r="J64" s="266" t="s">
        <v>36</v>
      </c>
      <c r="K64" s="266">
        <v>1961</v>
      </c>
      <c r="L64" s="283"/>
      <c r="M64" s="269">
        <v>46.068333000000003</v>
      </c>
      <c r="N64" s="269">
        <v>-80.611389000000003</v>
      </c>
      <c r="O64" s="314"/>
      <c r="P64" s="284"/>
      <c r="Q64" s="284"/>
      <c r="R64" s="278"/>
      <c r="S64" s="278"/>
      <c r="T64" s="201"/>
      <c r="U64" s="451" t="s">
        <v>1005</v>
      </c>
      <c r="V64" s="283"/>
      <c r="W64" s="283"/>
      <c r="X64" s="284"/>
      <c r="Z64" s="274"/>
    </row>
    <row r="65" spans="1:26" s="268" customFormat="1" ht="14.1" customHeight="1" x14ac:dyDescent="0.25">
      <c r="A65" s="266" t="s">
        <v>393</v>
      </c>
      <c r="B65" s="267"/>
      <c r="C65" s="266" t="s">
        <v>28</v>
      </c>
      <c r="D65" s="267"/>
      <c r="E65" s="268" t="s">
        <v>394</v>
      </c>
      <c r="F65" s="283" t="s">
        <v>1000</v>
      </c>
      <c r="G65" s="266" t="s">
        <v>131</v>
      </c>
      <c r="H65" s="266" t="s">
        <v>46</v>
      </c>
      <c r="I65" s="283" t="s">
        <v>979</v>
      </c>
      <c r="J65" s="266" t="s">
        <v>36</v>
      </c>
      <c r="K65" s="266">
        <v>1973</v>
      </c>
      <c r="L65" s="283"/>
      <c r="M65" s="269">
        <v>45.772221999999999</v>
      </c>
      <c r="N65" s="269">
        <v>-80.479444000000001</v>
      </c>
      <c r="O65" s="314"/>
      <c r="P65" s="284"/>
      <c r="Q65" s="284"/>
      <c r="R65" s="278"/>
      <c r="S65" s="278"/>
      <c r="T65" s="201"/>
      <c r="U65" s="451" t="s">
        <v>1005</v>
      </c>
      <c r="V65" s="283"/>
      <c r="W65" s="283"/>
      <c r="X65" s="278"/>
      <c r="Z65" s="274"/>
    </row>
    <row r="66" spans="1:26" s="268" customFormat="1" ht="14.1" customHeight="1" x14ac:dyDescent="0.25">
      <c r="A66" s="266" t="s">
        <v>397</v>
      </c>
      <c r="B66" s="267"/>
      <c r="C66" s="266" t="s">
        <v>28</v>
      </c>
      <c r="D66" s="267"/>
      <c r="E66" s="268" t="s">
        <v>398</v>
      </c>
      <c r="F66" s="283" t="s">
        <v>1000</v>
      </c>
      <c r="G66" s="266" t="s">
        <v>131</v>
      </c>
      <c r="H66" s="266" t="s">
        <v>46</v>
      </c>
      <c r="I66" s="283" t="s">
        <v>979</v>
      </c>
      <c r="J66" s="266" t="s">
        <v>36</v>
      </c>
      <c r="K66" s="266">
        <v>1965</v>
      </c>
      <c r="L66" s="283"/>
      <c r="M66" s="269">
        <v>45.063333</v>
      </c>
      <c r="N66" s="269">
        <v>-79.786666999999994</v>
      </c>
      <c r="O66" s="314"/>
      <c r="P66" s="284"/>
      <c r="Q66" s="284"/>
      <c r="R66" s="421"/>
      <c r="S66" s="284"/>
      <c r="T66" s="201"/>
      <c r="U66" s="451" t="s">
        <v>1005</v>
      </c>
      <c r="V66" s="283"/>
      <c r="W66" s="283"/>
      <c r="X66" s="278"/>
      <c r="Z66" s="274"/>
    </row>
    <row r="67" spans="1:26" s="268" customFormat="1" ht="14.1" customHeight="1" x14ac:dyDescent="0.25">
      <c r="A67" s="266" t="s">
        <v>399</v>
      </c>
      <c r="B67" s="267"/>
      <c r="C67" s="266" t="s">
        <v>28</v>
      </c>
      <c r="D67" s="267"/>
      <c r="E67" s="268" t="s">
        <v>400</v>
      </c>
      <c r="F67" s="283" t="s">
        <v>1000</v>
      </c>
      <c r="G67" s="266" t="s">
        <v>131</v>
      </c>
      <c r="H67" s="266" t="s">
        <v>46</v>
      </c>
      <c r="I67" s="283" t="s">
        <v>979</v>
      </c>
      <c r="J67" s="266" t="s">
        <v>36</v>
      </c>
      <c r="K67" s="266">
        <v>1965</v>
      </c>
      <c r="L67" s="283"/>
      <c r="M67" s="269">
        <v>45.024999999999999</v>
      </c>
      <c r="N67" s="269">
        <v>-79.965000000000003</v>
      </c>
      <c r="O67" s="314"/>
      <c r="P67" s="284"/>
      <c r="Q67" s="284"/>
      <c r="R67" s="278"/>
      <c r="S67" s="278"/>
      <c r="T67" s="201"/>
      <c r="U67" s="451" t="s">
        <v>1005</v>
      </c>
      <c r="V67" s="283"/>
      <c r="W67" s="283"/>
      <c r="X67" s="278"/>
      <c r="Z67" s="274"/>
    </row>
    <row r="68" spans="1:26" s="268" customFormat="1" ht="14.1" customHeight="1" x14ac:dyDescent="0.25">
      <c r="A68" s="266" t="s">
        <v>401</v>
      </c>
      <c r="B68" s="267"/>
      <c r="C68" s="266" t="s">
        <v>28</v>
      </c>
      <c r="D68" s="267"/>
      <c r="E68" s="268" t="s">
        <v>402</v>
      </c>
      <c r="F68" s="283" t="s">
        <v>1000</v>
      </c>
      <c r="G68" s="266" t="s">
        <v>131</v>
      </c>
      <c r="H68" s="266" t="s">
        <v>46</v>
      </c>
      <c r="I68" s="283" t="s">
        <v>979</v>
      </c>
      <c r="J68" s="266" t="s">
        <v>36</v>
      </c>
      <c r="K68" s="266">
        <v>1953</v>
      </c>
      <c r="L68" s="283"/>
      <c r="M68" s="269">
        <v>44.856943999999999</v>
      </c>
      <c r="N68" s="269">
        <v>-79.541667000000004</v>
      </c>
      <c r="O68" s="314"/>
      <c r="P68" s="284"/>
      <c r="Q68" s="284"/>
      <c r="R68" s="421"/>
      <c r="S68" s="284"/>
      <c r="T68" s="201"/>
      <c r="U68" s="451" t="s">
        <v>1005</v>
      </c>
      <c r="V68" s="283"/>
      <c r="W68" s="283"/>
      <c r="X68" s="284"/>
      <c r="Z68" s="274"/>
    </row>
    <row r="69" spans="1:26" s="268" customFormat="1" ht="14.1" customHeight="1" x14ac:dyDescent="0.25">
      <c r="A69" s="266" t="s">
        <v>403</v>
      </c>
      <c r="B69" s="267"/>
      <c r="C69" s="266" t="s">
        <v>28</v>
      </c>
      <c r="D69" s="267"/>
      <c r="E69" s="268" t="s">
        <v>404</v>
      </c>
      <c r="F69" s="283" t="s">
        <v>1000</v>
      </c>
      <c r="G69" s="266" t="s">
        <v>131</v>
      </c>
      <c r="H69" s="266" t="s">
        <v>46</v>
      </c>
      <c r="I69" s="283" t="s">
        <v>979</v>
      </c>
      <c r="J69" s="266" t="s">
        <v>36</v>
      </c>
      <c r="K69" s="266">
        <v>1965</v>
      </c>
      <c r="L69" s="283"/>
      <c r="M69" s="269">
        <v>44.706944</v>
      </c>
      <c r="N69" s="269">
        <v>-79.643611000000007</v>
      </c>
      <c r="O69" s="314"/>
      <c r="P69" s="284"/>
      <c r="Q69" s="284"/>
      <c r="R69" s="278"/>
      <c r="S69" s="278"/>
      <c r="T69" s="201"/>
      <c r="U69" s="451" t="s">
        <v>1005</v>
      </c>
      <c r="V69" s="283"/>
      <c r="W69" s="283"/>
      <c r="X69" s="278"/>
      <c r="Z69" s="274"/>
    </row>
    <row r="70" spans="1:26" s="268" customFormat="1" ht="14.1" customHeight="1" x14ac:dyDescent="0.25">
      <c r="A70" s="266" t="s">
        <v>407</v>
      </c>
      <c r="B70" s="267"/>
      <c r="C70" s="266" t="s">
        <v>28</v>
      </c>
      <c r="D70" s="267"/>
      <c r="E70" s="268" t="s">
        <v>408</v>
      </c>
      <c r="F70" s="283" t="s">
        <v>1000</v>
      </c>
      <c r="G70" s="266" t="s">
        <v>131</v>
      </c>
      <c r="H70" s="266" t="s">
        <v>46</v>
      </c>
      <c r="I70" s="283" t="s">
        <v>979</v>
      </c>
      <c r="J70" s="266" t="s">
        <v>36</v>
      </c>
      <c r="K70" s="266">
        <v>1993</v>
      </c>
      <c r="L70" s="283"/>
      <c r="M70" s="269">
        <v>44.484999999999999</v>
      </c>
      <c r="N70" s="269">
        <v>-79.965000000000003</v>
      </c>
      <c r="O70" s="314"/>
      <c r="P70" s="284"/>
      <c r="Q70" s="284"/>
      <c r="R70" s="278"/>
      <c r="S70" s="278"/>
      <c r="T70" s="201"/>
      <c r="U70" s="451" t="s">
        <v>1005</v>
      </c>
      <c r="V70" s="283"/>
      <c r="W70" s="283"/>
      <c r="X70" s="284"/>
      <c r="Z70" s="274"/>
    </row>
    <row r="71" spans="1:26" s="268" customFormat="1" ht="14.1" customHeight="1" x14ac:dyDescent="0.25">
      <c r="A71" s="266" t="s">
        <v>411</v>
      </c>
      <c r="B71" s="267"/>
      <c r="C71" s="266" t="s">
        <v>28</v>
      </c>
      <c r="D71" s="267"/>
      <c r="E71" s="268" t="s">
        <v>412</v>
      </c>
      <c r="F71" s="283" t="s">
        <v>1000</v>
      </c>
      <c r="G71" s="266" t="s">
        <v>131</v>
      </c>
      <c r="H71" s="266" t="s">
        <v>46</v>
      </c>
      <c r="I71" s="283" t="s">
        <v>979</v>
      </c>
      <c r="J71" s="266" t="s">
        <v>36</v>
      </c>
      <c r="K71" s="266">
        <v>1957</v>
      </c>
      <c r="L71" s="283"/>
      <c r="M71" s="269">
        <v>44.669443999999999</v>
      </c>
      <c r="N71" s="269">
        <v>-81.252778000000006</v>
      </c>
      <c r="O71" s="314"/>
      <c r="P71" s="284"/>
      <c r="Q71" s="284"/>
      <c r="R71" s="278"/>
      <c r="S71" s="278"/>
      <c r="T71" s="201"/>
      <c r="U71" s="451" t="s">
        <v>1005</v>
      </c>
      <c r="V71" s="283"/>
      <c r="W71" s="283"/>
      <c r="X71" s="278"/>
      <c r="Z71" s="274"/>
    </row>
    <row r="72" spans="1:26" s="268" customFormat="1" ht="14.1" customHeight="1" x14ac:dyDescent="0.25">
      <c r="A72" s="266" t="s">
        <v>413</v>
      </c>
      <c r="B72" s="267"/>
      <c r="C72" s="266" t="s">
        <v>28</v>
      </c>
      <c r="D72" s="267"/>
      <c r="E72" s="268" t="s">
        <v>414</v>
      </c>
      <c r="F72" s="283" t="s">
        <v>1000</v>
      </c>
      <c r="G72" s="266" t="s">
        <v>131</v>
      </c>
      <c r="H72" s="266" t="s">
        <v>46</v>
      </c>
      <c r="I72" s="283" t="s">
        <v>979</v>
      </c>
      <c r="J72" s="266" t="s">
        <v>36</v>
      </c>
      <c r="K72" s="266">
        <v>1976</v>
      </c>
      <c r="L72" s="283"/>
      <c r="M72" s="269">
        <v>45.036943999999998</v>
      </c>
      <c r="N72" s="269">
        <v>-81.336111000000002</v>
      </c>
      <c r="O72" s="314"/>
      <c r="P72" s="284"/>
      <c r="Q72" s="284"/>
      <c r="R72" s="421"/>
      <c r="S72" s="284"/>
      <c r="T72" s="201"/>
      <c r="U72" s="451" t="s">
        <v>1005</v>
      </c>
      <c r="V72" s="283"/>
      <c r="W72" s="283"/>
      <c r="X72" s="278"/>
      <c r="Z72" s="274"/>
    </row>
    <row r="73" spans="1:26" s="268" customFormat="1" ht="14.1" customHeight="1" x14ac:dyDescent="0.25">
      <c r="A73" s="266" t="s">
        <v>415</v>
      </c>
      <c r="B73" s="267"/>
      <c r="C73" s="266" t="s">
        <v>28</v>
      </c>
      <c r="D73" s="267"/>
      <c r="E73" s="268" t="s">
        <v>416</v>
      </c>
      <c r="F73" s="283" t="s">
        <v>1000</v>
      </c>
      <c r="G73" s="266" t="s">
        <v>131</v>
      </c>
      <c r="H73" s="266" t="s">
        <v>46</v>
      </c>
      <c r="I73" s="283" t="s">
        <v>979</v>
      </c>
      <c r="J73" s="266" t="s">
        <v>36</v>
      </c>
      <c r="K73" s="266">
        <v>1915</v>
      </c>
      <c r="L73" s="283"/>
      <c r="M73" s="269">
        <v>44.522500000000001</v>
      </c>
      <c r="N73" s="269">
        <v>-80.930833000000007</v>
      </c>
      <c r="O73" s="314"/>
      <c r="P73" s="284"/>
      <c r="Q73" s="284"/>
      <c r="R73" s="278"/>
      <c r="S73" s="278"/>
      <c r="T73" s="201"/>
      <c r="U73" s="451" t="s">
        <v>1005</v>
      </c>
      <c r="V73" s="283"/>
      <c r="W73" s="283"/>
      <c r="X73" s="278"/>
      <c r="Z73" s="274"/>
    </row>
    <row r="74" spans="1:26" s="268" customFormat="1" ht="14.1" customHeight="1" x14ac:dyDescent="0.25">
      <c r="A74" s="266" t="s">
        <v>417</v>
      </c>
      <c r="B74" s="267"/>
      <c r="C74" s="266" t="s">
        <v>28</v>
      </c>
      <c r="D74" s="267"/>
      <c r="E74" s="268" t="s">
        <v>418</v>
      </c>
      <c r="F74" s="283" t="s">
        <v>1000</v>
      </c>
      <c r="G74" s="266" t="s">
        <v>131</v>
      </c>
      <c r="H74" s="266" t="s">
        <v>46</v>
      </c>
      <c r="I74" s="283" t="s">
        <v>979</v>
      </c>
      <c r="J74" s="266" t="s">
        <v>36</v>
      </c>
      <c r="K74" s="266">
        <v>1957</v>
      </c>
      <c r="L74" s="283"/>
      <c r="M74" s="269">
        <v>44.519722000000002</v>
      </c>
      <c r="N74" s="269">
        <v>-80.467777999999996</v>
      </c>
      <c r="O74" s="314"/>
      <c r="P74" s="284"/>
      <c r="Q74" s="284"/>
      <c r="R74" s="421"/>
      <c r="S74" s="284"/>
      <c r="T74" s="201"/>
      <c r="U74" s="451" t="s">
        <v>1005</v>
      </c>
      <c r="V74" s="283"/>
      <c r="W74" s="283"/>
      <c r="X74" s="278"/>
      <c r="Z74" s="274"/>
    </row>
    <row r="75" spans="1:26" s="268" customFormat="1" ht="14.1" customHeight="1" x14ac:dyDescent="0.25">
      <c r="A75" s="266" t="s">
        <v>419</v>
      </c>
      <c r="B75" s="267"/>
      <c r="C75" s="266" t="s">
        <v>28</v>
      </c>
      <c r="D75" s="267"/>
      <c r="E75" s="268" t="s">
        <v>420</v>
      </c>
      <c r="F75" s="283" t="s">
        <v>1000</v>
      </c>
      <c r="G75" s="266" t="s">
        <v>131</v>
      </c>
      <c r="H75" s="266" t="s">
        <v>46</v>
      </c>
      <c r="I75" s="283" t="s">
        <v>979</v>
      </c>
      <c r="J75" s="266" t="s">
        <v>36</v>
      </c>
      <c r="K75" s="266">
        <v>1957</v>
      </c>
      <c r="L75" s="283"/>
      <c r="M75" s="269">
        <v>44.57</v>
      </c>
      <c r="N75" s="269">
        <v>-80.648332999999994</v>
      </c>
      <c r="O75" s="314"/>
      <c r="P75" s="284"/>
      <c r="Q75" s="284"/>
      <c r="R75" s="278"/>
      <c r="S75" s="278"/>
      <c r="T75" s="201"/>
      <c r="U75" s="451" t="s">
        <v>1005</v>
      </c>
      <c r="V75" s="283"/>
      <c r="W75" s="283"/>
      <c r="X75" s="278"/>
      <c r="Z75" s="274"/>
    </row>
    <row r="76" spans="1:26" s="268" customFormat="1" ht="14.1" customHeight="1" x14ac:dyDescent="0.25">
      <c r="A76" s="266" t="s">
        <v>421</v>
      </c>
      <c r="B76" s="267"/>
      <c r="C76" s="266" t="s">
        <v>28</v>
      </c>
      <c r="D76" s="267"/>
      <c r="E76" s="268" t="s">
        <v>422</v>
      </c>
      <c r="F76" s="283" t="s">
        <v>1000</v>
      </c>
      <c r="G76" s="266" t="s">
        <v>131</v>
      </c>
      <c r="H76" s="266" t="s">
        <v>46</v>
      </c>
      <c r="I76" s="283" t="s">
        <v>979</v>
      </c>
      <c r="J76" s="266" t="s">
        <v>36</v>
      </c>
      <c r="K76" s="266">
        <v>1911</v>
      </c>
      <c r="L76" s="283"/>
      <c r="M76" s="269">
        <v>44.456389000000001</v>
      </c>
      <c r="N76" s="269">
        <v>-81.326667</v>
      </c>
      <c r="O76" s="314"/>
      <c r="P76" s="284"/>
      <c r="Q76" s="284"/>
      <c r="R76" s="278"/>
      <c r="S76" s="278"/>
      <c r="T76" s="201"/>
      <c r="U76" s="451" t="s">
        <v>1005</v>
      </c>
      <c r="V76" s="283"/>
      <c r="W76" s="283"/>
      <c r="X76" s="278"/>
      <c r="Z76" s="274"/>
    </row>
    <row r="77" spans="1:26" s="268" customFormat="1" ht="14.1" customHeight="1" x14ac:dyDescent="0.25">
      <c r="A77" s="266" t="s">
        <v>425</v>
      </c>
      <c r="B77" s="267"/>
      <c r="C77" s="266" t="s">
        <v>28</v>
      </c>
      <c r="D77" s="267"/>
      <c r="E77" s="268" t="s">
        <v>426</v>
      </c>
      <c r="F77" s="283" t="s">
        <v>1000</v>
      </c>
      <c r="G77" s="266" t="s">
        <v>131</v>
      </c>
      <c r="H77" s="266" t="s">
        <v>46</v>
      </c>
      <c r="I77" s="283" t="s">
        <v>979</v>
      </c>
      <c r="J77" s="266" t="s">
        <v>36</v>
      </c>
      <c r="K77" s="266">
        <v>1988</v>
      </c>
      <c r="L77" s="283"/>
      <c r="M77" s="269">
        <v>43.717500000000001</v>
      </c>
      <c r="N77" s="269">
        <v>-81.626110999999995</v>
      </c>
      <c r="O77" s="314"/>
      <c r="P77" s="284"/>
      <c r="Q77" s="284"/>
      <c r="R77" s="278"/>
      <c r="S77" s="278"/>
      <c r="T77" s="201"/>
      <c r="U77" s="451" t="s">
        <v>1005</v>
      </c>
      <c r="V77" s="283"/>
      <c r="W77" s="283"/>
      <c r="X77" s="278"/>
      <c r="Z77" s="274"/>
    </row>
    <row r="78" spans="1:26" s="268" customFormat="1" ht="14.1" customHeight="1" x14ac:dyDescent="0.25">
      <c r="A78" s="266" t="s">
        <v>427</v>
      </c>
      <c r="B78" s="267"/>
      <c r="C78" s="266" t="s">
        <v>28</v>
      </c>
      <c r="D78" s="267"/>
      <c r="E78" s="268" t="s">
        <v>428</v>
      </c>
      <c r="F78" s="283" t="s">
        <v>1000</v>
      </c>
      <c r="G78" s="266" t="s">
        <v>131</v>
      </c>
      <c r="H78" s="266" t="s">
        <v>46</v>
      </c>
      <c r="I78" s="283" t="s">
        <v>979</v>
      </c>
      <c r="J78" s="266" t="s">
        <v>36</v>
      </c>
      <c r="K78" s="266">
        <v>1945</v>
      </c>
      <c r="L78" s="283"/>
      <c r="M78" s="269">
        <v>43.072221999999996</v>
      </c>
      <c r="N78" s="269">
        <v>-81.659722000000002</v>
      </c>
      <c r="O78" s="314"/>
      <c r="P78" s="284"/>
      <c r="Q78" s="284"/>
      <c r="R78" s="278"/>
      <c r="S78" s="278"/>
      <c r="T78" s="201"/>
      <c r="U78" s="451" t="s">
        <v>1005</v>
      </c>
      <c r="V78" s="283"/>
      <c r="W78" s="283"/>
      <c r="X78" s="278"/>
      <c r="Z78" s="274"/>
    </row>
    <row r="79" spans="1:26" s="268" customFormat="1" ht="14.1" customHeight="1" x14ac:dyDescent="0.25">
      <c r="A79" s="266" t="s">
        <v>429</v>
      </c>
      <c r="B79" s="267"/>
      <c r="C79" s="266" t="s">
        <v>28</v>
      </c>
      <c r="D79" s="267"/>
      <c r="E79" s="268" t="s">
        <v>430</v>
      </c>
      <c r="F79" s="283" t="s">
        <v>1000</v>
      </c>
      <c r="G79" s="266" t="s">
        <v>131</v>
      </c>
      <c r="H79" s="266" t="s">
        <v>46</v>
      </c>
      <c r="I79" s="283" t="s">
        <v>979</v>
      </c>
      <c r="J79" s="266" t="s">
        <v>36</v>
      </c>
      <c r="K79" s="266">
        <v>1966</v>
      </c>
      <c r="L79" s="283"/>
      <c r="M79" s="269">
        <v>43.551110999999999</v>
      </c>
      <c r="N79" s="269">
        <v>-81.589444</v>
      </c>
      <c r="O79" s="314"/>
      <c r="P79" s="284"/>
      <c r="Q79" s="284"/>
      <c r="R79" s="278"/>
      <c r="S79" s="278"/>
      <c r="T79" s="201"/>
      <c r="U79" s="451" t="s">
        <v>1005</v>
      </c>
      <c r="V79" s="283"/>
      <c r="W79" s="283"/>
      <c r="X79" s="278"/>
      <c r="Z79" s="274"/>
    </row>
    <row r="80" spans="1:26" s="268" customFormat="1" ht="14.1" customHeight="1" x14ac:dyDescent="0.25">
      <c r="A80" s="266" t="s">
        <v>286</v>
      </c>
      <c r="B80" s="267"/>
      <c r="C80" s="266" t="s">
        <v>28</v>
      </c>
      <c r="D80" s="267"/>
      <c r="E80" s="268" t="s">
        <v>287</v>
      </c>
      <c r="F80" s="283" t="s">
        <v>1000</v>
      </c>
      <c r="G80" s="266" t="s">
        <v>131</v>
      </c>
      <c r="H80" s="266" t="s">
        <v>46</v>
      </c>
      <c r="I80" s="283" t="s">
        <v>979</v>
      </c>
      <c r="J80" s="266" t="s">
        <v>36</v>
      </c>
      <c r="K80" s="266">
        <v>1912</v>
      </c>
      <c r="L80" s="283"/>
      <c r="M80" s="269">
        <v>43.132221999999999</v>
      </c>
      <c r="N80" s="269">
        <v>-80.266943999999995</v>
      </c>
      <c r="O80" s="314"/>
      <c r="P80" s="284"/>
      <c r="Q80" s="284"/>
      <c r="R80" s="278"/>
      <c r="S80" s="278"/>
      <c r="T80" s="201"/>
      <c r="U80" s="451" t="s">
        <v>1005</v>
      </c>
      <c r="V80" s="283"/>
      <c r="W80" s="283"/>
      <c r="X80" s="278"/>
      <c r="Z80" s="274"/>
    </row>
    <row r="81" spans="1:26" s="268" customFormat="1" ht="14.1" customHeight="1" x14ac:dyDescent="0.25">
      <c r="A81" s="266" t="s">
        <v>288</v>
      </c>
      <c r="B81" s="267"/>
      <c r="C81" s="266" t="s">
        <v>28</v>
      </c>
      <c r="D81" s="267"/>
      <c r="E81" s="268" t="s">
        <v>289</v>
      </c>
      <c r="F81" s="283" t="s">
        <v>1000</v>
      </c>
      <c r="G81" s="266" t="s">
        <v>131</v>
      </c>
      <c r="H81" s="266" t="s">
        <v>46</v>
      </c>
      <c r="I81" s="283" t="s">
        <v>979</v>
      </c>
      <c r="J81" s="266" t="s">
        <v>36</v>
      </c>
      <c r="K81" s="266">
        <v>1964</v>
      </c>
      <c r="L81" s="283"/>
      <c r="M81" s="269">
        <v>43.147221999999999</v>
      </c>
      <c r="N81" s="269">
        <v>-80.154443999999998</v>
      </c>
      <c r="O81" s="314"/>
      <c r="P81" s="284"/>
      <c r="Q81" s="284"/>
      <c r="R81" s="278"/>
      <c r="S81" s="278"/>
      <c r="T81" s="201"/>
      <c r="U81" s="451" t="s">
        <v>1005</v>
      </c>
      <c r="V81" s="283"/>
      <c r="W81" s="283"/>
      <c r="X81" s="284"/>
      <c r="Z81" s="274"/>
    </row>
    <row r="82" spans="1:26" s="268" customFormat="1" ht="14.1" customHeight="1" x14ac:dyDescent="0.25">
      <c r="A82" s="266" t="s">
        <v>290</v>
      </c>
      <c r="B82" s="267"/>
      <c r="C82" s="266" t="s">
        <v>28</v>
      </c>
      <c r="D82" s="267"/>
      <c r="E82" s="268" t="s">
        <v>291</v>
      </c>
      <c r="F82" s="283" t="s">
        <v>1000</v>
      </c>
      <c r="G82" s="266" t="s">
        <v>131</v>
      </c>
      <c r="H82" s="266" t="s">
        <v>46</v>
      </c>
      <c r="I82" s="283" t="s">
        <v>979</v>
      </c>
      <c r="J82" s="266" t="s">
        <v>36</v>
      </c>
      <c r="K82" s="266">
        <v>1961</v>
      </c>
      <c r="L82" s="283"/>
      <c r="M82" s="269">
        <v>43.034166999999997</v>
      </c>
      <c r="N82" s="269">
        <v>-79.95</v>
      </c>
      <c r="O82" s="314"/>
      <c r="P82" s="284"/>
      <c r="Q82" s="284"/>
      <c r="R82" s="278"/>
      <c r="S82" s="278"/>
      <c r="T82" s="201"/>
      <c r="U82" s="451" t="s">
        <v>1005</v>
      </c>
      <c r="V82" s="283"/>
      <c r="W82" s="283"/>
      <c r="X82" s="284"/>
      <c r="Z82" s="274"/>
    </row>
    <row r="83" spans="1:26" s="268" customFormat="1" ht="14.1" customHeight="1" x14ac:dyDescent="0.25">
      <c r="A83" s="266" t="s">
        <v>292</v>
      </c>
      <c r="B83" s="267"/>
      <c r="C83" s="266" t="s">
        <v>28</v>
      </c>
      <c r="D83" s="267"/>
      <c r="E83" s="268" t="s">
        <v>293</v>
      </c>
      <c r="F83" s="283" t="s">
        <v>1000</v>
      </c>
      <c r="G83" s="266" t="s">
        <v>131</v>
      </c>
      <c r="H83" s="266" t="s">
        <v>46</v>
      </c>
      <c r="I83" s="283" t="s">
        <v>979</v>
      </c>
      <c r="J83" s="266" t="s">
        <v>36</v>
      </c>
      <c r="K83" s="266">
        <v>1945</v>
      </c>
      <c r="L83" s="283"/>
      <c r="M83" s="269">
        <v>42.777777999999998</v>
      </c>
      <c r="N83" s="269">
        <v>-81.214444</v>
      </c>
      <c r="O83" s="314"/>
      <c r="P83" s="284"/>
      <c r="Q83" s="284"/>
      <c r="R83" s="284" t="s">
        <v>3576</v>
      </c>
      <c r="S83" s="278"/>
      <c r="T83" s="201"/>
      <c r="U83" s="451" t="s">
        <v>49</v>
      </c>
      <c r="V83" s="283"/>
      <c r="W83" s="283"/>
      <c r="X83" s="278"/>
      <c r="Z83" s="274"/>
    </row>
    <row r="84" spans="1:26" s="268" customFormat="1" ht="14.1" customHeight="1" x14ac:dyDescent="0.25">
      <c r="A84" s="266" t="s">
        <v>294</v>
      </c>
      <c r="B84" s="267"/>
      <c r="C84" s="266" t="s">
        <v>28</v>
      </c>
      <c r="D84" s="267"/>
      <c r="E84" s="268" t="s">
        <v>295</v>
      </c>
      <c r="F84" s="283" t="s">
        <v>1000</v>
      </c>
      <c r="G84" s="266" t="s">
        <v>131</v>
      </c>
      <c r="H84" s="266" t="s">
        <v>46</v>
      </c>
      <c r="I84" s="283" t="s">
        <v>979</v>
      </c>
      <c r="J84" s="266" t="s">
        <v>36</v>
      </c>
      <c r="K84" s="266">
        <v>1955</v>
      </c>
      <c r="L84" s="283"/>
      <c r="M84" s="269">
        <v>42.684722000000001</v>
      </c>
      <c r="N84" s="269">
        <v>-80.537499999999994</v>
      </c>
      <c r="O84" s="314"/>
      <c r="P84" s="284"/>
      <c r="Q84" s="284"/>
      <c r="R84" s="284" t="s">
        <v>3576</v>
      </c>
      <c r="S84" s="278"/>
      <c r="T84" s="201"/>
      <c r="U84" s="451" t="s">
        <v>49</v>
      </c>
      <c r="V84" s="283"/>
      <c r="W84" s="283"/>
      <c r="X84" s="278"/>
      <c r="Z84" s="274"/>
    </row>
    <row r="85" spans="1:26" s="268" customFormat="1" ht="14.1" customHeight="1" x14ac:dyDescent="0.25">
      <c r="A85" s="266" t="s">
        <v>296</v>
      </c>
      <c r="B85" s="267"/>
      <c r="C85" s="266" t="s">
        <v>28</v>
      </c>
      <c r="D85" s="267"/>
      <c r="E85" s="268" t="s">
        <v>297</v>
      </c>
      <c r="F85" s="283" t="s">
        <v>1000</v>
      </c>
      <c r="G85" s="266" t="s">
        <v>131</v>
      </c>
      <c r="H85" s="266" t="s">
        <v>46</v>
      </c>
      <c r="I85" s="283" t="s">
        <v>979</v>
      </c>
      <c r="J85" s="266" t="s">
        <v>36</v>
      </c>
      <c r="K85" s="266">
        <v>1957</v>
      </c>
      <c r="L85" s="283"/>
      <c r="M85" s="269">
        <v>42.823332999999998</v>
      </c>
      <c r="N85" s="269">
        <v>-80.289444000000003</v>
      </c>
      <c r="O85" s="314"/>
      <c r="P85" s="284"/>
      <c r="Q85" s="284"/>
      <c r="R85" s="284" t="s">
        <v>3576</v>
      </c>
      <c r="S85" s="278"/>
      <c r="T85" s="201"/>
      <c r="U85" s="451" t="s">
        <v>49</v>
      </c>
      <c r="V85" s="283"/>
      <c r="W85" s="283"/>
      <c r="X85" s="284"/>
      <c r="Z85" s="274"/>
    </row>
    <row r="86" spans="1:26" s="268" customFormat="1" ht="14.1" customHeight="1" x14ac:dyDescent="0.25">
      <c r="A86" s="266" t="s">
        <v>298</v>
      </c>
      <c r="B86" s="267"/>
      <c r="C86" s="266" t="s">
        <v>28</v>
      </c>
      <c r="D86" s="267"/>
      <c r="E86" s="268" t="s">
        <v>299</v>
      </c>
      <c r="F86" s="283" t="s">
        <v>1000</v>
      </c>
      <c r="G86" s="266" t="s">
        <v>131</v>
      </c>
      <c r="H86" s="266" t="s">
        <v>46</v>
      </c>
      <c r="I86" s="283" t="s">
        <v>979</v>
      </c>
      <c r="J86" s="266" t="s">
        <v>36</v>
      </c>
      <c r="K86" s="266">
        <v>1964</v>
      </c>
      <c r="L86" s="283"/>
      <c r="M86" s="269">
        <v>42.745832999999998</v>
      </c>
      <c r="N86" s="269">
        <v>-81.056944000000001</v>
      </c>
      <c r="O86" s="314"/>
      <c r="P86" s="284"/>
      <c r="Q86" s="284"/>
      <c r="R86" s="278"/>
      <c r="S86" s="278"/>
      <c r="T86" s="201"/>
      <c r="U86" s="451" t="s">
        <v>1005</v>
      </c>
      <c r="V86" s="283"/>
      <c r="W86" s="283"/>
      <c r="X86" s="278"/>
      <c r="Z86" s="274"/>
    </row>
    <row r="87" spans="1:26" s="268" customFormat="1" ht="14.45" customHeight="1" x14ac:dyDescent="0.2">
      <c r="A87" s="266" t="s">
        <v>300</v>
      </c>
      <c r="B87" s="267"/>
      <c r="C87" s="266" t="s">
        <v>28</v>
      </c>
      <c r="D87" s="267"/>
      <c r="E87" s="268" t="s">
        <v>301</v>
      </c>
      <c r="F87" s="283" t="s">
        <v>1000</v>
      </c>
      <c r="G87" s="266" t="s">
        <v>131</v>
      </c>
      <c r="H87" s="266" t="s">
        <v>46</v>
      </c>
      <c r="I87" s="283" t="s">
        <v>979</v>
      </c>
      <c r="J87" s="266" t="s">
        <v>36</v>
      </c>
      <c r="K87" s="266">
        <v>1969</v>
      </c>
      <c r="L87" s="283"/>
      <c r="M87" s="269">
        <v>42.809443999999999</v>
      </c>
      <c r="N87" s="269">
        <v>-80.076667</v>
      </c>
      <c r="O87" s="314"/>
      <c r="P87" s="284"/>
      <c r="Q87" s="284"/>
      <c r="R87" s="284" t="s">
        <v>3576</v>
      </c>
      <c r="S87" s="278"/>
      <c r="T87" s="201"/>
      <c r="U87" s="451" t="s">
        <v>49</v>
      </c>
      <c r="V87" s="283"/>
      <c r="W87" s="283"/>
      <c r="X87" s="284"/>
      <c r="Z87" s="286"/>
    </row>
    <row r="88" spans="1:26" s="268" customFormat="1" ht="14.45" customHeight="1" x14ac:dyDescent="0.2">
      <c r="A88" s="266" t="s">
        <v>302</v>
      </c>
      <c r="B88" s="267"/>
      <c r="C88" s="266" t="s">
        <v>28</v>
      </c>
      <c r="D88" s="267"/>
      <c r="E88" s="268" t="s">
        <v>303</v>
      </c>
      <c r="F88" s="283" t="s">
        <v>1000</v>
      </c>
      <c r="G88" s="266" t="s">
        <v>131</v>
      </c>
      <c r="H88" s="266" t="s">
        <v>46</v>
      </c>
      <c r="I88" s="283" t="s">
        <v>979</v>
      </c>
      <c r="J88" s="266" t="s">
        <v>36</v>
      </c>
      <c r="K88" s="266">
        <v>1975</v>
      </c>
      <c r="L88" s="283"/>
      <c r="M88" s="269">
        <v>42.708333000000003</v>
      </c>
      <c r="N88" s="269">
        <v>-80.838888999999995</v>
      </c>
      <c r="O88" s="314"/>
      <c r="P88" s="284"/>
      <c r="Q88" s="284"/>
      <c r="R88" s="284" t="s">
        <v>3576</v>
      </c>
      <c r="S88" s="278"/>
      <c r="T88" s="201"/>
      <c r="U88" s="451" t="s">
        <v>49</v>
      </c>
      <c r="V88" s="283"/>
      <c r="W88" s="283"/>
      <c r="X88" s="278"/>
      <c r="Z88" s="286"/>
    </row>
    <row r="89" spans="1:26" s="268" customFormat="1" ht="14.45" customHeight="1" x14ac:dyDescent="0.2">
      <c r="A89" s="266" t="s">
        <v>306</v>
      </c>
      <c r="B89" s="267"/>
      <c r="C89" s="266" t="s">
        <v>28</v>
      </c>
      <c r="D89" s="267"/>
      <c r="E89" s="268" t="s">
        <v>307</v>
      </c>
      <c r="F89" s="283" t="s">
        <v>1000</v>
      </c>
      <c r="G89" s="266" t="s">
        <v>131</v>
      </c>
      <c r="H89" s="266" t="s">
        <v>46</v>
      </c>
      <c r="I89" s="283" t="s">
        <v>979</v>
      </c>
      <c r="J89" s="266" t="s">
        <v>36</v>
      </c>
      <c r="K89" s="266">
        <v>1938</v>
      </c>
      <c r="L89" s="283"/>
      <c r="M89" s="269">
        <v>42.545000000000002</v>
      </c>
      <c r="N89" s="269">
        <v>-81.967777999999996</v>
      </c>
      <c r="O89" s="314"/>
      <c r="P89" s="284"/>
      <c r="Q89" s="284"/>
      <c r="R89" s="284" t="s">
        <v>3576</v>
      </c>
      <c r="S89" s="278"/>
      <c r="T89" s="201"/>
      <c r="U89" s="451" t="s">
        <v>49</v>
      </c>
      <c r="V89" s="283"/>
      <c r="W89" s="283"/>
      <c r="X89" s="284"/>
      <c r="Z89" s="286" t="s">
        <v>260</v>
      </c>
    </row>
    <row r="90" spans="1:26" s="268" customFormat="1" ht="14.45" customHeight="1" x14ac:dyDescent="0.2">
      <c r="A90" s="266" t="s">
        <v>346</v>
      </c>
      <c r="B90" s="267"/>
      <c r="C90" s="266" t="s">
        <v>28</v>
      </c>
      <c r="D90" s="267"/>
      <c r="E90" s="268" t="s">
        <v>347</v>
      </c>
      <c r="F90" s="283" t="s">
        <v>1000</v>
      </c>
      <c r="G90" s="266" t="s">
        <v>131</v>
      </c>
      <c r="H90" s="266" t="s">
        <v>46</v>
      </c>
      <c r="I90" s="283" t="s">
        <v>979</v>
      </c>
      <c r="J90" s="266" t="s">
        <v>36</v>
      </c>
      <c r="K90" s="266">
        <v>1983</v>
      </c>
      <c r="L90" s="283"/>
      <c r="M90" s="269">
        <v>42.650556000000002</v>
      </c>
      <c r="N90" s="269">
        <v>-82.008332999999993</v>
      </c>
      <c r="O90" s="314"/>
      <c r="P90" s="284"/>
      <c r="Q90" s="284"/>
      <c r="R90" s="284" t="s">
        <v>3576</v>
      </c>
      <c r="S90" s="278"/>
      <c r="T90" s="201"/>
      <c r="U90" s="451" t="s">
        <v>49</v>
      </c>
      <c r="V90" s="283"/>
      <c r="W90" s="283"/>
      <c r="X90" s="278"/>
      <c r="Z90" s="286"/>
    </row>
    <row r="91" spans="1:26" s="268" customFormat="1" ht="14.45" customHeight="1" x14ac:dyDescent="0.2">
      <c r="A91" s="266" t="s">
        <v>348</v>
      </c>
      <c r="B91" s="267"/>
      <c r="C91" s="266" t="s">
        <v>28</v>
      </c>
      <c r="D91" s="267"/>
      <c r="E91" s="268" t="s">
        <v>349</v>
      </c>
      <c r="F91" s="283" t="s">
        <v>1000</v>
      </c>
      <c r="G91" s="266" t="s">
        <v>131</v>
      </c>
      <c r="H91" s="266" t="s">
        <v>46</v>
      </c>
      <c r="I91" s="283" t="s">
        <v>979</v>
      </c>
      <c r="J91" s="266" t="s">
        <v>36</v>
      </c>
      <c r="K91" s="266">
        <v>1981</v>
      </c>
      <c r="L91" s="283"/>
      <c r="M91" s="269">
        <v>42.811667</v>
      </c>
      <c r="N91" s="269">
        <v>-82.298333</v>
      </c>
      <c r="O91" s="314"/>
      <c r="P91" s="284"/>
      <c r="Q91" s="284"/>
      <c r="R91" s="278"/>
      <c r="S91" s="278"/>
      <c r="T91" s="201"/>
      <c r="U91" s="451" t="s">
        <v>1005</v>
      </c>
      <c r="V91" s="283"/>
      <c r="W91" s="283"/>
      <c r="X91" s="278"/>
      <c r="Z91" s="286"/>
    </row>
    <row r="92" spans="1:26" s="268" customFormat="1" ht="14.45" customHeight="1" x14ac:dyDescent="0.2">
      <c r="A92" s="266" t="s">
        <v>362</v>
      </c>
      <c r="B92" s="267">
        <v>4159130</v>
      </c>
      <c r="C92" s="266" t="s">
        <v>29</v>
      </c>
      <c r="D92" s="266" t="s">
        <v>28</v>
      </c>
      <c r="E92" s="268" t="s">
        <v>363</v>
      </c>
      <c r="F92" s="283" t="s">
        <v>1000</v>
      </c>
      <c r="G92" s="266" t="s">
        <v>331</v>
      </c>
      <c r="H92" s="266" t="s">
        <v>34</v>
      </c>
      <c r="I92" s="283" t="s">
        <v>979</v>
      </c>
      <c r="J92" s="266" t="s">
        <v>36</v>
      </c>
      <c r="K92" s="283">
        <v>2008</v>
      </c>
      <c r="L92" s="283"/>
      <c r="M92" s="269">
        <v>42.986944000000001</v>
      </c>
      <c r="N92" s="269">
        <v>-82.424722000000003</v>
      </c>
      <c r="O92" s="314"/>
      <c r="P92" s="427" t="s">
        <v>3626</v>
      </c>
      <c r="Q92" s="421" t="s">
        <v>3568</v>
      </c>
      <c r="R92" s="284"/>
      <c r="S92" s="421"/>
      <c r="T92" s="201"/>
      <c r="U92" s="420" t="s">
        <v>38</v>
      </c>
      <c r="V92" s="283"/>
      <c r="W92" s="283"/>
      <c r="X92" s="284"/>
      <c r="Y92" s="268" t="s">
        <v>335</v>
      </c>
      <c r="Z92" s="286"/>
    </row>
    <row r="93" spans="1:26" s="268" customFormat="1" ht="14.45" customHeight="1" x14ac:dyDescent="0.2">
      <c r="A93" s="266" t="s">
        <v>352</v>
      </c>
      <c r="B93" s="267"/>
      <c r="C93" s="266" t="s">
        <v>28</v>
      </c>
      <c r="D93" s="267"/>
      <c r="E93" s="268" t="s">
        <v>353</v>
      </c>
      <c r="F93" s="283" t="s">
        <v>1000</v>
      </c>
      <c r="G93" s="266" t="s">
        <v>131</v>
      </c>
      <c r="H93" s="266" t="s">
        <v>46</v>
      </c>
      <c r="I93" s="283" t="s">
        <v>979</v>
      </c>
      <c r="J93" s="266" t="s">
        <v>36</v>
      </c>
      <c r="K93" s="266">
        <v>1971</v>
      </c>
      <c r="L93" s="283"/>
      <c r="M93" s="269">
        <v>42.211388999999997</v>
      </c>
      <c r="N93" s="269">
        <v>-82.628889000000001</v>
      </c>
      <c r="O93" s="314"/>
      <c r="P93" s="284"/>
      <c r="Q93" s="284"/>
      <c r="R93" s="278"/>
      <c r="S93" s="278"/>
      <c r="T93" s="201"/>
      <c r="U93" s="451" t="s">
        <v>1005</v>
      </c>
      <c r="V93" s="283"/>
      <c r="W93" s="283"/>
      <c r="X93" s="278"/>
      <c r="Z93" s="286" t="s">
        <v>260</v>
      </c>
    </row>
    <row r="94" spans="1:26" s="268" customFormat="1" ht="14.45" customHeight="1" x14ac:dyDescent="0.2">
      <c r="A94" s="266" t="s">
        <v>354</v>
      </c>
      <c r="B94" s="267"/>
      <c r="C94" s="266" t="s">
        <v>28</v>
      </c>
      <c r="D94" s="267"/>
      <c r="E94" s="268" t="s">
        <v>355</v>
      </c>
      <c r="F94" s="283" t="s">
        <v>1000</v>
      </c>
      <c r="G94" s="266" t="s">
        <v>131</v>
      </c>
      <c r="H94" s="266" t="s">
        <v>46</v>
      </c>
      <c r="I94" s="283" t="s">
        <v>979</v>
      </c>
      <c r="J94" s="266" t="s">
        <v>36</v>
      </c>
      <c r="K94" s="266">
        <v>1976</v>
      </c>
      <c r="L94" s="283"/>
      <c r="M94" s="269">
        <v>42.158889000000002</v>
      </c>
      <c r="N94" s="269">
        <v>-83.018889000000001</v>
      </c>
      <c r="O94" s="314"/>
      <c r="P94" s="284"/>
      <c r="Q94" s="284"/>
      <c r="R94" s="284" t="s">
        <v>3576</v>
      </c>
      <c r="S94" s="278"/>
      <c r="T94" s="201"/>
      <c r="U94" s="451" t="s">
        <v>49</v>
      </c>
      <c r="V94" s="283"/>
      <c r="W94" s="283"/>
      <c r="X94" s="278"/>
      <c r="Z94" s="286"/>
    </row>
    <row r="95" spans="1:26" s="268" customFormat="1" ht="14.45" customHeight="1" x14ac:dyDescent="0.2">
      <c r="A95" s="266" t="s">
        <v>314</v>
      </c>
      <c r="B95" s="267"/>
      <c r="C95" s="266" t="s">
        <v>28</v>
      </c>
      <c r="D95" s="267"/>
      <c r="E95" s="268" t="s">
        <v>315</v>
      </c>
      <c r="F95" s="283" t="s">
        <v>1000</v>
      </c>
      <c r="G95" s="266" t="s">
        <v>131</v>
      </c>
      <c r="H95" s="266" t="s">
        <v>46</v>
      </c>
      <c r="I95" s="283" t="s">
        <v>979</v>
      </c>
      <c r="J95" s="266" t="s">
        <v>36</v>
      </c>
      <c r="K95" s="266">
        <v>1982</v>
      </c>
      <c r="L95" s="283"/>
      <c r="M95" s="269">
        <v>42.309443999999999</v>
      </c>
      <c r="N95" s="269">
        <v>-82.928888999999998</v>
      </c>
      <c r="O95" s="314"/>
      <c r="P95" s="284"/>
      <c r="Q95" s="284"/>
      <c r="R95" s="421"/>
      <c r="S95" s="284"/>
      <c r="T95" s="201"/>
      <c r="U95" s="451" t="s">
        <v>1005</v>
      </c>
      <c r="V95" s="283"/>
      <c r="W95" s="283"/>
      <c r="X95" s="278"/>
      <c r="Z95" s="286"/>
    </row>
    <row r="96" spans="1:26" s="268" customFormat="1" ht="14.45" customHeight="1" x14ac:dyDescent="0.2">
      <c r="A96" s="266" t="s">
        <v>332</v>
      </c>
      <c r="B96" s="267">
        <v>4165710</v>
      </c>
      <c r="C96" s="266" t="s">
        <v>29</v>
      </c>
      <c r="D96" s="266" t="s">
        <v>28</v>
      </c>
      <c r="E96" s="268" t="s">
        <v>333</v>
      </c>
      <c r="F96" s="283" t="s">
        <v>1000</v>
      </c>
      <c r="G96" s="266" t="s">
        <v>331</v>
      </c>
      <c r="H96" s="266" t="s">
        <v>34</v>
      </c>
      <c r="I96" s="283" t="s">
        <v>979</v>
      </c>
      <c r="J96" s="266" t="s">
        <v>36</v>
      </c>
      <c r="K96" s="283">
        <v>2008</v>
      </c>
      <c r="L96" s="283"/>
      <c r="M96" s="269">
        <v>42.298056000000003</v>
      </c>
      <c r="N96" s="269">
        <v>-83.092777999999996</v>
      </c>
      <c r="O96" s="314"/>
      <c r="P96" s="427" t="s">
        <v>3626</v>
      </c>
      <c r="Q96" s="421" t="s">
        <v>3568</v>
      </c>
      <c r="R96" s="284"/>
      <c r="S96" s="421"/>
      <c r="T96" s="201"/>
      <c r="U96" s="420" t="s">
        <v>38</v>
      </c>
      <c r="V96" s="283"/>
      <c r="W96" s="283"/>
      <c r="X96" s="284"/>
      <c r="Y96" s="268" t="s">
        <v>335</v>
      </c>
      <c r="Z96" s="286" t="s">
        <v>260</v>
      </c>
    </row>
    <row r="97" spans="1:26" s="268" customFormat="1" ht="14.45" customHeight="1" x14ac:dyDescent="0.25">
      <c r="A97" s="451" t="s">
        <v>3689</v>
      </c>
      <c r="B97" s="267"/>
      <c r="C97" s="451" t="s">
        <v>28</v>
      </c>
      <c r="D97" s="266"/>
      <c r="E97" s="453" t="s">
        <v>3690</v>
      </c>
      <c r="F97" s="283" t="s">
        <v>1000</v>
      </c>
      <c r="G97" s="451" t="s">
        <v>131</v>
      </c>
      <c r="H97" s="451" t="s">
        <v>46</v>
      </c>
      <c r="I97" s="451" t="s">
        <v>979</v>
      </c>
      <c r="J97" s="451" t="s">
        <v>36</v>
      </c>
      <c r="K97" s="283">
        <v>2016</v>
      </c>
      <c r="L97" s="283"/>
      <c r="M97" s="454">
        <v>42.263888999999999</v>
      </c>
      <c r="N97" s="454">
        <v>-83.032222000000004</v>
      </c>
      <c r="O97" s="314"/>
      <c r="P97" s="427"/>
      <c r="Q97" s="421"/>
      <c r="R97" s="284" t="s">
        <v>3576</v>
      </c>
      <c r="S97" s="421"/>
      <c r="T97" s="201"/>
      <c r="U97" s="451" t="s">
        <v>49</v>
      </c>
      <c r="V97" s="283"/>
      <c r="W97" s="283"/>
      <c r="X97" s="284"/>
      <c r="Z97" s="286"/>
    </row>
    <row r="98" spans="1:26" s="268" customFormat="1" ht="14.45" customHeight="1" x14ac:dyDescent="0.25">
      <c r="A98" s="425" t="s">
        <v>268</v>
      </c>
      <c r="B98" s="274"/>
      <c r="C98" s="266" t="s">
        <v>28</v>
      </c>
      <c r="D98" s="274"/>
      <c r="E98" s="425" t="s">
        <v>269</v>
      </c>
      <c r="F98" s="283" t="s">
        <v>1000</v>
      </c>
      <c r="G98" s="266" t="s">
        <v>131</v>
      </c>
      <c r="H98" s="266" t="s">
        <v>46</v>
      </c>
      <c r="I98" s="266" t="s">
        <v>979</v>
      </c>
      <c r="J98" s="283" t="s">
        <v>36</v>
      </c>
      <c r="K98" s="266">
        <v>1860</v>
      </c>
      <c r="L98" s="266"/>
      <c r="M98" s="269">
        <v>43.156939999999999</v>
      </c>
      <c r="N98" s="269">
        <v>-79.047219999999996</v>
      </c>
      <c r="O98" s="274"/>
      <c r="P98" s="425" t="s">
        <v>3570</v>
      </c>
      <c r="Q98" s="273"/>
      <c r="R98" s="273"/>
      <c r="S98" s="424" t="s">
        <v>3574</v>
      </c>
      <c r="T98" s="201"/>
      <c r="U98" s="423" t="s">
        <v>49</v>
      </c>
      <c r="V98" s="272"/>
      <c r="W98" s="272"/>
      <c r="X98" s="273"/>
      <c r="Y98" s="274"/>
      <c r="Z98" s="286"/>
    </row>
    <row r="99" spans="1:26" s="268" customFormat="1" ht="14.45" customHeight="1" x14ac:dyDescent="0.2">
      <c r="A99" s="266" t="s">
        <v>187</v>
      </c>
      <c r="B99" s="267"/>
      <c r="C99" s="266" t="s">
        <v>28</v>
      </c>
      <c r="D99" s="267"/>
      <c r="E99" s="268" t="s">
        <v>188</v>
      </c>
      <c r="F99" s="283" t="s">
        <v>1000</v>
      </c>
      <c r="G99" s="266" t="s">
        <v>131</v>
      </c>
      <c r="H99" s="266" t="s">
        <v>46</v>
      </c>
      <c r="I99" s="283" t="s">
        <v>979</v>
      </c>
      <c r="J99" s="266" t="s">
        <v>36</v>
      </c>
      <c r="K99" s="266">
        <v>1957</v>
      </c>
      <c r="L99" s="283"/>
      <c r="M99" s="269">
        <v>43.133889000000003</v>
      </c>
      <c r="N99" s="269">
        <v>-79.383332999999993</v>
      </c>
      <c r="O99" s="314"/>
      <c r="P99" s="278"/>
      <c r="Q99" s="278"/>
      <c r="R99" s="284" t="s">
        <v>3576</v>
      </c>
      <c r="S99" s="278"/>
      <c r="T99" s="201"/>
      <c r="U99" s="451" t="s">
        <v>49</v>
      </c>
      <c r="V99" s="283"/>
      <c r="W99" s="283"/>
      <c r="X99" s="278"/>
      <c r="Z99" s="286"/>
    </row>
    <row r="100" spans="1:26" s="268" customFormat="1" ht="14.45" customHeight="1" x14ac:dyDescent="0.2">
      <c r="A100" s="266" t="s">
        <v>270</v>
      </c>
      <c r="B100" s="267"/>
      <c r="C100" s="266" t="s">
        <v>28</v>
      </c>
      <c r="D100" s="267"/>
      <c r="E100" s="268" t="s">
        <v>271</v>
      </c>
      <c r="F100" s="283" t="s">
        <v>1000</v>
      </c>
      <c r="G100" s="266" t="s">
        <v>131</v>
      </c>
      <c r="H100" s="266" t="s">
        <v>46</v>
      </c>
      <c r="I100" s="283" t="s">
        <v>979</v>
      </c>
      <c r="J100" s="266" t="s">
        <v>36</v>
      </c>
      <c r="K100" s="266">
        <v>1957</v>
      </c>
      <c r="L100" s="283"/>
      <c r="M100" s="269">
        <v>43.024999999999999</v>
      </c>
      <c r="N100" s="269">
        <v>-79.616667000000007</v>
      </c>
      <c r="O100" s="314"/>
      <c r="P100" s="284"/>
      <c r="Q100" s="284"/>
      <c r="R100" s="278"/>
      <c r="S100" s="278"/>
      <c r="T100" s="201"/>
      <c r="U100" s="451" t="s">
        <v>1005</v>
      </c>
      <c r="V100" s="283"/>
      <c r="W100" s="283"/>
      <c r="X100" s="278"/>
      <c r="Z100" s="286"/>
    </row>
    <row r="101" spans="1:26" s="268" customFormat="1" ht="14.45" customHeight="1" x14ac:dyDescent="0.2">
      <c r="A101" s="266" t="s">
        <v>256</v>
      </c>
      <c r="B101" s="267">
        <v>4216070</v>
      </c>
      <c r="C101" s="266" t="s">
        <v>28</v>
      </c>
      <c r="D101" s="266" t="s">
        <v>29</v>
      </c>
      <c r="E101" s="268" t="s">
        <v>257</v>
      </c>
      <c r="F101" s="283" t="s">
        <v>1000</v>
      </c>
      <c r="G101" s="266" t="s">
        <v>131</v>
      </c>
      <c r="H101" s="266" t="s">
        <v>46</v>
      </c>
      <c r="I101" s="283" t="s">
        <v>979</v>
      </c>
      <c r="J101" s="266" t="s">
        <v>36</v>
      </c>
      <c r="K101" s="266">
        <v>1971</v>
      </c>
      <c r="L101" s="283"/>
      <c r="M101" s="269">
        <v>42.930278000000001</v>
      </c>
      <c r="N101" s="269">
        <v>-78.914167000000006</v>
      </c>
      <c r="O101" s="314"/>
      <c r="P101" s="448" t="s">
        <v>3626</v>
      </c>
      <c r="Q101" s="421" t="s">
        <v>3568</v>
      </c>
      <c r="R101" s="284"/>
      <c r="S101" s="421"/>
      <c r="T101" s="201"/>
      <c r="U101" s="420" t="s">
        <v>38</v>
      </c>
      <c r="V101" s="283"/>
      <c r="W101" s="283"/>
      <c r="X101" s="278"/>
      <c r="Y101" s="200" t="s">
        <v>95</v>
      </c>
      <c r="Z101" s="286" t="s">
        <v>177</v>
      </c>
    </row>
    <row r="102" spans="1:26" s="268" customFormat="1" ht="14.45" customHeight="1" x14ac:dyDescent="0.2">
      <c r="A102" s="266" t="s">
        <v>191</v>
      </c>
      <c r="B102" s="267"/>
      <c r="C102" s="266" t="s">
        <v>28</v>
      </c>
      <c r="D102" s="267"/>
      <c r="E102" s="268" t="s">
        <v>192</v>
      </c>
      <c r="F102" s="283" t="s">
        <v>1000</v>
      </c>
      <c r="G102" s="266" t="s">
        <v>131</v>
      </c>
      <c r="H102" s="266" t="s">
        <v>46</v>
      </c>
      <c r="I102" s="283" t="s">
        <v>979</v>
      </c>
      <c r="J102" s="266" t="s">
        <v>36</v>
      </c>
      <c r="K102" s="266">
        <v>1977</v>
      </c>
      <c r="L102" s="283"/>
      <c r="M102" s="269">
        <v>43.240833000000002</v>
      </c>
      <c r="N102" s="269">
        <v>-79.773888999999997</v>
      </c>
      <c r="O102" s="314"/>
      <c r="P102" s="278"/>
      <c r="Q102" s="278"/>
      <c r="R102" s="284" t="s">
        <v>3576</v>
      </c>
      <c r="S102" s="278"/>
      <c r="T102" s="201"/>
      <c r="U102" s="451" t="s">
        <v>49</v>
      </c>
      <c r="V102" s="283"/>
      <c r="W102" s="283"/>
      <c r="X102" s="278"/>
      <c r="Z102" s="286"/>
    </row>
    <row r="103" spans="1:26" s="268" customFormat="1" ht="14.45" customHeight="1" x14ac:dyDescent="0.2">
      <c r="A103" s="451" t="s">
        <v>3691</v>
      </c>
      <c r="B103" s="267"/>
      <c r="C103" s="451" t="s">
        <v>28</v>
      </c>
      <c r="D103" s="267"/>
      <c r="E103" s="453" t="s">
        <v>3692</v>
      </c>
      <c r="F103" s="283" t="s">
        <v>1000</v>
      </c>
      <c r="G103" s="266" t="s">
        <v>131</v>
      </c>
      <c r="H103" s="266" t="s">
        <v>46</v>
      </c>
      <c r="I103" s="283" t="s">
        <v>979</v>
      </c>
      <c r="J103" s="266" t="s">
        <v>36</v>
      </c>
      <c r="K103" s="266">
        <v>1984</v>
      </c>
      <c r="L103" s="283"/>
      <c r="M103" s="269">
        <v>43.216034229999998</v>
      </c>
      <c r="N103" s="269">
        <v>-79.212831190000003</v>
      </c>
      <c r="O103" s="314"/>
      <c r="P103" s="278"/>
      <c r="Q103" s="278"/>
      <c r="R103" s="284" t="s">
        <v>3576</v>
      </c>
      <c r="S103" s="278"/>
      <c r="T103" s="201"/>
      <c r="U103" s="451" t="s">
        <v>49</v>
      </c>
      <c r="V103" s="283"/>
      <c r="W103" s="283"/>
      <c r="X103" s="278"/>
      <c r="Z103" s="286"/>
    </row>
    <row r="104" spans="1:26" s="268" customFormat="1" ht="14.45" customHeight="1" x14ac:dyDescent="0.2">
      <c r="A104" s="266" t="s">
        <v>193</v>
      </c>
      <c r="B104" s="267"/>
      <c r="C104" s="266" t="s">
        <v>28</v>
      </c>
      <c r="D104" s="267"/>
      <c r="E104" s="268" t="s">
        <v>194</v>
      </c>
      <c r="F104" s="283" t="s">
        <v>1000</v>
      </c>
      <c r="G104" s="266" t="s">
        <v>131</v>
      </c>
      <c r="H104" s="266" t="s">
        <v>46</v>
      </c>
      <c r="I104" s="283" t="s">
        <v>979</v>
      </c>
      <c r="J104" s="266" t="s">
        <v>36</v>
      </c>
      <c r="K104" s="266">
        <v>1988</v>
      </c>
      <c r="L104" s="283"/>
      <c r="M104" s="269">
        <v>42.991110999999997</v>
      </c>
      <c r="N104" s="269">
        <v>-79.678055999999998</v>
      </c>
      <c r="O104" s="314"/>
      <c r="P104" s="278"/>
      <c r="Q104" s="278"/>
      <c r="R104" s="278"/>
      <c r="S104" s="278"/>
      <c r="T104" s="201"/>
      <c r="U104" s="451" t="s">
        <v>1005</v>
      </c>
      <c r="V104" s="283"/>
      <c r="W104" s="283"/>
      <c r="X104" s="278"/>
      <c r="Z104" s="286"/>
    </row>
    <row r="105" spans="1:26" s="268" customFormat="1" ht="14.45" customHeight="1" x14ac:dyDescent="0.2">
      <c r="A105" s="451" t="s">
        <v>2240</v>
      </c>
      <c r="B105" s="267"/>
      <c r="C105" s="266" t="s">
        <v>28</v>
      </c>
      <c r="D105" s="267"/>
      <c r="E105" s="453" t="s">
        <v>2241</v>
      </c>
      <c r="F105" s="283" t="s">
        <v>1000</v>
      </c>
      <c r="G105" s="266" t="s">
        <v>131</v>
      </c>
      <c r="H105" s="266" t="s">
        <v>46</v>
      </c>
      <c r="I105" s="283" t="s">
        <v>979</v>
      </c>
      <c r="J105" s="266" t="s">
        <v>36</v>
      </c>
      <c r="K105" s="266">
        <v>2005</v>
      </c>
      <c r="L105" s="283"/>
      <c r="M105" s="269">
        <v>43.19574806</v>
      </c>
      <c r="N105" s="269">
        <v>-79.113130389999995</v>
      </c>
      <c r="O105" s="314"/>
      <c r="P105" s="278"/>
      <c r="Q105" s="278"/>
      <c r="R105" s="284" t="s">
        <v>3576</v>
      </c>
      <c r="S105" s="278"/>
      <c r="T105" s="201"/>
      <c r="U105" s="451" t="s">
        <v>49</v>
      </c>
      <c r="V105" s="283"/>
      <c r="W105" s="283"/>
      <c r="X105" s="278"/>
      <c r="Z105" s="286"/>
    </row>
    <row r="106" spans="1:26" s="268" customFormat="1" ht="14.45" customHeight="1" x14ac:dyDescent="0.2">
      <c r="A106" s="451" t="s">
        <v>2242</v>
      </c>
      <c r="B106" s="267"/>
      <c r="C106" s="266" t="s">
        <v>28</v>
      </c>
      <c r="D106" s="267"/>
      <c r="E106" s="453" t="s">
        <v>2243</v>
      </c>
      <c r="F106" s="283" t="s">
        <v>1000</v>
      </c>
      <c r="G106" s="266" t="s">
        <v>131</v>
      </c>
      <c r="H106" s="266" t="s">
        <v>46</v>
      </c>
      <c r="I106" s="283" t="s">
        <v>979</v>
      </c>
      <c r="J106" s="266" t="s">
        <v>36</v>
      </c>
      <c r="K106" s="266">
        <v>2005</v>
      </c>
      <c r="L106" s="283"/>
      <c r="M106" s="269">
        <v>43.114995739999998</v>
      </c>
      <c r="N106" s="269">
        <v>-79.275054049999994</v>
      </c>
      <c r="O106" s="314"/>
      <c r="P106" s="278"/>
      <c r="Q106" s="278"/>
      <c r="R106" s="284" t="s">
        <v>3576</v>
      </c>
      <c r="S106" s="278"/>
      <c r="T106" s="201"/>
      <c r="U106" s="451" t="s">
        <v>49</v>
      </c>
      <c r="V106" s="283"/>
      <c r="W106" s="283"/>
      <c r="X106" s="278"/>
      <c r="Z106" s="286"/>
    </row>
    <row r="107" spans="1:26" s="268" customFormat="1" ht="14.45" customHeight="1" x14ac:dyDescent="0.2">
      <c r="A107" s="266" t="s">
        <v>196</v>
      </c>
      <c r="B107" s="267"/>
      <c r="C107" s="266" t="s">
        <v>28</v>
      </c>
      <c r="D107" s="267"/>
      <c r="E107" s="268" t="s">
        <v>197</v>
      </c>
      <c r="F107" s="283" t="s">
        <v>1000</v>
      </c>
      <c r="G107" s="266" t="s">
        <v>131</v>
      </c>
      <c r="H107" s="266" t="s">
        <v>46</v>
      </c>
      <c r="I107" s="283" t="s">
        <v>979</v>
      </c>
      <c r="J107" s="266" t="s">
        <v>36</v>
      </c>
      <c r="K107" s="266">
        <v>1956</v>
      </c>
      <c r="L107" s="283"/>
      <c r="M107" s="269">
        <v>43.499167</v>
      </c>
      <c r="N107" s="269">
        <v>-79.776667000000003</v>
      </c>
      <c r="O107" s="314"/>
      <c r="P107" s="278"/>
      <c r="Q107" s="278"/>
      <c r="R107" s="278"/>
      <c r="S107" s="278"/>
      <c r="T107" s="201"/>
      <c r="U107" s="451" t="s">
        <v>1005</v>
      </c>
      <c r="V107" s="283"/>
      <c r="W107" s="283"/>
      <c r="X107" s="284"/>
      <c r="Z107" s="286"/>
    </row>
    <row r="108" spans="1:26" s="268" customFormat="1" ht="14.45" customHeight="1" x14ac:dyDescent="0.2">
      <c r="A108" s="266" t="s">
        <v>198</v>
      </c>
      <c r="B108" s="267"/>
      <c r="C108" s="266" t="s">
        <v>28</v>
      </c>
      <c r="D108" s="267"/>
      <c r="E108" s="268" t="s">
        <v>199</v>
      </c>
      <c r="F108" s="283" t="s">
        <v>1000</v>
      </c>
      <c r="G108" s="266" t="s">
        <v>131</v>
      </c>
      <c r="H108" s="266" t="s">
        <v>46</v>
      </c>
      <c r="I108" s="283" t="s">
        <v>979</v>
      </c>
      <c r="J108" s="266" t="s">
        <v>36</v>
      </c>
      <c r="K108" s="266">
        <v>1957</v>
      </c>
      <c r="L108" s="283"/>
      <c r="M108" s="269">
        <v>43.513888999999999</v>
      </c>
      <c r="N108" s="269">
        <v>-79.879722000000001</v>
      </c>
      <c r="O108" s="314"/>
      <c r="P108" s="278"/>
      <c r="Q108" s="278"/>
      <c r="R108" s="278"/>
      <c r="S108" s="278"/>
      <c r="T108" s="201"/>
      <c r="U108" s="451" t="s">
        <v>1005</v>
      </c>
      <c r="V108" s="283"/>
      <c r="W108" s="283"/>
      <c r="X108" s="284"/>
      <c r="Z108" s="286"/>
    </row>
    <row r="109" spans="1:26" s="268" customFormat="1" ht="14.45" customHeight="1" x14ac:dyDescent="0.2">
      <c r="A109" s="266" t="s">
        <v>200</v>
      </c>
      <c r="B109" s="267"/>
      <c r="C109" s="266" t="s">
        <v>28</v>
      </c>
      <c r="D109" s="267"/>
      <c r="E109" s="268" t="s">
        <v>201</v>
      </c>
      <c r="F109" s="283" t="s">
        <v>1000</v>
      </c>
      <c r="G109" s="266" t="s">
        <v>131</v>
      </c>
      <c r="H109" s="266" t="s">
        <v>46</v>
      </c>
      <c r="I109" s="283" t="s">
        <v>979</v>
      </c>
      <c r="J109" s="266" t="s">
        <v>36</v>
      </c>
      <c r="K109" s="266">
        <v>1959</v>
      </c>
      <c r="L109" s="283"/>
      <c r="M109" s="269">
        <v>43.265278000000002</v>
      </c>
      <c r="N109" s="269">
        <v>-79.963611</v>
      </c>
      <c r="O109" s="314"/>
      <c r="P109" s="278"/>
      <c r="Q109" s="278"/>
      <c r="R109" s="284" t="s">
        <v>3576</v>
      </c>
      <c r="S109" s="278"/>
      <c r="T109" s="201"/>
      <c r="U109" s="451" t="s">
        <v>49</v>
      </c>
      <c r="V109" s="283"/>
      <c r="W109" s="283"/>
      <c r="X109" s="278"/>
      <c r="Z109" s="286"/>
    </row>
    <row r="110" spans="1:26" s="268" customFormat="1" ht="14.45" customHeight="1" x14ac:dyDescent="0.2">
      <c r="A110" s="451" t="s">
        <v>3693</v>
      </c>
      <c r="B110" s="267"/>
      <c r="C110" s="451" t="s">
        <v>28</v>
      </c>
      <c r="D110" s="267"/>
      <c r="E110" s="453" t="s">
        <v>2250</v>
      </c>
      <c r="F110" s="283" t="s">
        <v>1000</v>
      </c>
      <c r="G110" s="266" t="s">
        <v>131</v>
      </c>
      <c r="H110" s="266" t="s">
        <v>46</v>
      </c>
      <c r="I110" s="283" t="s">
        <v>979</v>
      </c>
      <c r="J110" s="266" t="s">
        <v>36</v>
      </c>
      <c r="K110" s="266">
        <v>2002</v>
      </c>
      <c r="L110" s="283"/>
      <c r="M110" s="269">
        <v>43.437320669999998</v>
      </c>
      <c r="N110" s="269">
        <v>-79.864266520000001</v>
      </c>
      <c r="O110" s="314"/>
      <c r="P110" s="278"/>
      <c r="Q110" s="278"/>
      <c r="R110" s="284" t="s">
        <v>3576</v>
      </c>
      <c r="S110" s="278"/>
      <c r="T110" s="201"/>
      <c r="U110" s="451" t="s">
        <v>49</v>
      </c>
      <c r="V110" s="283"/>
      <c r="W110" s="283"/>
      <c r="X110" s="278"/>
      <c r="Z110" s="286"/>
    </row>
    <row r="111" spans="1:26" s="268" customFormat="1" ht="14.45" customHeight="1" x14ac:dyDescent="0.2">
      <c r="A111" s="266" t="s">
        <v>204</v>
      </c>
      <c r="B111" s="267"/>
      <c r="C111" s="266" t="s">
        <v>28</v>
      </c>
      <c r="D111" s="267"/>
      <c r="E111" s="268" t="s">
        <v>205</v>
      </c>
      <c r="F111" s="283" t="s">
        <v>1000</v>
      </c>
      <c r="G111" s="266" t="s">
        <v>131</v>
      </c>
      <c r="H111" s="266" t="s">
        <v>46</v>
      </c>
      <c r="I111" s="283" t="s">
        <v>979</v>
      </c>
      <c r="J111" s="266" t="s">
        <v>36</v>
      </c>
      <c r="K111" s="266">
        <v>1988</v>
      </c>
      <c r="L111" s="283"/>
      <c r="M111" s="269">
        <v>43.647500000000001</v>
      </c>
      <c r="N111" s="269">
        <v>-79.855833000000004</v>
      </c>
      <c r="O111" s="314"/>
      <c r="P111" s="278"/>
      <c r="Q111" s="278"/>
      <c r="R111" s="278"/>
      <c r="S111" s="278"/>
      <c r="T111" s="201"/>
      <c r="U111" s="451" t="s">
        <v>1005</v>
      </c>
      <c r="V111" s="283"/>
      <c r="W111" s="283"/>
      <c r="X111" s="278"/>
      <c r="Z111" s="286"/>
    </row>
    <row r="112" spans="1:26" s="268" customFormat="1" ht="14.45" customHeight="1" x14ac:dyDescent="0.2">
      <c r="A112" s="451" t="s">
        <v>2269</v>
      </c>
      <c r="B112" s="267"/>
      <c r="C112" s="266" t="s">
        <v>28</v>
      </c>
      <c r="D112" s="267"/>
      <c r="E112" s="453" t="s">
        <v>2270</v>
      </c>
      <c r="F112" s="283" t="s">
        <v>1000</v>
      </c>
      <c r="G112" s="266" t="s">
        <v>131</v>
      </c>
      <c r="H112" s="266" t="s">
        <v>46</v>
      </c>
      <c r="I112" s="283" t="s">
        <v>979</v>
      </c>
      <c r="J112" s="266" t="s">
        <v>36</v>
      </c>
      <c r="K112" s="266">
        <v>2002</v>
      </c>
      <c r="L112" s="283"/>
      <c r="M112" s="269">
        <v>43.421479929999997</v>
      </c>
      <c r="N112" s="269">
        <v>-79.703097679999999</v>
      </c>
      <c r="O112" s="314"/>
      <c r="P112" s="278"/>
      <c r="Q112" s="278"/>
      <c r="R112" s="284" t="s">
        <v>3576</v>
      </c>
      <c r="S112" s="278"/>
      <c r="T112" s="201"/>
      <c r="U112" s="451" t="s">
        <v>49</v>
      </c>
      <c r="V112" s="283"/>
      <c r="W112" s="283"/>
      <c r="X112" s="278"/>
      <c r="Z112" s="286"/>
    </row>
    <row r="113" spans="1:26" s="268" customFormat="1" ht="14.45" customHeight="1" x14ac:dyDescent="0.2">
      <c r="A113" s="451" t="s">
        <v>2273</v>
      </c>
      <c r="B113" s="267"/>
      <c r="C113" s="266" t="s">
        <v>28</v>
      </c>
      <c r="D113" s="267"/>
      <c r="E113" s="453" t="s">
        <v>2274</v>
      </c>
      <c r="F113" s="283" t="s">
        <v>1000</v>
      </c>
      <c r="G113" s="266" t="s">
        <v>131</v>
      </c>
      <c r="H113" s="266" t="s">
        <v>46</v>
      </c>
      <c r="I113" s="283" t="s">
        <v>979</v>
      </c>
      <c r="J113" s="266" t="s">
        <v>36</v>
      </c>
      <c r="K113" s="266">
        <v>2005</v>
      </c>
      <c r="L113" s="283"/>
      <c r="M113" s="269">
        <v>43.582195230000004</v>
      </c>
      <c r="N113" s="269">
        <v>-79.708205930000005</v>
      </c>
      <c r="O113" s="314"/>
      <c r="P113" s="278"/>
      <c r="Q113" s="278"/>
      <c r="R113" s="284" t="s">
        <v>3576</v>
      </c>
      <c r="S113" s="278"/>
      <c r="T113" s="201"/>
      <c r="U113" s="451" t="s">
        <v>49</v>
      </c>
      <c r="V113" s="283"/>
      <c r="W113" s="283"/>
      <c r="X113" s="278"/>
      <c r="Z113" s="286"/>
    </row>
    <row r="114" spans="1:26" s="268" customFormat="1" ht="14.45" customHeight="1" x14ac:dyDescent="0.2">
      <c r="A114" s="451" t="s">
        <v>3694</v>
      </c>
      <c r="B114" s="267"/>
      <c r="C114" s="451" t="s">
        <v>28</v>
      </c>
      <c r="D114" s="267"/>
      <c r="E114" s="453" t="s">
        <v>3695</v>
      </c>
      <c r="F114" s="283" t="s">
        <v>1000</v>
      </c>
      <c r="G114" s="266" t="s">
        <v>131</v>
      </c>
      <c r="H114" s="266" t="s">
        <v>46</v>
      </c>
      <c r="I114" s="283" t="s">
        <v>979</v>
      </c>
      <c r="J114" s="266" t="s">
        <v>36</v>
      </c>
      <c r="K114" s="266">
        <v>2020</v>
      </c>
      <c r="L114" s="283"/>
      <c r="M114" s="269">
        <v>43.305692219999997</v>
      </c>
      <c r="N114" s="269">
        <v>-79.863072779999996</v>
      </c>
      <c r="O114" s="314"/>
      <c r="P114" s="278"/>
      <c r="Q114" s="278"/>
      <c r="R114" s="284" t="s">
        <v>3576</v>
      </c>
      <c r="S114" s="278"/>
      <c r="T114" s="201"/>
      <c r="U114" s="451" t="s">
        <v>49</v>
      </c>
      <c r="V114" s="283"/>
      <c r="W114" s="283"/>
      <c r="X114" s="278"/>
      <c r="Z114" s="286"/>
    </row>
    <row r="115" spans="1:26" s="268" customFormat="1" ht="14.45" customHeight="1" x14ac:dyDescent="0.2">
      <c r="A115" s="266" t="s">
        <v>206</v>
      </c>
      <c r="B115" s="267"/>
      <c r="C115" s="266" t="s">
        <v>28</v>
      </c>
      <c r="D115" s="267"/>
      <c r="E115" s="268" t="s">
        <v>207</v>
      </c>
      <c r="F115" s="283" t="s">
        <v>1000</v>
      </c>
      <c r="G115" s="266" t="s">
        <v>131</v>
      </c>
      <c r="H115" s="266" t="s">
        <v>46</v>
      </c>
      <c r="I115" s="283" t="s">
        <v>979</v>
      </c>
      <c r="J115" s="266" t="s">
        <v>36</v>
      </c>
      <c r="K115" s="266">
        <v>1945</v>
      </c>
      <c r="L115" s="283"/>
      <c r="M115" s="269">
        <v>43.698332999999998</v>
      </c>
      <c r="N115" s="269">
        <v>-79.521944000000005</v>
      </c>
      <c r="O115" s="314"/>
      <c r="P115" s="278"/>
      <c r="Q115" s="278"/>
      <c r="R115" s="284" t="s">
        <v>3576</v>
      </c>
      <c r="S115" s="278"/>
      <c r="T115" s="201"/>
      <c r="U115" s="451" t="s">
        <v>49</v>
      </c>
      <c r="V115" s="283"/>
      <c r="W115" s="283"/>
      <c r="X115" s="278"/>
      <c r="Z115" s="286"/>
    </row>
    <row r="116" spans="1:26" s="268" customFormat="1" ht="14.45" customHeight="1" x14ac:dyDescent="0.2">
      <c r="A116" s="266" t="s">
        <v>208</v>
      </c>
      <c r="B116" s="267"/>
      <c r="C116" s="266" t="s">
        <v>28</v>
      </c>
      <c r="D116" s="267"/>
      <c r="E116" s="268" t="s">
        <v>209</v>
      </c>
      <c r="F116" s="283" t="s">
        <v>1000</v>
      </c>
      <c r="G116" s="266" t="s">
        <v>131</v>
      </c>
      <c r="H116" s="266" t="s">
        <v>46</v>
      </c>
      <c r="I116" s="283" t="s">
        <v>979</v>
      </c>
      <c r="J116" s="266" t="s">
        <v>36</v>
      </c>
      <c r="K116" s="266">
        <v>1956</v>
      </c>
      <c r="L116" s="283"/>
      <c r="M116" s="269">
        <v>43.778333000000003</v>
      </c>
      <c r="N116" s="269">
        <v>-79.191111000000006</v>
      </c>
      <c r="O116" s="314"/>
      <c r="P116" s="278"/>
      <c r="Q116" s="278"/>
      <c r="R116" s="284" t="s">
        <v>3576</v>
      </c>
      <c r="S116" s="284"/>
      <c r="T116" s="201"/>
      <c r="U116" s="451" t="s">
        <v>49</v>
      </c>
      <c r="V116" s="283"/>
      <c r="W116" s="283"/>
      <c r="X116" s="278"/>
      <c r="Z116" s="286"/>
    </row>
    <row r="117" spans="1:26" s="268" customFormat="1" ht="14.45" customHeight="1" x14ac:dyDescent="0.2">
      <c r="A117" s="451" t="s">
        <v>2288</v>
      </c>
      <c r="B117" s="267"/>
      <c r="C117" s="266" t="s">
        <v>28</v>
      </c>
      <c r="D117" s="267"/>
      <c r="E117" s="453" t="s">
        <v>2289</v>
      </c>
      <c r="F117" s="283" t="s">
        <v>1000</v>
      </c>
      <c r="G117" s="266" t="s">
        <v>131</v>
      </c>
      <c r="H117" s="266" t="s">
        <v>46</v>
      </c>
      <c r="I117" s="283" t="s">
        <v>979</v>
      </c>
      <c r="J117" s="266" t="s">
        <v>36</v>
      </c>
      <c r="K117" s="266">
        <v>1975</v>
      </c>
      <c r="L117" s="283"/>
      <c r="M117" s="269">
        <v>43.875333040000001</v>
      </c>
      <c r="N117" s="269">
        <v>-78.960459729999997</v>
      </c>
      <c r="O117" s="314"/>
      <c r="P117" s="278"/>
      <c r="Q117" s="278"/>
      <c r="R117" s="284" t="s">
        <v>3576</v>
      </c>
      <c r="S117" s="284"/>
      <c r="T117" s="201"/>
      <c r="U117" s="451" t="s">
        <v>49</v>
      </c>
      <c r="V117" s="283"/>
      <c r="W117" s="283"/>
      <c r="X117" s="278"/>
      <c r="Z117" s="286"/>
    </row>
    <row r="118" spans="1:26" s="268" customFormat="1" ht="14.45" customHeight="1" x14ac:dyDescent="0.2">
      <c r="A118" s="266" t="s">
        <v>210</v>
      </c>
      <c r="B118" s="267"/>
      <c r="C118" s="266" t="s">
        <v>28</v>
      </c>
      <c r="D118" s="267"/>
      <c r="E118" s="268" t="s">
        <v>211</v>
      </c>
      <c r="F118" s="283" t="s">
        <v>1000</v>
      </c>
      <c r="G118" s="266" t="s">
        <v>131</v>
      </c>
      <c r="H118" s="266" t="s">
        <v>46</v>
      </c>
      <c r="I118" s="283" t="s">
        <v>979</v>
      </c>
      <c r="J118" s="266" t="s">
        <v>36</v>
      </c>
      <c r="K118" s="266">
        <v>1961</v>
      </c>
      <c r="L118" s="283"/>
      <c r="M118" s="269">
        <v>43.858333000000002</v>
      </c>
      <c r="N118" s="269">
        <v>-79.231943999999999</v>
      </c>
      <c r="O118" s="314"/>
      <c r="P118" s="278"/>
      <c r="Q118" s="278"/>
      <c r="R118" s="284" t="s">
        <v>3576</v>
      </c>
      <c r="S118" s="278"/>
      <c r="T118" s="201"/>
      <c r="U118" s="451" t="s">
        <v>49</v>
      </c>
      <c r="V118" s="283"/>
      <c r="W118" s="283"/>
      <c r="X118" s="278"/>
      <c r="Z118" s="286"/>
    </row>
    <row r="119" spans="1:26" s="268" customFormat="1" ht="14.45" customHeight="1" x14ac:dyDescent="0.2">
      <c r="A119" s="266" t="s">
        <v>212</v>
      </c>
      <c r="B119" s="267"/>
      <c r="C119" s="266" t="s">
        <v>28</v>
      </c>
      <c r="D119" s="267"/>
      <c r="E119" s="268" t="s">
        <v>213</v>
      </c>
      <c r="F119" s="283" t="s">
        <v>1000</v>
      </c>
      <c r="G119" s="266" t="s">
        <v>131</v>
      </c>
      <c r="H119" s="266" t="s">
        <v>46</v>
      </c>
      <c r="I119" s="283" t="s">
        <v>979</v>
      </c>
      <c r="J119" s="266" t="s">
        <v>36</v>
      </c>
      <c r="K119" s="266">
        <v>1962</v>
      </c>
      <c r="L119" s="283"/>
      <c r="M119" s="269">
        <v>43.697221999999996</v>
      </c>
      <c r="N119" s="269">
        <v>-79.354167000000004</v>
      </c>
      <c r="O119" s="314"/>
      <c r="P119" s="278"/>
      <c r="Q119" s="278"/>
      <c r="R119" s="284" t="s">
        <v>3576</v>
      </c>
      <c r="S119" s="278"/>
      <c r="T119" s="201"/>
      <c r="U119" s="451" t="s">
        <v>49</v>
      </c>
      <c r="V119" s="283"/>
      <c r="W119" s="283"/>
      <c r="X119" s="278"/>
      <c r="Z119" s="286"/>
    </row>
    <row r="120" spans="1:26" s="268" customFormat="1" ht="14.45" customHeight="1" x14ac:dyDescent="0.2">
      <c r="A120" s="266" t="s">
        <v>214</v>
      </c>
      <c r="B120" s="267"/>
      <c r="C120" s="266" t="s">
        <v>28</v>
      </c>
      <c r="D120" s="267"/>
      <c r="E120" s="268" t="s">
        <v>215</v>
      </c>
      <c r="F120" s="283" t="s">
        <v>1000</v>
      </c>
      <c r="G120" s="266" t="s">
        <v>131</v>
      </c>
      <c r="H120" s="266" t="s">
        <v>46</v>
      </c>
      <c r="I120" s="283" t="s">
        <v>979</v>
      </c>
      <c r="J120" s="266" t="s">
        <v>36</v>
      </c>
      <c r="K120" s="266">
        <v>1966</v>
      </c>
      <c r="L120" s="283"/>
      <c r="M120" s="269">
        <v>43.674166999999997</v>
      </c>
      <c r="N120" s="269">
        <v>-79.504166999999995</v>
      </c>
      <c r="O120" s="314"/>
      <c r="P120" s="278"/>
      <c r="Q120" s="278"/>
      <c r="R120" s="278"/>
      <c r="S120" s="278"/>
      <c r="T120" s="201"/>
      <c r="U120" s="451" t="s">
        <v>1005</v>
      </c>
      <c r="V120" s="283"/>
      <c r="W120" s="283"/>
      <c r="X120" s="284"/>
      <c r="Z120" s="286"/>
    </row>
    <row r="121" spans="1:26" s="268" customFormat="1" ht="14.45" customHeight="1" x14ac:dyDescent="0.2">
      <c r="A121" s="266" t="s">
        <v>216</v>
      </c>
      <c r="B121" s="267"/>
      <c r="C121" s="266" t="s">
        <v>28</v>
      </c>
      <c r="D121" s="267"/>
      <c r="E121" s="268" t="s">
        <v>217</v>
      </c>
      <c r="F121" s="283" t="s">
        <v>1000</v>
      </c>
      <c r="G121" s="266" t="s">
        <v>131</v>
      </c>
      <c r="H121" s="266" t="s">
        <v>46</v>
      </c>
      <c r="I121" s="283" t="s">
        <v>979</v>
      </c>
      <c r="J121" s="266" t="s">
        <v>36</v>
      </c>
      <c r="K121" s="266">
        <v>1963</v>
      </c>
      <c r="L121" s="283"/>
      <c r="M121" s="269">
        <v>43.907778</v>
      </c>
      <c r="N121" s="269">
        <v>-79.216110999999998</v>
      </c>
      <c r="O121" s="314"/>
      <c r="P121" s="278"/>
      <c r="Q121" s="278"/>
      <c r="R121" s="284" t="s">
        <v>3576</v>
      </c>
      <c r="S121" s="278"/>
      <c r="T121" s="201"/>
      <c r="U121" s="451" t="s">
        <v>49</v>
      </c>
      <c r="V121" s="283"/>
      <c r="W121" s="283"/>
      <c r="X121" s="284"/>
      <c r="Z121" s="286"/>
    </row>
    <row r="122" spans="1:26" s="268" customFormat="1" ht="14.45" customHeight="1" x14ac:dyDescent="0.2">
      <c r="A122" s="266" t="s">
        <v>218</v>
      </c>
      <c r="B122" s="267"/>
      <c r="C122" s="266" t="s">
        <v>28</v>
      </c>
      <c r="D122" s="267"/>
      <c r="E122" s="268" t="s">
        <v>219</v>
      </c>
      <c r="F122" s="283" t="s">
        <v>1000</v>
      </c>
      <c r="G122" s="266" t="s">
        <v>131</v>
      </c>
      <c r="H122" s="266" t="s">
        <v>46</v>
      </c>
      <c r="I122" s="283" t="s">
        <v>979</v>
      </c>
      <c r="J122" s="266" t="s">
        <v>36</v>
      </c>
      <c r="K122" s="266">
        <v>1964</v>
      </c>
      <c r="L122" s="283"/>
      <c r="M122" s="269">
        <v>43.600555999999997</v>
      </c>
      <c r="N122" s="269">
        <v>-79.556667000000004</v>
      </c>
      <c r="O122" s="314"/>
      <c r="P122" s="278"/>
      <c r="Q122" s="278"/>
      <c r="R122" s="284" t="s">
        <v>3576</v>
      </c>
      <c r="S122" s="278"/>
      <c r="T122" s="201"/>
      <c r="U122" s="451" t="s">
        <v>49</v>
      </c>
      <c r="V122" s="283"/>
      <c r="W122" s="283"/>
      <c r="X122" s="284"/>
      <c r="Z122" s="286"/>
    </row>
    <row r="123" spans="1:26" s="268" customFormat="1" ht="14.45" customHeight="1" x14ac:dyDescent="0.2">
      <c r="A123" s="451" t="s">
        <v>2300</v>
      </c>
      <c r="B123" s="267"/>
      <c r="C123" s="266" t="s">
        <v>28</v>
      </c>
      <c r="D123" s="267"/>
      <c r="E123" s="453" t="s">
        <v>3696</v>
      </c>
      <c r="F123" s="283" t="s">
        <v>1000</v>
      </c>
      <c r="G123" s="266" t="s">
        <v>131</v>
      </c>
      <c r="H123" s="266" t="s">
        <v>46</v>
      </c>
      <c r="I123" s="283" t="s">
        <v>979</v>
      </c>
      <c r="J123" s="266" t="s">
        <v>36</v>
      </c>
      <c r="K123" s="266">
        <v>1965</v>
      </c>
      <c r="L123" s="283"/>
      <c r="M123" s="269">
        <v>43.647409369999998</v>
      </c>
      <c r="N123" s="269">
        <v>-79.519607210000004</v>
      </c>
      <c r="O123" s="314"/>
      <c r="P123" s="278"/>
      <c r="Q123" s="278"/>
      <c r="R123" s="284" t="s">
        <v>3576</v>
      </c>
      <c r="S123" s="278"/>
      <c r="T123" s="201"/>
      <c r="U123" s="451" t="s">
        <v>49</v>
      </c>
      <c r="V123" s="283"/>
      <c r="W123" s="283"/>
      <c r="X123" s="284"/>
      <c r="Z123" s="286"/>
    </row>
    <row r="124" spans="1:26" s="268" customFormat="1" ht="14.45" customHeight="1" x14ac:dyDescent="0.2">
      <c r="A124" s="266" t="s">
        <v>220</v>
      </c>
      <c r="B124" s="267"/>
      <c r="C124" s="266" t="s">
        <v>28</v>
      </c>
      <c r="D124" s="267"/>
      <c r="E124" s="268" t="s">
        <v>221</v>
      </c>
      <c r="F124" s="283" t="s">
        <v>1000</v>
      </c>
      <c r="G124" s="266" t="s">
        <v>131</v>
      </c>
      <c r="H124" s="266" t="s">
        <v>46</v>
      </c>
      <c r="I124" s="283" t="s">
        <v>979</v>
      </c>
      <c r="J124" s="266" t="s">
        <v>36</v>
      </c>
      <c r="K124" s="266">
        <v>1989</v>
      </c>
      <c r="L124" s="283"/>
      <c r="M124" s="269">
        <v>43.849167000000001</v>
      </c>
      <c r="N124" s="269">
        <v>-79.056944000000001</v>
      </c>
      <c r="O124" s="314"/>
      <c r="P124" s="278"/>
      <c r="Q124" s="278"/>
      <c r="R124" s="284" t="s">
        <v>3576</v>
      </c>
      <c r="S124" s="278"/>
      <c r="T124" s="201"/>
      <c r="U124" s="451" t="s">
        <v>49</v>
      </c>
      <c r="V124" s="283"/>
      <c r="W124" s="283"/>
      <c r="X124" s="284"/>
      <c r="Z124" s="286"/>
    </row>
    <row r="125" spans="1:26" s="268" customFormat="1" ht="14.45" customHeight="1" x14ac:dyDescent="0.2">
      <c r="A125" s="451" t="s">
        <v>2324</v>
      </c>
      <c r="B125" s="267"/>
      <c r="C125" s="266" t="s">
        <v>28</v>
      </c>
      <c r="D125" s="267"/>
      <c r="E125" s="453" t="s">
        <v>2325</v>
      </c>
      <c r="F125" s="283" t="s">
        <v>1000</v>
      </c>
      <c r="G125" s="266" t="s">
        <v>131</v>
      </c>
      <c r="H125" s="266" t="s">
        <v>46</v>
      </c>
      <c r="I125" s="283" t="s">
        <v>979</v>
      </c>
      <c r="J125" s="266" t="s">
        <v>36</v>
      </c>
      <c r="K125" s="266">
        <v>2006</v>
      </c>
      <c r="L125" s="283"/>
      <c r="M125" s="269">
        <v>43.921305169999997</v>
      </c>
      <c r="N125" s="269">
        <v>-78.701920749999999</v>
      </c>
      <c r="O125" s="314"/>
      <c r="P125" s="278"/>
      <c r="Q125" s="278"/>
      <c r="R125" s="284" t="s">
        <v>3576</v>
      </c>
      <c r="S125" s="278"/>
      <c r="T125" s="201"/>
      <c r="U125" s="451" t="s">
        <v>49</v>
      </c>
      <c r="V125" s="283"/>
      <c r="W125" s="283"/>
      <c r="X125" s="284"/>
      <c r="Z125" s="286"/>
    </row>
    <row r="126" spans="1:26" s="268" customFormat="1" ht="14.45" customHeight="1" x14ac:dyDescent="0.2">
      <c r="A126" s="266" t="s">
        <v>222</v>
      </c>
      <c r="B126" s="267"/>
      <c r="C126" s="266" t="s">
        <v>28</v>
      </c>
      <c r="D126" s="267"/>
      <c r="E126" s="268" t="s">
        <v>223</v>
      </c>
      <c r="F126" s="283" t="s">
        <v>1000</v>
      </c>
      <c r="G126" s="266" t="s">
        <v>131</v>
      </c>
      <c r="H126" s="266" t="s">
        <v>46</v>
      </c>
      <c r="I126" s="283" t="s">
        <v>979</v>
      </c>
      <c r="J126" s="266" t="s">
        <v>36</v>
      </c>
      <c r="K126" s="266">
        <v>1959</v>
      </c>
      <c r="L126" s="283"/>
      <c r="M126" s="269">
        <v>43.930278000000001</v>
      </c>
      <c r="N126" s="269">
        <v>-78.891389000000004</v>
      </c>
      <c r="O126" s="314"/>
      <c r="P126" s="278"/>
      <c r="Q126" s="278"/>
      <c r="R126" s="284" t="s">
        <v>3576</v>
      </c>
      <c r="S126" s="278"/>
      <c r="T126" s="201"/>
      <c r="U126" s="451" t="s">
        <v>49</v>
      </c>
      <c r="V126" s="283"/>
      <c r="W126" s="283"/>
      <c r="X126" s="284"/>
      <c r="Z126" s="286"/>
    </row>
    <row r="127" spans="1:26" s="268" customFormat="1" ht="14.45" customHeight="1" x14ac:dyDescent="0.2">
      <c r="A127" s="451" t="s">
        <v>2326</v>
      </c>
      <c r="B127" s="267"/>
      <c r="C127" s="266" t="s">
        <v>28</v>
      </c>
      <c r="D127" s="267"/>
      <c r="E127" s="453" t="s">
        <v>2327</v>
      </c>
      <c r="F127" s="283" t="s">
        <v>1000</v>
      </c>
      <c r="G127" s="266" t="s">
        <v>131</v>
      </c>
      <c r="H127" s="266" t="s">
        <v>46</v>
      </c>
      <c r="I127" s="283" t="s">
        <v>979</v>
      </c>
      <c r="J127" s="266" t="s">
        <v>36</v>
      </c>
      <c r="K127" s="266">
        <v>1965</v>
      </c>
      <c r="L127" s="283"/>
      <c r="M127" s="269">
        <v>43.93021409</v>
      </c>
      <c r="N127" s="269">
        <v>-78.618989459999995</v>
      </c>
      <c r="O127" s="314"/>
      <c r="P127" s="278"/>
      <c r="Q127" s="278"/>
      <c r="R127" s="284" t="s">
        <v>3576</v>
      </c>
      <c r="S127" s="278"/>
      <c r="T127" s="201"/>
      <c r="U127" s="451" t="s">
        <v>49</v>
      </c>
      <c r="V127" s="283"/>
      <c r="W127" s="283"/>
      <c r="X127" s="284"/>
      <c r="Z127" s="286"/>
    </row>
    <row r="128" spans="1:26" s="268" customFormat="1" ht="14.45" customHeight="1" x14ac:dyDescent="0.2">
      <c r="A128" s="266" t="s">
        <v>224</v>
      </c>
      <c r="B128" s="267"/>
      <c r="C128" s="266" t="s">
        <v>28</v>
      </c>
      <c r="D128" s="267"/>
      <c r="E128" s="268" t="s">
        <v>225</v>
      </c>
      <c r="F128" s="283" t="s">
        <v>1000</v>
      </c>
      <c r="G128" s="266" t="s">
        <v>131</v>
      </c>
      <c r="H128" s="266" t="s">
        <v>46</v>
      </c>
      <c r="I128" s="283" t="s">
        <v>979</v>
      </c>
      <c r="J128" s="266" t="s">
        <v>36</v>
      </c>
      <c r="K128" s="266">
        <v>1965</v>
      </c>
      <c r="L128" s="283"/>
      <c r="M128" s="269">
        <v>43.991943999999997</v>
      </c>
      <c r="N128" s="269">
        <v>-78.001943999999995</v>
      </c>
      <c r="O128" s="314"/>
      <c r="P128" s="278"/>
      <c r="Q128" s="278"/>
      <c r="R128" s="421"/>
      <c r="S128" s="284"/>
      <c r="T128" s="201"/>
      <c r="U128" s="451" t="s">
        <v>1005</v>
      </c>
      <c r="V128" s="283"/>
      <c r="W128" s="283"/>
      <c r="X128" s="284"/>
      <c r="Z128" s="286"/>
    </row>
    <row r="129" spans="1:26" s="268" customFormat="1" ht="14.45" customHeight="1" x14ac:dyDescent="0.2">
      <c r="A129" s="451" t="s">
        <v>2328</v>
      </c>
      <c r="B129" s="267"/>
      <c r="C129" s="266" t="s">
        <v>28</v>
      </c>
      <c r="D129" s="267"/>
      <c r="E129" s="453" t="s">
        <v>2329</v>
      </c>
      <c r="F129" s="283" t="s">
        <v>1000</v>
      </c>
      <c r="G129" s="266" t="s">
        <v>131</v>
      </c>
      <c r="H129" s="266" t="s">
        <v>46</v>
      </c>
      <c r="I129" s="283" t="s">
        <v>979</v>
      </c>
      <c r="J129" s="266" t="s">
        <v>36</v>
      </c>
      <c r="K129" s="266">
        <v>1976</v>
      </c>
      <c r="L129" s="283"/>
      <c r="M129" s="269">
        <v>43.990756099999999</v>
      </c>
      <c r="N129" s="269">
        <v>-78.32835446</v>
      </c>
      <c r="O129" s="314"/>
      <c r="P129" s="278"/>
      <c r="Q129" s="278"/>
      <c r="R129" s="284" t="s">
        <v>3576</v>
      </c>
      <c r="S129" s="284"/>
      <c r="T129" s="201"/>
      <c r="U129" s="451" t="s">
        <v>49</v>
      </c>
      <c r="V129" s="283"/>
      <c r="W129" s="283"/>
      <c r="X129" s="284"/>
      <c r="Z129" s="286"/>
    </row>
    <row r="130" spans="1:26" s="268" customFormat="1" ht="14.45" customHeight="1" x14ac:dyDescent="0.2">
      <c r="A130" s="266" t="s">
        <v>226</v>
      </c>
      <c r="B130" s="267"/>
      <c r="C130" s="266" t="s">
        <v>28</v>
      </c>
      <c r="D130" s="267"/>
      <c r="E130" s="268" t="s">
        <v>227</v>
      </c>
      <c r="F130" s="283" t="s">
        <v>1000</v>
      </c>
      <c r="G130" s="266" t="s">
        <v>131</v>
      </c>
      <c r="H130" s="266" t="s">
        <v>46</v>
      </c>
      <c r="I130" s="283" t="s">
        <v>979</v>
      </c>
      <c r="J130" s="266" t="s">
        <v>36</v>
      </c>
      <c r="K130" s="266">
        <v>1980</v>
      </c>
      <c r="L130" s="283"/>
      <c r="M130" s="269">
        <v>43.887500000000003</v>
      </c>
      <c r="N130" s="269">
        <v>-78.825000000000003</v>
      </c>
      <c r="O130" s="314"/>
      <c r="P130" s="278"/>
      <c r="Q130" s="278"/>
      <c r="R130" s="421"/>
      <c r="S130" s="284"/>
      <c r="T130" s="201"/>
      <c r="U130" s="451" t="s">
        <v>1005</v>
      </c>
      <c r="V130" s="283"/>
      <c r="W130" s="283"/>
      <c r="X130" s="284"/>
      <c r="Z130" s="286"/>
    </row>
    <row r="131" spans="1:26" s="268" customFormat="1" ht="14.45" customHeight="1" x14ac:dyDescent="0.2">
      <c r="A131" s="451" t="s">
        <v>2332</v>
      </c>
      <c r="B131" s="267"/>
      <c r="C131" s="266" t="s">
        <v>28</v>
      </c>
      <c r="D131" s="267"/>
      <c r="E131" s="453" t="s">
        <v>2333</v>
      </c>
      <c r="F131" s="283" t="s">
        <v>1000</v>
      </c>
      <c r="G131" s="266" t="s">
        <v>131</v>
      </c>
      <c r="H131" s="266" t="s">
        <v>46</v>
      </c>
      <c r="I131" s="283" t="s">
        <v>979</v>
      </c>
      <c r="J131" s="266" t="s">
        <v>36</v>
      </c>
      <c r="K131" s="266">
        <v>2002</v>
      </c>
      <c r="L131" s="283"/>
      <c r="M131" s="269">
        <v>43.964930289999998</v>
      </c>
      <c r="N131" s="269">
        <v>-78.184955990000006</v>
      </c>
      <c r="O131" s="314"/>
      <c r="P131" s="278"/>
      <c r="Q131" s="278"/>
      <c r="R131" s="284" t="s">
        <v>3576</v>
      </c>
      <c r="S131" s="284"/>
      <c r="T131" s="201"/>
      <c r="U131" s="451" t="s">
        <v>49</v>
      </c>
      <c r="V131" s="283"/>
      <c r="W131" s="283"/>
      <c r="X131" s="284"/>
      <c r="Z131" s="286"/>
    </row>
    <row r="132" spans="1:26" s="268" customFormat="1" ht="14.45" customHeight="1" x14ac:dyDescent="0.2">
      <c r="A132" s="451" t="s">
        <v>2343</v>
      </c>
      <c r="B132" s="267"/>
      <c r="C132" s="266" t="s">
        <v>28</v>
      </c>
      <c r="D132" s="267"/>
      <c r="E132" s="453" t="s">
        <v>2344</v>
      </c>
      <c r="F132" s="283" t="s">
        <v>1000</v>
      </c>
      <c r="G132" s="266" t="s">
        <v>131</v>
      </c>
      <c r="H132" s="266" t="s">
        <v>46</v>
      </c>
      <c r="I132" s="283" t="s">
        <v>979</v>
      </c>
      <c r="J132" s="266" t="s">
        <v>36</v>
      </c>
      <c r="K132" s="266">
        <v>1969</v>
      </c>
      <c r="L132" s="283"/>
      <c r="M132" s="269">
        <v>44.027658709999997</v>
      </c>
      <c r="N132" s="269">
        <v>-77.367000169999997</v>
      </c>
      <c r="O132" s="314"/>
      <c r="P132" s="278"/>
      <c r="Q132" s="278"/>
      <c r="R132" s="284" t="s">
        <v>3576</v>
      </c>
      <c r="S132" s="284"/>
      <c r="T132" s="201"/>
      <c r="U132" s="451" t="s">
        <v>49</v>
      </c>
      <c r="V132" s="283"/>
      <c r="W132" s="283"/>
      <c r="X132" s="284"/>
      <c r="Z132" s="286"/>
    </row>
    <row r="133" spans="1:26" s="268" customFormat="1" ht="14.45" customHeight="1" x14ac:dyDescent="0.2">
      <c r="A133" s="451" t="s">
        <v>2345</v>
      </c>
      <c r="B133" s="267"/>
      <c r="C133" s="266" t="s">
        <v>28</v>
      </c>
      <c r="D133" s="267"/>
      <c r="E133" s="453" t="s">
        <v>2346</v>
      </c>
      <c r="F133" s="283" t="s">
        <v>1000</v>
      </c>
      <c r="G133" s="266" t="s">
        <v>131</v>
      </c>
      <c r="H133" s="266" t="s">
        <v>46</v>
      </c>
      <c r="I133" s="283" t="s">
        <v>979</v>
      </c>
      <c r="J133" s="266" t="s">
        <v>36</v>
      </c>
      <c r="K133" s="266">
        <v>2006</v>
      </c>
      <c r="L133" s="283"/>
      <c r="M133" s="269">
        <v>43.93552536</v>
      </c>
      <c r="N133" s="269">
        <v>-77.090221279999994</v>
      </c>
      <c r="O133" s="314"/>
      <c r="P133" s="278"/>
      <c r="Q133" s="278"/>
      <c r="R133" s="284" t="s">
        <v>3576</v>
      </c>
      <c r="S133" s="284"/>
      <c r="T133" s="201"/>
      <c r="U133" s="451" t="s">
        <v>49</v>
      </c>
      <c r="V133" s="283"/>
      <c r="W133" s="283"/>
      <c r="X133" s="284"/>
      <c r="Z133" s="286"/>
    </row>
    <row r="134" spans="1:26" s="268" customFormat="1" ht="14.45" customHeight="1" x14ac:dyDescent="0.2">
      <c r="A134" s="266" t="s">
        <v>228</v>
      </c>
      <c r="B134" s="267"/>
      <c r="C134" s="266" t="s">
        <v>28</v>
      </c>
      <c r="D134" s="267"/>
      <c r="E134" s="268" t="s">
        <v>229</v>
      </c>
      <c r="F134" s="283" t="s">
        <v>1000</v>
      </c>
      <c r="G134" s="266" t="s">
        <v>131</v>
      </c>
      <c r="H134" s="266" t="s">
        <v>46</v>
      </c>
      <c r="I134" s="283" t="s">
        <v>979</v>
      </c>
      <c r="J134" s="266" t="s">
        <v>36</v>
      </c>
      <c r="K134" s="266">
        <v>1992</v>
      </c>
      <c r="L134" s="283"/>
      <c r="M134" s="269">
        <v>44.123610999999997</v>
      </c>
      <c r="N134" s="269">
        <v>-77.591389000000007</v>
      </c>
      <c r="O134" s="314"/>
      <c r="P134" s="278"/>
      <c r="Q134" s="278"/>
      <c r="R134" s="284" t="s">
        <v>3576</v>
      </c>
      <c r="S134" s="278"/>
      <c r="T134" s="201"/>
      <c r="U134" s="451" t="s">
        <v>49</v>
      </c>
      <c r="V134" s="283"/>
      <c r="W134" s="283"/>
      <c r="X134" s="284"/>
      <c r="Z134" s="286"/>
    </row>
    <row r="135" spans="1:26" s="268" customFormat="1" ht="14.45" customHeight="1" x14ac:dyDescent="0.2">
      <c r="A135" s="266" t="s">
        <v>230</v>
      </c>
      <c r="B135" s="267"/>
      <c r="C135" s="266" t="s">
        <v>28</v>
      </c>
      <c r="D135" s="267"/>
      <c r="E135" s="268" t="s">
        <v>231</v>
      </c>
      <c r="F135" s="283" t="s">
        <v>1000</v>
      </c>
      <c r="G135" s="266" t="s">
        <v>131</v>
      </c>
      <c r="H135" s="266" t="s">
        <v>46</v>
      </c>
      <c r="I135" s="283" t="s">
        <v>979</v>
      </c>
      <c r="J135" s="266" t="s">
        <v>36</v>
      </c>
      <c r="K135" s="266">
        <v>1915</v>
      </c>
      <c r="L135" s="283"/>
      <c r="M135" s="269">
        <v>44.253889000000001</v>
      </c>
      <c r="N135" s="269">
        <v>-77.419443999999999</v>
      </c>
      <c r="O135" s="314"/>
      <c r="P135" s="278"/>
      <c r="Q135" s="278"/>
      <c r="R135" s="284" t="s">
        <v>3576</v>
      </c>
      <c r="S135" s="278"/>
      <c r="T135" s="201"/>
      <c r="U135" s="451" t="s">
        <v>49</v>
      </c>
      <c r="V135" s="283"/>
      <c r="W135" s="283"/>
      <c r="X135" s="284"/>
      <c r="Z135" s="286"/>
    </row>
    <row r="136" spans="1:26" s="268" customFormat="1" ht="14.45" customHeight="1" x14ac:dyDescent="0.2">
      <c r="A136" s="266" t="s">
        <v>232</v>
      </c>
      <c r="B136" s="267"/>
      <c r="C136" s="266" t="s">
        <v>28</v>
      </c>
      <c r="D136" s="267"/>
      <c r="E136" s="268" t="s">
        <v>233</v>
      </c>
      <c r="F136" s="283" t="s">
        <v>1000</v>
      </c>
      <c r="G136" s="266" t="s">
        <v>131</v>
      </c>
      <c r="H136" s="266" t="s">
        <v>46</v>
      </c>
      <c r="I136" s="283" t="s">
        <v>979</v>
      </c>
      <c r="J136" s="266" t="s">
        <v>36</v>
      </c>
      <c r="K136" s="266">
        <v>1958</v>
      </c>
      <c r="L136" s="283"/>
      <c r="M136" s="269">
        <v>44.207777999999998</v>
      </c>
      <c r="N136" s="269">
        <v>-77.209721999999999</v>
      </c>
      <c r="O136" s="314"/>
      <c r="P136" s="278"/>
      <c r="Q136" s="278"/>
      <c r="R136" s="284" t="s">
        <v>3576</v>
      </c>
      <c r="S136" s="278"/>
      <c r="T136" s="201"/>
      <c r="U136" s="451" t="s">
        <v>49</v>
      </c>
      <c r="V136" s="283"/>
      <c r="W136" s="283"/>
      <c r="X136" s="284"/>
      <c r="Z136" s="286"/>
    </row>
    <row r="137" spans="1:26" s="268" customFormat="1" ht="14.45" customHeight="1" x14ac:dyDescent="0.2">
      <c r="A137" s="266" t="s">
        <v>234</v>
      </c>
      <c r="B137" s="267"/>
      <c r="C137" s="266" t="s">
        <v>28</v>
      </c>
      <c r="D137" s="267"/>
      <c r="E137" s="268" t="s">
        <v>235</v>
      </c>
      <c r="F137" s="283" t="s">
        <v>1000</v>
      </c>
      <c r="G137" s="266" t="s">
        <v>131</v>
      </c>
      <c r="H137" s="266" t="s">
        <v>46</v>
      </c>
      <c r="I137" s="283" t="s">
        <v>979</v>
      </c>
      <c r="J137" s="266" t="s">
        <v>36</v>
      </c>
      <c r="K137" s="266">
        <v>1965</v>
      </c>
      <c r="L137" s="283"/>
      <c r="M137" s="269">
        <v>44.239443999999999</v>
      </c>
      <c r="N137" s="269">
        <v>-76.848889</v>
      </c>
      <c r="O137" s="314"/>
      <c r="P137" s="278"/>
      <c r="Q137" s="278"/>
      <c r="R137" s="284" t="s">
        <v>3576</v>
      </c>
      <c r="S137" s="278"/>
      <c r="T137" s="201"/>
      <c r="U137" s="451" t="s">
        <v>49</v>
      </c>
      <c r="V137" s="283"/>
      <c r="W137" s="283"/>
      <c r="X137" s="284"/>
      <c r="Z137" s="286"/>
    </row>
    <row r="138" spans="1:26" s="268" customFormat="1" ht="14.45" customHeight="1" x14ac:dyDescent="0.2">
      <c r="A138" s="451" t="s">
        <v>2405</v>
      </c>
      <c r="B138" s="267"/>
      <c r="C138" s="266" t="s">
        <v>28</v>
      </c>
      <c r="D138" s="267"/>
      <c r="E138" s="453" t="s">
        <v>2406</v>
      </c>
      <c r="F138" s="283" t="s">
        <v>1000</v>
      </c>
      <c r="G138" s="266" t="s">
        <v>131</v>
      </c>
      <c r="H138" s="266" t="s">
        <v>46</v>
      </c>
      <c r="I138" s="283" t="s">
        <v>979</v>
      </c>
      <c r="J138" s="266" t="s">
        <v>36</v>
      </c>
      <c r="K138" s="266">
        <v>1969</v>
      </c>
      <c r="L138" s="283"/>
      <c r="M138" s="269">
        <v>44.256596520000002</v>
      </c>
      <c r="N138" s="269">
        <v>-76.612794679999993</v>
      </c>
      <c r="O138" s="314"/>
      <c r="P138" s="278"/>
      <c r="Q138" s="278"/>
      <c r="R138" s="284" t="s">
        <v>3576</v>
      </c>
      <c r="S138" s="278"/>
      <c r="T138" s="201"/>
      <c r="U138" s="451" t="s">
        <v>49</v>
      </c>
      <c r="V138" s="283"/>
      <c r="W138" s="283"/>
      <c r="X138" s="284"/>
      <c r="Z138" s="286"/>
    </row>
    <row r="139" spans="1:26" s="268" customFormat="1" ht="14.45" customHeight="1" x14ac:dyDescent="0.2">
      <c r="A139" s="266" t="s">
        <v>236</v>
      </c>
      <c r="B139" s="267"/>
      <c r="C139" s="266" t="s">
        <v>28</v>
      </c>
      <c r="D139" s="267"/>
      <c r="E139" s="268" t="s">
        <v>237</v>
      </c>
      <c r="F139" s="283" t="s">
        <v>1000</v>
      </c>
      <c r="G139" s="266" t="s">
        <v>131</v>
      </c>
      <c r="H139" s="266" t="s">
        <v>46</v>
      </c>
      <c r="I139" s="283" t="s">
        <v>979</v>
      </c>
      <c r="J139" s="266" t="s">
        <v>36</v>
      </c>
      <c r="K139" s="266">
        <v>1968</v>
      </c>
      <c r="L139" s="283"/>
      <c r="M139" s="269">
        <v>44.226388999999998</v>
      </c>
      <c r="N139" s="269">
        <v>-76.758888999999996</v>
      </c>
      <c r="O139" s="314"/>
      <c r="P139" s="278"/>
      <c r="Q139" s="278"/>
      <c r="R139" s="284" t="s">
        <v>3576</v>
      </c>
      <c r="S139" s="278"/>
      <c r="T139" s="201"/>
      <c r="U139" s="451" t="s">
        <v>49</v>
      </c>
      <c r="V139" s="283"/>
      <c r="W139" s="283"/>
      <c r="X139" s="284"/>
      <c r="Z139" s="286"/>
    </row>
    <row r="140" spans="1:26" s="268" customFormat="1" ht="14.45" customHeight="1" x14ac:dyDescent="0.2">
      <c r="A140" s="266" t="s">
        <v>238</v>
      </c>
      <c r="B140" s="267"/>
      <c r="C140" s="266" t="s">
        <v>28</v>
      </c>
      <c r="D140" s="267"/>
      <c r="E140" s="268" t="s">
        <v>239</v>
      </c>
      <c r="F140" s="283" t="s">
        <v>1000</v>
      </c>
      <c r="G140" s="266" t="s">
        <v>131</v>
      </c>
      <c r="H140" s="266" t="s">
        <v>46</v>
      </c>
      <c r="I140" s="283" t="s">
        <v>979</v>
      </c>
      <c r="J140" s="266" t="s">
        <v>36</v>
      </c>
      <c r="K140" s="266">
        <v>1974</v>
      </c>
      <c r="L140" s="283"/>
      <c r="M140" s="269">
        <v>44.334167000000001</v>
      </c>
      <c r="N140" s="269">
        <v>-76.837500000000006</v>
      </c>
      <c r="O140" s="314"/>
      <c r="P140" s="278"/>
      <c r="Q140" s="278"/>
      <c r="R140" s="284" t="s">
        <v>3576</v>
      </c>
      <c r="S140" s="278"/>
      <c r="T140" s="201"/>
      <c r="U140" s="451" t="s">
        <v>49</v>
      </c>
      <c r="V140" s="283"/>
      <c r="W140" s="283"/>
      <c r="X140" s="284"/>
      <c r="Z140" s="286"/>
    </row>
    <row r="141" spans="1:26" s="268" customFormat="1" ht="14.45" customHeight="1" x14ac:dyDescent="0.2">
      <c r="A141" s="266" t="s">
        <v>107</v>
      </c>
      <c r="B141" s="267"/>
      <c r="C141" s="266" t="s">
        <v>28</v>
      </c>
      <c r="D141" s="267"/>
      <c r="E141" s="268" t="s">
        <v>108</v>
      </c>
      <c r="F141" s="283" t="s">
        <v>1000</v>
      </c>
      <c r="G141" s="266" t="s">
        <v>78</v>
      </c>
      <c r="H141" s="266" t="s">
        <v>46</v>
      </c>
      <c r="I141" s="283" t="s">
        <v>982</v>
      </c>
      <c r="J141" s="266" t="s">
        <v>36</v>
      </c>
      <c r="K141" s="266">
        <v>1853</v>
      </c>
      <c r="L141" s="283"/>
      <c r="M141" s="269">
        <v>45.334440000000001</v>
      </c>
      <c r="N141" s="269">
        <v>-73.962220000000002</v>
      </c>
      <c r="O141" s="314"/>
      <c r="P141" s="427" t="s">
        <v>3627</v>
      </c>
      <c r="Q141" s="421"/>
      <c r="R141" s="284"/>
      <c r="S141" s="421" t="s">
        <v>3572</v>
      </c>
      <c r="T141" s="201"/>
      <c r="U141" s="420" t="s">
        <v>49</v>
      </c>
      <c r="V141" s="283"/>
      <c r="W141" s="283"/>
      <c r="X141" s="284"/>
      <c r="Z141" s="286"/>
    </row>
    <row r="142" spans="1:26" s="268" customFormat="1" ht="14.45" customHeight="1" x14ac:dyDescent="0.25">
      <c r="A142" s="270" t="s">
        <v>2617</v>
      </c>
      <c r="B142" s="270"/>
      <c r="C142" s="266" t="s">
        <v>28</v>
      </c>
      <c r="D142" s="270"/>
      <c r="E142" s="274" t="s">
        <v>2618</v>
      </c>
      <c r="F142" s="283" t="s">
        <v>1000</v>
      </c>
      <c r="G142" s="266" t="s">
        <v>78</v>
      </c>
      <c r="H142" s="266" t="s">
        <v>46</v>
      </c>
      <c r="I142" s="423" t="s">
        <v>979</v>
      </c>
      <c r="J142" s="266" t="s">
        <v>36</v>
      </c>
      <c r="K142" s="272">
        <v>1913</v>
      </c>
      <c r="L142" s="283"/>
      <c r="M142" s="277">
        <v>45.662939999999999</v>
      </c>
      <c r="N142" s="277">
        <v>-73.752160000000003</v>
      </c>
      <c r="O142" s="277"/>
      <c r="P142" s="421" t="s">
        <v>3571</v>
      </c>
      <c r="Q142" s="273"/>
      <c r="R142" s="273"/>
      <c r="S142" s="424" t="s">
        <v>3574</v>
      </c>
      <c r="T142" s="201"/>
      <c r="U142" s="423" t="s">
        <v>49</v>
      </c>
      <c r="V142" s="272"/>
      <c r="W142" s="272"/>
      <c r="X142" s="273"/>
      <c r="Y142" s="274"/>
      <c r="Z142" s="286"/>
    </row>
    <row r="143" spans="1:26" s="268" customFormat="1" ht="14.45" customHeight="1" x14ac:dyDescent="0.25">
      <c r="A143" s="270" t="s">
        <v>2619</v>
      </c>
      <c r="B143" s="270"/>
      <c r="C143" s="266" t="s">
        <v>28</v>
      </c>
      <c r="D143" s="270"/>
      <c r="E143" s="274" t="s">
        <v>2620</v>
      </c>
      <c r="F143" s="283" t="s">
        <v>1000</v>
      </c>
      <c r="G143" s="266" t="s">
        <v>78</v>
      </c>
      <c r="H143" s="266" t="s">
        <v>46</v>
      </c>
      <c r="I143" s="423" t="s">
        <v>979</v>
      </c>
      <c r="J143" s="266" t="s">
        <v>36</v>
      </c>
      <c r="K143" s="272">
        <v>1922</v>
      </c>
      <c r="L143" s="283"/>
      <c r="M143" s="277">
        <v>45.518329999999999</v>
      </c>
      <c r="N143" s="277">
        <v>-73.842500000000001</v>
      </c>
      <c r="O143" s="277"/>
      <c r="P143" s="421" t="s">
        <v>3571</v>
      </c>
      <c r="Q143" s="273"/>
      <c r="R143" s="273"/>
      <c r="S143" s="424" t="s">
        <v>3574</v>
      </c>
      <c r="T143" s="201"/>
      <c r="U143" s="423" t="s">
        <v>49</v>
      </c>
      <c r="V143" s="272"/>
      <c r="W143" s="272"/>
      <c r="X143" s="273"/>
      <c r="Y143" s="274"/>
      <c r="Z143" s="286"/>
    </row>
    <row r="144" spans="1:26" s="268" customFormat="1" ht="14.45" customHeight="1" x14ac:dyDescent="0.2">
      <c r="A144" s="266" t="s">
        <v>110</v>
      </c>
      <c r="B144" s="267"/>
      <c r="C144" s="266" t="s">
        <v>28</v>
      </c>
      <c r="D144" s="267"/>
      <c r="E144" s="268" t="s">
        <v>111</v>
      </c>
      <c r="F144" s="283" t="s">
        <v>1000</v>
      </c>
      <c r="G144" s="266" t="s">
        <v>78</v>
      </c>
      <c r="H144" s="266" t="s">
        <v>46</v>
      </c>
      <c r="I144" s="283" t="s">
        <v>982</v>
      </c>
      <c r="J144" s="266" t="s">
        <v>36</v>
      </c>
      <c r="K144" s="266">
        <v>1919</v>
      </c>
      <c r="L144" s="283"/>
      <c r="M144" s="269">
        <v>45.404719999999998</v>
      </c>
      <c r="N144" s="269">
        <v>-73.956670000000003</v>
      </c>
      <c r="O144" s="314"/>
      <c r="P144" s="278" t="s">
        <v>3569</v>
      </c>
      <c r="Q144" s="278"/>
      <c r="R144" s="284"/>
      <c r="S144" s="421" t="s">
        <v>3573</v>
      </c>
      <c r="T144" s="201"/>
      <c r="U144" s="420" t="s">
        <v>49</v>
      </c>
      <c r="V144" s="283"/>
      <c r="W144" s="283"/>
      <c r="X144" s="284"/>
      <c r="Z144" s="286"/>
    </row>
    <row r="145" spans="1:26" s="268" customFormat="1" ht="14.45" customHeight="1" x14ac:dyDescent="0.2">
      <c r="A145" s="266" t="s">
        <v>112</v>
      </c>
      <c r="B145" s="267"/>
      <c r="C145" s="266" t="s">
        <v>28</v>
      </c>
      <c r="D145" s="267"/>
      <c r="E145" s="268" t="s">
        <v>113</v>
      </c>
      <c r="F145" s="283" t="s">
        <v>1000</v>
      </c>
      <c r="G145" s="266" t="s">
        <v>78</v>
      </c>
      <c r="H145" s="266" t="s">
        <v>46</v>
      </c>
      <c r="I145" s="283" t="s">
        <v>979</v>
      </c>
      <c r="J145" s="266" t="s">
        <v>36</v>
      </c>
      <c r="K145" s="266">
        <v>1880</v>
      </c>
      <c r="L145" s="283"/>
      <c r="M145" s="269">
        <v>45.414999999999999</v>
      </c>
      <c r="N145" s="269">
        <v>-73.623329999999996</v>
      </c>
      <c r="O145" s="314"/>
      <c r="P145" s="427" t="s">
        <v>3627</v>
      </c>
      <c r="Q145" s="421"/>
      <c r="R145" s="284"/>
      <c r="S145" s="421" t="s">
        <v>3572</v>
      </c>
      <c r="T145" s="201"/>
      <c r="U145" s="420" t="s">
        <v>49</v>
      </c>
      <c r="V145" s="283"/>
      <c r="W145" s="283"/>
      <c r="X145" s="284"/>
      <c r="Z145" s="286"/>
    </row>
    <row r="146" spans="1:26" s="268" customFormat="1" ht="14.45" customHeight="1" x14ac:dyDescent="0.2">
      <c r="A146" s="266" t="s">
        <v>114</v>
      </c>
      <c r="B146" s="267"/>
      <c r="C146" s="266" t="s">
        <v>28</v>
      </c>
      <c r="D146" s="267"/>
      <c r="E146" s="268" t="s">
        <v>115</v>
      </c>
      <c r="F146" s="283" t="s">
        <v>1000</v>
      </c>
      <c r="G146" s="266" t="s">
        <v>78</v>
      </c>
      <c r="H146" s="266" t="s">
        <v>46</v>
      </c>
      <c r="I146" s="283" t="s">
        <v>979</v>
      </c>
      <c r="J146" s="266" t="s">
        <v>36</v>
      </c>
      <c r="K146" s="266">
        <v>1978</v>
      </c>
      <c r="L146" s="283"/>
      <c r="M146" s="269">
        <v>45.402500000000003</v>
      </c>
      <c r="N146" s="269">
        <v>-73.948890000000006</v>
      </c>
      <c r="O146" s="314"/>
      <c r="P146" s="278" t="s">
        <v>3569</v>
      </c>
      <c r="Q146" s="278"/>
      <c r="R146" s="284"/>
      <c r="S146" s="421" t="s">
        <v>3573</v>
      </c>
      <c r="T146" s="201"/>
      <c r="U146" s="420" t="s">
        <v>49</v>
      </c>
      <c r="V146" s="283"/>
      <c r="W146" s="283"/>
      <c r="X146" s="284"/>
      <c r="Z146" s="286"/>
    </row>
    <row r="147" spans="1:26" s="268" customFormat="1" ht="14.45" customHeight="1" x14ac:dyDescent="0.25">
      <c r="A147" s="274" t="s">
        <v>116</v>
      </c>
      <c r="B147" s="274"/>
      <c r="C147" s="266" t="s">
        <v>28</v>
      </c>
      <c r="D147" s="270"/>
      <c r="E147" s="274" t="s">
        <v>118</v>
      </c>
      <c r="F147" s="283" t="s">
        <v>1000</v>
      </c>
      <c r="G147" s="266" t="s">
        <v>78</v>
      </c>
      <c r="H147" s="266" t="s">
        <v>46</v>
      </c>
      <c r="I147" s="423" t="s">
        <v>982</v>
      </c>
      <c r="J147" s="266" t="s">
        <v>36</v>
      </c>
      <c r="K147" s="272">
        <v>1915</v>
      </c>
      <c r="L147" s="277"/>
      <c r="M147" s="277">
        <v>45.427680000000002</v>
      </c>
      <c r="N147" s="274">
        <v>-73.820679999999996</v>
      </c>
      <c r="O147" s="274"/>
      <c r="P147" s="421" t="s">
        <v>3571</v>
      </c>
      <c r="Q147" s="273"/>
      <c r="R147" s="273"/>
      <c r="S147" s="424" t="s">
        <v>3574</v>
      </c>
      <c r="T147" s="201"/>
      <c r="U147" s="423" t="s">
        <v>49</v>
      </c>
      <c r="V147" s="272"/>
      <c r="W147" s="272"/>
      <c r="X147" s="273"/>
      <c r="Y147" s="274"/>
      <c r="Z147" s="286"/>
    </row>
    <row r="148" spans="1:26" s="268" customFormat="1" ht="14.45" customHeight="1" x14ac:dyDescent="0.2">
      <c r="A148" s="266" t="s">
        <v>124</v>
      </c>
      <c r="B148" s="267"/>
      <c r="C148" s="266" t="s">
        <v>28</v>
      </c>
      <c r="D148" s="267"/>
      <c r="E148" s="268" t="s">
        <v>125</v>
      </c>
      <c r="F148" s="283" t="s">
        <v>1000</v>
      </c>
      <c r="G148" s="266" t="s">
        <v>78</v>
      </c>
      <c r="H148" s="266" t="s">
        <v>46</v>
      </c>
      <c r="I148" s="283" t="s">
        <v>979</v>
      </c>
      <c r="J148" s="266" t="s">
        <v>36</v>
      </c>
      <c r="K148" s="266">
        <v>2009</v>
      </c>
      <c r="L148" s="283"/>
      <c r="M148" s="269">
        <v>45.389060000000001</v>
      </c>
      <c r="N148" s="269">
        <v>-73.998109999999997</v>
      </c>
      <c r="O148" s="314"/>
      <c r="P148" s="278" t="s">
        <v>3569</v>
      </c>
      <c r="Q148" s="278"/>
      <c r="R148" s="284"/>
      <c r="S148" s="421" t="s">
        <v>3573</v>
      </c>
      <c r="T148" s="201"/>
      <c r="U148" s="420" t="s">
        <v>49</v>
      </c>
      <c r="V148" s="283"/>
      <c r="W148" s="283"/>
      <c r="X148" s="284"/>
      <c r="Z148" s="286"/>
    </row>
    <row r="149" spans="1:26" s="268" customFormat="1" ht="14.45" customHeight="1" x14ac:dyDescent="0.25">
      <c r="A149" s="272" t="s">
        <v>2643</v>
      </c>
      <c r="B149" s="270"/>
      <c r="C149" s="266" t="s">
        <v>28</v>
      </c>
      <c r="D149" s="276"/>
      <c r="E149" s="274" t="s">
        <v>2644</v>
      </c>
      <c r="F149" s="283" t="s">
        <v>1000</v>
      </c>
      <c r="G149" s="266" t="s">
        <v>78</v>
      </c>
      <c r="H149" s="266" t="s">
        <v>46</v>
      </c>
      <c r="I149" s="423" t="s">
        <v>982</v>
      </c>
      <c r="J149" s="266" t="s">
        <v>36</v>
      </c>
      <c r="K149" s="272">
        <v>1889</v>
      </c>
      <c r="L149" s="283"/>
      <c r="M149" s="277">
        <v>45.959409999999998</v>
      </c>
      <c r="N149" s="277">
        <v>-73.214590000000001</v>
      </c>
      <c r="O149" s="276"/>
      <c r="P149" s="421" t="s">
        <v>3571</v>
      </c>
      <c r="Q149" s="276"/>
      <c r="R149" s="276"/>
      <c r="S149" s="424" t="s">
        <v>3574</v>
      </c>
      <c r="T149" s="201"/>
      <c r="U149" s="423" t="s">
        <v>49</v>
      </c>
      <c r="V149" s="272"/>
      <c r="W149" s="272"/>
      <c r="X149" s="276"/>
      <c r="Y149" s="274"/>
      <c r="Z149" s="286"/>
    </row>
    <row r="150" spans="1:26" s="268" customFormat="1" ht="14.45" customHeight="1" x14ac:dyDescent="0.2">
      <c r="A150" s="266" t="s">
        <v>91</v>
      </c>
      <c r="B150" s="267"/>
      <c r="C150" s="266" t="s">
        <v>28</v>
      </c>
      <c r="D150" s="267"/>
      <c r="E150" s="268" t="s">
        <v>92</v>
      </c>
      <c r="F150" s="283" t="s">
        <v>1003</v>
      </c>
      <c r="G150" s="266" t="s">
        <v>78</v>
      </c>
      <c r="H150" s="266" t="s">
        <v>46</v>
      </c>
      <c r="I150" s="283" t="s">
        <v>982</v>
      </c>
      <c r="J150" s="266" t="s">
        <v>36</v>
      </c>
      <c r="K150" s="266">
        <v>1964</v>
      </c>
      <c r="L150" s="283"/>
      <c r="M150" s="269">
        <v>45.039720000000003</v>
      </c>
      <c r="N150" s="269">
        <v>-73.079719999999995</v>
      </c>
      <c r="O150" s="314" t="s">
        <v>990</v>
      </c>
      <c r="P150" s="278" t="s">
        <v>87</v>
      </c>
      <c r="Q150" s="278"/>
      <c r="R150" s="284"/>
      <c r="S150" s="284"/>
      <c r="T150" s="201"/>
      <c r="U150" s="283" t="s">
        <v>38</v>
      </c>
      <c r="V150" s="283" t="s">
        <v>1720</v>
      </c>
      <c r="W150" s="283" t="s">
        <v>1719</v>
      </c>
      <c r="X150" s="284"/>
      <c r="Z150" s="286"/>
    </row>
    <row r="151" spans="1:26" s="268" customFormat="1" ht="14.45" customHeight="1" x14ac:dyDescent="0.25">
      <c r="A151" s="270" t="s">
        <v>84</v>
      </c>
      <c r="B151" s="276"/>
      <c r="C151" s="266" t="s">
        <v>28</v>
      </c>
      <c r="D151" s="270"/>
      <c r="E151" s="274" t="s">
        <v>85</v>
      </c>
      <c r="F151" s="283" t="s">
        <v>1000</v>
      </c>
      <c r="G151" s="266" t="s">
        <v>78</v>
      </c>
      <c r="H151" s="266" t="s">
        <v>46</v>
      </c>
      <c r="I151" s="423" t="s">
        <v>979</v>
      </c>
      <c r="J151" s="266" t="s">
        <v>36</v>
      </c>
      <c r="K151" s="272">
        <v>1937</v>
      </c>
      <c r="L151" s="283"/>
      <c r="M151" s="277">
        <v>45.398470000000003</v>
      </c>
      <c r="N151" s="277">
        <v>-73.258439999999993</v>
      </c>
      <c r="O151" s="276"/>
      <c r="P151" s="421" t="s">
        <v>3571</v>
      </c>
      <c r="Q151" s="276"/>
      <c r="R151" s="276"/>
      <c r="S151" s="424" t="s">
        <v>3574</v>
      </c>
      <c r="T151" s="201"/>
      <c r="U151" s="423" t="s">
        <v>49</v>
      </c>
      <c r="V151" s="272"/>
      <c r="W151" s="272"/>
      <c r="X151" s="276"/>
      <c r="Y151" s="274"/>
      <c r="Z151" s="286"/>
    </row>
    <row r="152" spans="1:26" s="268" customFormat="1" ht="14.45" customHeight="1" x14ac:dyDescent="0.2">
      <c r="A152" s="266" t="s">
        <v>84</v>
      </c>
      <c r="B152" s="267"/>
      <c r="C152" s="266" t="s">
        <v>28</v>
      </c>
      <c r="D152" s="267"/>
      <c r="E152" s="268" t="s">
        <v>85</v>
      </c>
      <c r="F152" s="283" t="s">
        <v>1003</v>
      </c>
      <c r="G152" s="266" t="s">
        <v>78</v>
      </c>
      <c r="H152" s="266" t="s">
        <v>46</v>
      </c>
      <c r="I152" s="283" t="s">
        <v>979</v>
      </c>
      <c r="J152" s="266" t="s">
        <v>36</v>
      </c>
      <c r="K152" s="266">
        <v>1937</v>
      </c>
      <c r="L152" s="283"/>
      <c r="M152" s="269">
        <v>45.398330000000001</v>
      </c>
      <c r="N152" s="269">
        <v>-73.258330000000001</v>
      </c>
      <c r="O152" s="314" t="s">
        <v>985</v>
      </c>
      <c r="P152" s="278" t="s">
        <v>87</v>
      </c>
      <c r="Q152" s="278"/>
      <c r="R152" s="284"/>
      <c r="S152" s="284"/>
      <c r="T152" s="201"/>
      <c r="U152" s="283" t="s">
        <v>38</v>
      </c>
      <c r="V152" s="325" t="s">
        <v>1720</v>
      </c>
      <c r="W152" s="283" t="s">
        <v>3628</v>
      </c>
      <c r="X152" s="284"/>
      <c r="Z152" s="286"/>
    </row>
    <row r="153" spans="1:26" s="268" customFormat="1" ht="14.45" customHeight="1" x14ac:dyDescent="0.2">
      <c r="A153" s="266" t="s">
        <v>89</v>
      </c>
      <c r="B153" s="267"/>
      <c r="C153" s="266" t="s">
        <v>28</v>
      </c>
      <c r="D153" s="267"/>
      <c r="E153" s="268" t="s">
        <v>90</v>
      </c>
      <c r="F153" s="283" t="s">
        <v>1003</v>
      </c>
      <c r="G153" s="266" t="s">
        <v>78</v>
      </c>
      <c r="H153" s="266" t="s">
        <v>46</v>
      </c>
      <c r="I153" s="283" t="s">
        <v>982</v>
      </c>
      <c r="J153" s="266" t="s">
        <v>36</v>
      </c>
      <c r="K153" s="266">
        <v>1972</v>
      </c>
      <c r="L153" s="283"/>
      <c r="M153" s="269">
        <v>45.302219999999998</v>
      </c>
      <c r="N153" s="269">
        <v>-73.25</v>
      </c>
      <c r="O153" s="314" t="s">
        <v>985</v>
      </c>
      <c r="P153" s="278" t="s">
        <v>87</v>
      </c>
      <c r="Q153" s="278"/>
      <c r="R153" s="284"/>
      <c r="S153" s="284"/>
      <c r="T153" s="201"/>
      <c r="U153" s="283" t="s">
        <v>49</v>
      </c>
      <c r="V153" s="325" t="s">
        <v>1720</v>
      </c>
      <c r="W153" s="283" t="s">
        <v>3628</v>
      </c>
      <c r="X153" s="284"/>
      <c r="Z153" s="286"/>
    </row>
    <row r="154" spans="1:26" s="268" customFormat="1" ht="14.45" customHeight="1" x14ac:dyDescent="0.2">
      <c r="A154" s="266" t="s">
        <v>492</v>
      </c>
      <c r="B154" s="267"/>
      <c r="C154" s="266" t="s">
        <v>28</v>
      </c>
      <c r="D154" s="267"/>
      <c r="E154" s="268" t="s">
        <v>493</v>
      </c>
      <c r="F154" s="283" t="s">
        <v>1000</v>
      </c>
      <c r="G154" s="266" t="s">
        <v>131</v>
      </c>
      <c r="H154" s="266" t="s">
        <v>46</v>
      </c>
      <c r="I154" s="283" t="s">
        <v>979</v>
      </c>
      <c r="J154" s="266" t="s">
        <v>36</v>
      </c>
      <c r="K154" s="266">
        <v>1971</v>
      </c>
      <c r="L154" s="283"/>
      <c r="M154" s="269">
        <v>50.86842</v>
      </c>
      <c r="N154" s="269">
        <v>-88.931610000000006</v>
      </c>
      <c r="O154" s="314"/>
      <c r="P154" s="427"/>
      <c r="Q154" s="284"/>
      <c r="R154" s="284"/>
      <c r="S154" s="421"/>
      <c r="T154" s="201"/>
      <c r="U154" s="426" t="s">
        <v>1005</v>
      </c>
      <c r="V154" s="283"/>
      <c r="W154" s="283"/>
      <c r="X154" s="278"/>
      <c r="Z154" s="286"/>
    </row>
    <row r="155" spans="1:26" s="268" customFormat="1" ht="14.1" customHeight="1" x14ac:dyDescent="0.2">
      <c r="A155" s="266"/>
      <c r="B155" s="267" t="s">
        <v>1587</v>
      </c>
      <c r="C155" s="266" t="s">
        <v>29</v>
      </c>
      <c r="D155" s="267"/>
      <c r="E155" s="268" t="s">
        <v>320</v>
      </c>
      <c r="F155" s="283" t="s">
        <v>1000</v>
      </c>
      <c r="G155" s="266" t="s">
        <v>94</v>
      </c>
      <c r="H155" s="266" t="s">
        <v>34</v>
      </c>
      <c r="I155" s="283" t="s">
        <v>979</v>
      </c>
      <c r="J155" s="266" t="s">
        <v>36</v>
      </c>
      <c r="K155" s="266">
        <v>1940</v>
      </c>
      <c r="L155" s="283"/>
      <c r="M155" s="269">
        <v>42.463444440000004</v>
      </c>
      <c r="N155" s="269">
        <v>-78.934527799999998</v>
      </c>
      <c r="O155" s="314"/>
      <c r="P155" s="284"/>
      <c r="R155" s="284" t="s">
        <v>3576</v>
      </c>
      <c r="S155" s="421"/>
      <c r="T155" s="201"/>
      <c r="U155" s="420" t="s">
        <v>49</v>
      </c>
      <c r="V155" s="283"/>
      <c r="W155" s="283"/>
      <c r="X155" s="278"/>
      <c r="Z155" s="286" t="s">
        <v>177</v>
      </c>
    </row>
    <row r="156" spans="1:26" s="268" customFormat="1" ht="14.1" customHeight="1" x14ac:dyDescent="0.2">
      <c r="A156" s="266"/>
      <c r="B156" s="267" t="s">
        <v>3577</v>
      </c>
      <c r="C156" s="266" t="s">
        <v>29</v>
      </c>
      <c r="D156" s="267"/>
      <c r="E156" s="268" t="s">
        <v>3578</v>
      </c>
      <c r="F156" s="283" t="s">
        <v>1000</v>
      </c>
      <c r="G156" s="266" t="s">
        <v>94</v>
      </c>
      <c r="H156" s="266" t="s">
        <v>34</v>
      </c>
      <c r="I156" s="283" t="s">
        <v>979</v>
      </c>
      <c r="J156" s="266" t="s">
        <v>36</v>
      </c>
      <c r="K156" s="283">
        <v>1785</v>
      </c>
      <c r="L156" s="283"/>
      <c r="M156" s="269">
        <v>43.141722199999997</v>
      </c>
      <c r="N156" s="269">
        <v>-77.616305600000004</v>
      </c>
      <c r="O156" s="314"/>
      <c r="P156" s="278"/>
      <c r="Q156" s="278"/>
      <c r="R156" s="278" t="s">
        <v>3576</v>
      </c>
      <c r="S156" s="284"/>
      <c r="T156" s="201"/>
      <c r="U156" s="420" t="s">
        <v>49</v>
      </c>
      <c r="V156" s="283"/>
      <c r="W156" s="283"/>
      <c r="X156" s="284"/>
      <c r="Z156" s="286" t="s">
        <v>177</v>
      </c>
    </row>
    <row r="157" spans="1:26" s="268" customFormat="1" ht="14.1" customHeight="1" x14ac:dyDescent="0.25">
      <c r="A157" s="266"/>
      <c r="B157" s="267" t="s">
        <v>3579</v>
      </c>
      <c r="C157" s="266" t="s">
        <v>29</v>
      </c>
      <c r="D157" s="283"/>
      <c r="E157" s="268" t="s">
        <v>3580</v>
      </c>
      <c r="F157" s="283" t="s">
        <v>1000</v>
      </c>
      <c r="G157" s="266" t="s">
        <v>94</v>
      </c>
      <c r="H157" s="266" t="s">
        <v>34</v>
      </c>
      <c r="I157" s="283" t="s">
        <v>979</v>
      </c>
      <c r="J157" s="266" t="s">
        <v>36</v>
      </c>
      <c r="K157" s="266">
        <v>1901</v>
      </c>
      <c r="L157" s="283"/>
      <c r="M157" s="269">
        <v>43.451666670000002</v>
      </c>
      <c r="N157" s="269">
        <v>-76.50527778</v>
      </c>
      <c r="O157" s="314"/>
      <c r="P157" s="284"/>
      <c r="Q157" s="284"/>
      <c r="R157" s="278" t="s">
        <v>3576</v>
      </c>
      <c r="S157" s="278"/>
      <c r="T157" s="201"/>
      <c r="U157" s="420" t="s">
        <v>49</v>
      </c>
      <c r="V157" s="283"/>
      <c r="W157" s="283"/>
      <c r="X157" s="278"/>
      <c r="Z157" s="274"/>
    </row>
    <row r="158" spans="1:26" s="268" customFormat="1" ht="14.1" customHeight="1" x14ac:dyDescent="0.25">
      <c r="A158" s="272"/>
      <c r="B158" s="422" t="s">
        <v>3581</v>
      </c>
      <c r="C158" s="199" t="s">
        <v>29</v>
      </c>
      <c r="D158" s="199"/>
      <c r="E158" s="195" t="s">
        <v>3582</v>
      </c>
      <c r="F158" s="196" t="s">
        <v>1000</v>
      </c>
      <c r="G158" s="196" t="s">
        <v>461</v>
      </c>
      <c r="H158" s="196" t="s">
        <v>34</v>
      </c>
      <c r="I158" s="196" t="s">
        <v>979</v>
      </c>
      <c r="J158" s="196" t="s">
        <v>36</v>
      </c>
      <c r="K158" s="263">
        <v>1908</v>
      </c>
      <c r="L158" s="283"/>
      <c r="M158" s="197">
        <v>46.703276500000001</v>
      </c>
      <c r="N158" s="197">
        <v>-92.418801799999997</v>
      </c>
      <c r="O158" s="198"/>
      <c r="P158" s="198"/>
      <c r="Q158" s="273"/>
      <c r="R158" s="198" t="s">
        <v>3576</v>
      </c>
      <c r="S158" s="273"/>
      <c r="T158" s="201"/>
      <c r="U158" s="423" t="s">
        <v>49</v>
      </c>
      <c r="V158" s="283"/>
      <c r="W158" s="283"/>
      <c r="X158" s="284"/>
      <c r="Z158" s="274"/>
    </row>
    <row r="159" spans="1:26" s="268" customFormat="1" ht="14.1" customHeight="1" x14ac:dyDescent="0.25">
      <c r="A159" s="272"/>
      <c r="B159" s="422" t="s">
        <v>3583</v>
      </c>
      <c r="C159" s="199" t="s">
        <v>29</v>
      </c>
      <c r="D159" s="199"/>
      <c r="E159" s="195" t="s">
        <v>3584</v>
      </c>
      <c r="F159" s="196" t="s">
        <v>1000</v>
      </c>
      <c r="G159" s="196" t="s">
        <v>500</v>
      </c>
      <c r="H159" s="196" t="s">
        <v>34</v>
      </c>
      <c r="I159" s="196" t="s">
        <v>979</v>
      </c>
      <c r="J159" s="196" t="s">
        <v>36</v>
      </c>
      <c r="K159" s="263">
        <v>1915</v>
      </c>
      <c r="L159" s="283"/>
      <c r="M159" s="197">
        <v>46.486614400000001</v>
      </c>
      <c r="N159" s="197">
        <v>-90.696297000000001</v>
      </c>
      <c r="O159" s="198"/>
      <c r="P159" s="198"/>
      <c r="Q159" s="273"/>
      <c r="R159" s="198" t="s">
        <v>3576</v>
      </c>
      <c r="S159" s="273"/>
      <c r="T159" s="201"/>
      <c r="U159" s="423" t="s">
        <v>49</v>
      </c>
      <c r="V159" s="283"/>
      <c r="W159" s="283"/>
      <c r="X159" s="284"/>
      <c r="Z159" s="274"/>
    </row>
    <row r="160" spans="1:26" s="268" customFormat="1" ht="14.1" customHeight="1" x14ac:dyDescent="0.25">
      <c r="A160" s="272"/>
      <c r="B160" s="422" t="s">
        <v>3585</v>
      </c>
      <c r="C160" s="199" t="s">
        <v>29</v>
      </c>
      <c r="D160" s="199"/>
      <c r="E160" s="195" t="s">
        <v>3586</v>
      </c>
      <c r="F160" s="196" t="s">
        <v>1000</v>
      </c>
      <c r="G160" s="196" t="s">
        <v>331</v>
      </c>
      <c r="H160" s="196" t="s">
        <v>34</v>
      </c>
      <c r="I160" s="196" t="s">
        <v>979</v>
      </c>
      <c r="J160" s="196" t="s">
        <v>36</v>
      </c>
      <c r="K160" s="263">
        <v>1942</v>
      </c>
      <c r="L160" s="283"/>
      <c r="M160" s="197">
        <v>46.720774200000001</v>
      </c>
      <c r="N160" s="197">
        <v>-89.207086000000004</v>
      </c>
      <c r="O160" s="198"/>
      <c r="P160" s="198"/>
      <c r="Q160" s="273"/>
      <c r="R160" s="198" t="s">
        <v>3576</v>
      </c>
      <c r="S160" s="273"/>
      <c r="T160" s="201"/>
      <c r="U160" s="423" t="s">
        <v>49</v>
      </c>
      <c r="V160" s="283"/>
      <c r="W160" s="283"/>
      <c r="X160" s="284"/>
      <c r="Z160" s="274"/>
    </row>
    <row r="161" spans="1:26" s="268" customFormat="1" ht="14.1" customHeight="1" x14ac:dyDescent="0.25">
      <c r="A161" s="272"/>
      <c r="B161" s="422" t="s">
        <v>3587</v>
      </c>
      <c r="C161" s="199" t="s">
        <v>29</v>
      </c>
      <c r="D161" s="199"/>
      <c r="E161" s="195" t="s">
        <v>3588</v>
      </c>
      <c r="F161" s="196" t="s">
        <v>1000</v>
      </c>
      <c r="G161" s="196" t="s">
        <v>331</v>
      </c>
      <c r="H161" s="196" t="s">
        <v>34</v>
      </c>
      <c r="I161" s="196" t="s">
        <v>979</v>
      </c>
      <c r="J161" s="196" t="s">
        <v>36</v>
      </c>
      <c r="K161" s="263">
        <v>1955</v>
      </c>
      <c r="L161" s="283"/>
      <c r="M161" s="197">
        <v>45.754967399999998</v>
      </c>
      <c r="N161" s="197">
        <v>-87.202079299999994</v>
      </c>
      <c r="O161" s="198"/>
      <c r="P161" s="198"/>
      <c r="Q161" s="273"/>
      <c r="R161" s="198" t="s">
        <v>3576</v>
      </c>
      <c r="S161" s="273"/>
      <c r="T161" s="201"/>
      <c r="U161" s="423" t="s">
        <v>49</v>
      </c>
      <c r="V161" s="283"/>
      <c r="W161" s="283"/>
      <c r="X161" s="284"/>
      <c r="Z161" s="274"/>
    </row>
    <row r="162" spans="1:26" s="268" customFormat="1" ht="14.1" customHeight="1" x14ac:dyDescent="0.25">
      <c r="A162" s="272"/>
      <c r="B162" s="422" t="s">
        <v>3589</v>
      </c>
      <c r="C162" s="199" t="s">
        <v>29</v>
      </c>
      <c r="D162" s="199"/>
      <c r="E162" s="195" t="s">
        <v>3590</v>
      </c>
      <c r="F162" s="196" t="s">
        <v>1000</v>
      </c>
      <c r="G162" s="196" t="s">
        <v>500</v>
      </c>
      <c r="H162" s="196" t="s">
        <v>34</v>
      </c>
      <c r="I162" s="196" t="s">
        <v>979</v>
      </c>
      <c r="J162" s="196" t="s">
        <v>36</v>
      </c>
      <c r="K162" s="263">
        <v>1945</v>
      </c>
      <c r="L162" s="283"/>
      <c r="M162" s="197">
        <v>45.325833299999999</v>
      </c>
      <c r="N162" s="197">
        <v>-87.663333300000005</v>
      </c>
      <c r="O162" s="198"/>
      <c r="P162" s="198"/>
      <c r="Q162" s="273"/>
      <c r="R162" s="198" t="s">
        <v>3576</v>
      </c>
      <c r="S162" s="273"/>
      <c r="T162" s="201"/>
      <c r="U162" s="423" t="s">
        <v>49</v>
      </c>
      <c r="V162" s="283"/>
      <c r="W162" s="283"/>
      <c r="X162" s="284"/>
      <c r="Z162" s="274"/>
    </row>
    <row r="163" spans="1:26" s="268" customFormat="1" ht="14.1" customHeight="1" x14ac:dyDescent="0.25">
      <c r="A163" s="272"/>
      <c r="B163" s="422" t="s">
        <v>3591</v>
      </c>
      <c r="C163" s="199" t="s">
        <v>29</v>
      </c>
      <c r="D163" s="199"/>
      <c r="E163" s="195" t="s">
        <v>3592</v>
      </c>
      <c r="F163" s="196" t="s">
        <v>1000</v>
      </c>
      <c r="G163" s="196" t="s">
        <v>500</v>
      </c>
      <c r="H163" s="196" t="s">
        <v>34</v>
      </c>
      <c r="I163" s="196" t="s">
        <v>979</v>
      </c>
      <c r="J163" s="196" t="s">
        <v>36</v>
      </c>
      <c r="K163" s="263">
        <v>1989</v>
      </c>
      <c r="L163" s="283"/>
      <c r="M163" s="197">
        <v>44.528611099999999</v>
      </c>
      <c r="N163" s="197">
        <v>-88.01</v>
      </c>
      <c r="O163" s="198"/>
      <c r="P163" s="198"/>
      <c r="Q163" s="273"/>
      <c r="R163" s="198" t="s">
        <v>3576</v>
      </c>
      <c r="S163" s="273"/>
      <c r="T163" s="201"/>
      <c r="U163" s="423" t="s">
        <v>49</v>
      </c>
      <c r="V163" s="283"/>
      <c r="W163" s="283"/>
      <c r="X163" s="284"/>
      <c r="Z163" s="274"/>
    </row>
    <row r="164" spans="1:26" s="268" customFormat="1" ht="14.1" customHeight="1" x14ac:dyDescent="0.25">
      <c r="A164" s="272"/>
      <c r="B164" s="422" t="s">
        <v>3593</v>
      </c>
      <c r="C164" s="199" t="s">
        <v>29</v>
      </c>
      <c r="D164" s="199"/>
      <c r="E164" s="195" t="s">
        <v>3594</v>
      </c>
      <c r="F164" s="196" t="s">
        <v>1000</v>
      </c>
      <c r="G164" s="196" t="s">
        <v>500</v>
      </c>
      <c r="H164" s="196" t="s">
        <v>34</v>
      </c>
      <c r="I164" s="196" t="s">
        <v>979</v>
      </c>
      <c r="J164" s="196" t="s">
        <v>36</v>
      </c>
      <c r="K164" s="263">
        <v>1973</v>
      </c>
      <c r="L164" s="283"/>
      <c r="M164" s="197">
        <v>44.10616667</v>
      </c>
      <c r="N164" s="197">
        <v>-87.716027800000006</v>
      </c>
      <c r="O164" s="198"/>
      <c r="P164" s="198"/>
      <c r="Q164" s="273"/>
      <c r="R164" s="198" t="s">
        <v>3576</v>
      </c>
      <c r="S164" s="273"/>
      <c r="T164" s="201"/>
      <c r="U164" s="423" t="s">
        <v>49</v>
      </c>
      <c r="V164" s="283"/>
      <c r="W164" s="283"/>
      <c r="X164" s="284"/>
      <c r="Z164" s="274"/>
    </row>
    <row r="165" spans="1:26" s="268" customFormat="1" ht="14.1" customHeight="1" x14ac:dyDescent="0.25">
      <c r="A165" s="272"/>
      <c r="B165" s="422" t="s">
        <v>3595</v>
      </c>
      <c r="C165" s="199" t="s">
        <v>29</v>
      </c>
      <c r="D165" s="199"/>
      <c r="E165" s="195" t="s">
        <v>3596</v>
      </c>
      <c r="F165" s="196" t="s">
        <v>1000</v>
      </c>
      <c r="G165" s="196" t="s">
        <v>500</v>
      </c>
      <c r="H165" s="196" t="s">
        <v>34</v>
      </c>
      <c r="I165" s="196" t="s">
        <v>979</v>
      </c>
      <c r="J165" s="196" t="s">
        <v>36</v>
      </c>
      <c r="K165" s="263">
        <v>1994</v>
      </c>
      <c r="L165" s="283"/>
      <c r="M165" s="197">
        <v>43.024444440000003</v>
      </c>
      <c r="N165" s="197">
        <v>-87.898333300000004</v>
      </c>
      <c r="O165" s="198"/>
      <c r="P165" s="198"/>
      <c r="Q165" s="273"/>
      <c r="R165" s="198" t="s">
        <v>3576</v>
      </c>
      <c r="S165" s="273"/>
      <c r="T165" s="201"/>
      <c r="U165" s="423" t="s">
        <v>49</v>
      </c>
      <c r="V165" s="283"/>
      <c r="W165" s="283"/>
      <c r="X165" s="284"/>
      <c r="Z165" s="274"/>
    </row>
    <row r="166" spans="1:26" s="268" customFormat="1" ht="14.1" customHeight="1" x14ac:dyDescent="0.25">
      <c r="A166" s="272"/>
      <c r="B166" s="422" t="s">
        <v>3597</v>
      </c>
      <c r="C166" s="199" t="s">
        <v>29</v>
      </c>
      <c r="D166" s="199"/>
      <c r="E166" s="195" t="s">
        <v>3598</v>
      </c>
      <c r="F166" s="196" t="s">
        <v>1000</v>
      </c>
      <c r="G166" s="196" t="s">
        <v>331</v>
      </c>
      <c r="H166" s="196" t="s">
        <v>34</v>
      </c>
      <c r="I166" s="196" t="s">
        <v>979</v>
      </c>
      <c r="J166" s="196" t="s">
        <v>36</v>
      </c>
      <c r="K166" s="263">
        <v>1992</v>
      </c>
      <c r="L166" s="283"/>
      <c r="M166" s="197">
        <v>41.649202299999999</v>
      </c>
      <c r="N166" s="197">
        <v>-87.468652899999995</v>
      </c>
      <c r="O166" s="198"/>
      <c r="P166" s="198"/>
      <c r="Q166" s="273"/>
      <c r="R166" s="198" t="s">
        <v>3576</v>
      </c>
      <c r="S166" s="273"/>
      <c r="T166" s="201"/>
      <c r="U166" s="423" t="s">
        <v>49</v>
      </c>
      <c r="V166" s="283"/>
      <c r="W166" s="283"/>
      <c r="X166" s="284"/>
      <c r="Z166" s="274"/>
    </row>
    <row r="167" spans="1:26" s="268" customFormat="1" ht="14.1" customHeight="1" x14ac:dyDescent="0.25">
      <c r="A167" s="272"/>
      <c r="B167" s="422" t="s">
        <v>3599</v>
      </c>
      <c r="C167" s="199" t="s">
        <v>29</v>
      </c>
      <c r="D167" s="199"/>
      <c r="E167" s="195" t="s">
        <v>3600</v>
      </c>
      <c r="F167" s="196" t="s">
        <v>1000</v>
      </c>
      <c r="G167" s="196" t="s">
        <v>331</v>
      </c>
      <c r="H167" s="196" t="s">
        <v>34</v>
      </c>
      <c r="I167" s="196" t="s">
        <v>979</v>
      </c>
      <c r="J167" s="196" t="s">
        <v>36</v>
      </c>
      <c r="K167" s="263">
        <v>1931</v>
      </c>
      <c r="L167" s="283"/>
      <c r="M167" s="197">
        <v>41.829213799999998</v>
      </c>
      <c r="N167" s="197">
        <v>-86.259732499999998</v>
      </c>
      <c r="O167" s="198"/>
      <c r="P167" s="198"/>
      <c r="Q167" s="273"/>
      <c r="R167" s="198" t="s">
        <v>3576</v>
      </c>
      <c r="S167" s="273"/>
      <c r="T167" s="201"/>
      <c r="U167" s="423" t="s">
        <v>49</v>
      </c>
      <c r="V167" s="283"/>
      <c r="W167" s="283"/>
      <c r="X167" s="284"/>
      <c r="Z167" s="274"/>
    </row>
    <row r="168" spans="1:26" s="268" customFormat="1" ht="14.1" customHeight="1" x14ac:dyDescent="0.25">
      <c r="A168" s="272"/>
      <c r="B168" s="422" t="s">
        <v>3601</v>
      </c>
      <c r="C168" s="199" t="s">
        <v>29</v>
      </c>
      <c r="D168" s="199"/>
      <c r="E168" s="195" t="s">
        <v>3602</v>
      </c>
      <c r="F168" s="196" t="s">
        <v>1000</v>
      </c>
      <c r="G168" s="196" t="s">
        <v>331</v>
      </c>
      <c r="H168" s="196" t="s">
        <v>34</v>
      </c>
      <c r="I168" s="196" t="s">
        <v>979</v>
      </c>
      <c r="J168" s="196" t="s">
        <v>36</v>
      </c>
      <c r="K168" s="263">
        <v>1994</v>
      </c>
      <c r="L168" s="283"/>
      <c r="M168" s="197">
        <v>42.650859760000003</v>
      </c>
      <c r="N168" s="197">
        <v>-86.106702999999996</v>
      </c>
      <c r="O168" s="198"/>
      <c r="P168" s="198"/>
      <c r="Q168" s="273"/>
      <c r="R168" s="198" t="s">
        <v>3576</v>
      </c>
      <c r="S168" s="273"/>
      <c r="T168" s="201"/>
      <c r="U168" s="423" t="s">
        <v>49</v>
      </c>
      <c r="V168" s="283"/>
      <c r="W168" s="283"/>
      <c r="X168" s="284"/>
      <c r="Z168" s="274"/>
    </row>
    <row r="169" spans="1:26" s="268" customFormat="1" ht="14.1" customHeight="1" x14ac:dyDescent="0.25">
      <c r="A169" s="272"/>
      <c r="B169" s="422" t="s">
        <v>3603</v>
      </c>
      <c r="C169" s="199" t="s">
        <v>29</v>
      </c>
      <c r="D169" s="199"/>
      <c r="E169" s="195" t="s">
        <v>3604</v>
      </c>
      <c r="F169" s="196" t="s">
        <v>1000</v>
      </c>
      <c r="G169" s="196" t="s">
        <v>331</v>
      </c>
      <c r="H169" s="196" t="s">
        <v>34</v>
      </c>
      <c r="I169" s="196" t="s">
        <v>979</v>
      </c>
      <c r="J169" s="196" t="s">
        <v>36</v>
      </c>
      <c r="K169" s="263">
        <v>2012</v>
      </c>
      <c r="L169" s="283"/>
      <c r="M169" s="197">
        <v>43.0241884</v>
      </c>
      <c r="N169" s="197">
        <v>-86.026435399999997</v>
      </c>
      <c r="O169" s="198"/>
      <c r="P169" s="198"/>
      <c r="Q169" s="273"/>
      <c r="R169" s="198" t="s">
        <v>3576</v>
      </c>
      <c r="S169" s="273"/>
      <c r="T169" s="201"/>
      <c r="U169" s="423" t="s">
        <v>49</v>
      </c>
      <c r="V169" s="283"/>
      <c r="W169" s="283"/>
      <c r="X169" s="284"/>
      <c r="Z169" s="274"/>
    </row>
    <row r="170" spans="1:26" s="268" customFormat="1" ht="14.1" customHeight="1" x14ac:dyDescent="0.25">
      <c r="A170" s="272"/>
      <c r="B170" s="422" t="s">
        <v>3605</v>
      </c>
      <c r="C170" s="199" t="s">
        <v>29</v>
      </c>
      <c r="D170" s="199"/>
      <c r="E170" s="195" t="s">
        <v>3606</v>
      </c>
      <c r="F170" s="196" t="s">
        <v>1000</v>
      </c>
      <c r="G170" s="196" t="s">
        <v>331</v>
      </c>
      <c r="H170" s="196" t="s">
        <v>34</v>
      </c>
      <c r="I170" s="196" t="s">
        <v>979</v>
      </c>
      <c r="J170" s="196" t="s">
        <v>36</v>
      </c>
      <c r="K170" s="263">
        <v>1937</v>
      </c>
      <c r="L170" s="283"/>
      <c r="M170" s="197">
        <v>44.072520300000001</v>
      </c>
      <c r="N170" s="197">
        <v>-84.019993900000003</v>
      </c>
      <c r="O170" s="198"/>
      <c r="P170" s="198"/>
      <c r="Q170" s="273"/>
      <c r="R170" s="198" t="s">
        <v>3576</v>
      </c>
      <c r="S170" s="273"/>
      <c r="T170" s="201"/>
      <c r="U170" s="423" t="s">
        <v>49</v>
      </c>
      <c r="V170" s="283"/>
      <c r="W170" s="283"/>
      <c r="X170" s="284"/>
      <c r="Z170" s="274"/>
    </row>
    <row r="171" spans="1:26" s="268" customFormat="1" ht="14.1" customHeight="1" x14ac:dyDescent="0.25">
      <c r="A171" s="272"/>
      <c r="B171" s="422" t="s">
        <v>3607</v>
      </c>
      <c r="C171" s="199" t="s">
        <v>29</v>
      </c>
      <c r="D171" s="199"/>
      <c r="E171" s="195" t="s">
        <v>3608</v>
      </c>
      <c r="F171" s="196" t="s">
        <v>1000</v>
      </c>
      <c r="G171" s="196" t="s">
        <v>331</v>
      </c>
      <c r="H171" s="196" t="s">
        <v>34</v>
      </c>
      <c r="I171" s="196" t="s">
        <v>979</v>
      </c>
      <c r="J171" s="196" t="s">
        <v>36</v>
      </c>
      <c r="K171" s="263">
        <v>1873</v>
      </c>
      <c r="L171" s="283"/>
      <c r="M171" s="197">
        <v>43.421969900000001</v>
      </c>
      <c r="N171" s="197">
        <v>-83.951918000000006</v>
      </c>
      <c r="O171" s="198"/>
      <c r="P171" s="198"/>
      <c r="Q171" s="273"/>
      <c r="R171" s="198" t="s">
        <v>3576</v>
      </c>
      <c r="S171" s="273"/>
      <c r="T171" s="201"/>
      <c r="U171" s="423" t="s">
        <v>49</v>
      </c>
      <c r="V171" s="283"/>
      <c r="W171" s="283"/>
      <c r="X171" s="284"/>
      <c r="Z171" s="274"/>
    </row>
    <row r="172" spans="1:26" s="268" customFormat="1" ht="14.1" customHeight="1" x14ac:dyDescent="0.25">
      <c r="A172" s="272"/>
      <c r="B172" s="422" t="s">
        <v>3609</v>
      </c>
      <c r="C172" s="199" t="s">
        <v>29</v>
      </c>
      <c r="D172" s="199"/>
      <c r="E172" s="195" t="s">
        <v>3610</v>
      </c>
      <c r="F172" s="196" t="s">
        <v>1000</v>
      </c>
      <c r="G172" s="196" t="s">
        <v>331</v>
      </c>
      <c r="H172" s="196" t="s">
        <v>34</v>
      </c>
      <c r="I172" s="196" t="s">
        <v>979</v>
      </c>
      <c r="J172" s="196" t="s">
        <v>36</v>
      </c>
      <c r="K172" s="263">
        <v>1935</v>
      </c>
      <c r="L172" s="283"/>
      <c r="M172" s="197">
        <v>42.595867400000003</v>
      </c>
      <c r="N172" s="197">
        <v>-82.908810000000003</v>
      </c>
      <c r="O172" s="198"/>
      <c r="P172" s="198"/>
      <c r="Q172" s="273"/>
      <c r="R172" s="198" t="s">
        <v>3576</v>
      </c>
      <c r="S172" s="273"/>
      <c r="T172" s="201"/>
      <c r="U172" s="423" t="s">
        <v>49</v>
      </c>
      <c r="V172" s="283"/>
      <c r="W172" s="283"/>
      <c r="X172" s="284"/>
      <c r="Z172" s="274"/>
    </row>
    <row r="173" spans="1:26" s="268" customFormat="1" ht="14.1" customHeight="1" x14ac:dyDescent="0.25">
      <c r="A173" s="272"/>
      <c r="B173" s="422" t="s">
        <v>3575</v>
      </c>
      <c r="C173" s="199" t="s">
        <v>29</v>
      </c>
      <c r="D173" s="199"/>
      <c r="E173" s="195" t="s">
        <v>3611</v>
      </c>
      <c r="F173" s="196" t="s">
        <v>1000</v>
      </c>
      <c r="G173" s="196" t="s">
        <v>331</v>
      </c>
      <c r="H173" s="196" t="s">
        <v>34</v>
      </c>
      <c r="I173" s="196" t="s">
        <v>979</v>
      </c>
      <c r="J173" s="196" t="s">
        <v>36</v>
      </c>
      <c r="K173" s="263">
        <v>1931</v>
      </c>
      <c r="L173" s="283"/>
      <c r="M173" s="197">
        <v>42.373092300000003</v>
      </c>
      <c r="N173" s="197">
        <v>-83.254651300000006</v>
      </c>
      <c r="O173" s="198"/>
      <c r="P173" s="198"/>
      <c r="Q173" s="273"/>
      <c r="R173" s="198" t="s">
        <v>3576</v>
      </c>
      <c r="S173" s="273"/>
      <c r="T173" s="201"/>
      <c r="U173" s="423" t="s">
        <v>49</v>
      </c>
      <c r="V173" s="283"/>
      <c r="W173" s="283"/>
      <c r="X173" s="284"/>
      <c r="Z173" s="274"/>
    </row>
    <row r="174" spans="1:26" s="268" customFormat="1" ht="14.1" customHeight="1" x14ac:dyDescent="0.25">
      <c r="A174" s="272"/>
      <c r="B174" s="422" t="s">
        <v>3612</v>
      </c>
      <c r="C174" s="199" t="s">
        <v>29</v>
      </c>
      <c r="D174" s="199"/>
      <c r="E174" s="195" t="s">
        <v>3613</v>
      </c>
      <c r="F174" s="196" t="s">
        <v>1000</v>
      </c>
      <c r="G174" s="196" t="s">
        <v>331</v>
      </c>
      <c r="H174" s="196" t="s">
        <v>34</v>
      </c>
      <c r="I174" s="196" t="s">
        <v>979</v>
      </c>
      <c r="J174" s="196" t="s">
        <v>36</v>
      </c>
      <c r="K174" s="263">
        <v>1938</v>
      </c>
      <c r="L174" s="283"/>
      <c r="M174" s="197">
        <v>41.960600800000002</v>
      </c>
      <c r="N174" s="197">
        <v>-83.531046189999998</v>
      </c>
      <c r="O174" s="198"/>
      <c r="P174" s="198"/>
      <c r="Q174" s="273"/>
      <c r="R174" s="198" t="s">
        <v>3576</v>
      </c>
      <c r="S174" s="273"/>
      <c r="T174" s="201"/>
      <c r="U174" s="423" t="s">
        <v>49</v>
      </c>
      <c r="V174" s="283"/>
      <c r="W174" s="283"/>
      <c r="X174" s="284"/>
      <c r="Z174" s="274"/>
    </row>
    <row r="175" spans="1:26" s="268" customFormat="1" ht="14.1" customHeight="1" x14ac:dyDescent="0.25">
      <c r="A175" s="272"/>
      <c r="B175" s="422" t="s">
        <v>3614</v>
      </c>
      <c r="C175" s="199" t="s">
        <v>29</v>
      </c>
      <c r="D175" s="199"/>
      <c r="E175" s="195" t="s">
        <v>3615</v>
      </c>
      <c r="F175" s="196" t="s">
        <v>1000</v>
      </c>
      <c r="G175" s="196" t="s">
        <v>284</v>
      </c>
      <c r="H175" s="196" t="s">
        <v>34</v>
      </c>
      <c r="I175" s="196" t="s">
        <v>979</v>
      </c>
      <c r="J175" s="196" t="s">
        <v>36</v>
      </c>
      <c r="K175" s="263">
        <v>1900</v>
      </c>
      <c r="L175" s="283"/>
      <c r="M175" s="197">
        <v>41.500052599999997</v>
      </c>
      <c r="N175" s="197">
        <v>-83.712714500000004</v>
      </c>
      <c r="O175" s="198"/>
      <c r="P175" s="198"/>
      <c r="Q175" s="273"/>
      <c r="R175" s="198" t="s">
        <v>3576</v>
      </c>
      <c r="S175" s="273"/>
      <c r="T175" s="201"/>
      <c r="U175" s="423" t="s">
        <v>49</v>
      </c>
      <c r="V175" s="283"/>
      <c r="W175" s="283"/>
      <c r="X175" s="284"/>
      <c r="Z175" s="274"/>
    </row>
    <row r="176" spans="1:26" s="268" customFormat="1" ht="14.1" customHeight="1" x14ac:dyDescent="0.25">
      <c r="A176" s="272"/>
      <c r="B176" s="422" t="s">
        <v>3616</v>
      </c>
      <c r="C176" s="199" t="s">
        <v>29</v>
      </c>
      <c r="D176" s="199"/>
      <c r="E176" s="195" t="s">
        <v>3617</v>
      </c>
      <c r="F176" s="196" t="s">
        <v>1000</v>
      </c>
      <c r="G176" s="196" t="s">
        <v>284</v>
      </c>
      <c r="H176" s="196" t="s">
        <v>34</v>
      </c>
      <c r="I176" s="196" t="s">
        <v>979</v>
      </c>
      <c r="J176" s="196" t="s">
        <v>36</v>
      </c>
      <c r="K176" s="263">
        <v>1950</v>
      </c>
      <c r="L176" s="283"/>
      <c r="M176" s="197">
        <v>41.300885200000003</v>
      </c>
      <c r="N176" s="197">
        <v>-82.608232599999994</v>
      </c>
      <c r="O176" s="198"/>
      <c r="P176" s="198"/>
      <c r="Q176" s="273"/>
      <c r="R176" s="198" t="s">
        <v>3576</v>
      </c>
      <c r="S176" s="273"/>
      <c r="T176" s="201"/>
      <c r="U176" s="423" t="s">
        <v>49</v>
      </c>
      <c r="V176" s="283"/>
      <c r="W176" s="283"/>
      <c r="X176" s="284"/>
      <c r="Z176" s="274"/>
    </row>
    <row r="177" spans="1:26" s="268" customFormat="1" ht="14.45" customHeight="1" x14ac:dyDescent="0.25">
      <c r="A177" s="272"/>
      <c r="B177" s="422" t="s">
        <v>3618</v>
      </c>
      <c r="C177" s="199" t="s">
        <v>29</v>
      </c>
      <c r="D177" s="199"/>
      <c r="E177" s="195" t="s">
        <v>3619</v>
      </c>
      <c r="F177" s="196" t="s">
        <v>1000</v>
      </c>
      <c r="G177" s="196" t="s">
        <v>284</v>
      </c>
      <c r="H177" s="196" t="s">
        <v>34</v>
      </c>
      <c r="I177" s="196" t="s">
        <v>979</v>
      </c>
      <c r="J177" s="196" t="s">
        <v>36</v>
      </c>
      <c r="K177" s="263">
        <v>1950</v>
      </c>
      <c r="L177" s="283"/>
      <c r="M177" s="197">
        <v>41.381990000000002</v>
      </c>
      <c r="N177" s="197">
        <v>-82.3168273</v>
      </c>
      <c r="O177" s="198"/>
      <c r="P177" s="198"/>
      <c r="Q177" s="273"/>
      <c r="R177" s="198" t="s">
        <v>3576</v>
      </c>
      <c r="S177" s="273"/>
      <c r="T177" s="201"/>
      <c r="U177" s="423" t="s">
        <v>49</v>
      </c>
      <c r="V177" s="283"/>
      <c r="W177" s="283"/>
      <c r="X177" s="284"/>
      <c r="Z177" s="286"/>
    </row>
    <row r="178" spans="1:26" s="268" customFormat="1" ht="14.45" customHeight="1" x14ac:dyDescent="0.2">
      <c r="A178" s="266"/>
      <c r="B178" s="267">
        <v>4087440</v>
      </c>
      <c r="C178" s="266" t="s">
        <v>29</v>
      </c>
      <c r="D178" s="267"/>
      <c r="E178" s="268" t="s">
        <v>451</v>
      </c>
      <c r="F178" s="283" t="s">
        <v>1000</v>
      </c>
      <c r="G178" s="266" t="s">
        <v>450</v>
      </c>
      <c r="H178" s="266" t="s">
        <v>34</v>
      </c>
      <c r="I178" s="283" t="s">
        <v>982</v>
      </c>
      <c r="J178" s="266" t="s">
        <v>36</v>
      </c>
      <c r="K178" s="283">
        <v>1997</v>
      </c>
      <c r="L178" s="283"/>
      <c r="M178" s="269">
        <v>41.888333000000003</v>
      </c>
      <c r="N178" s="269">
        <v>-87.607500000000002</v>
      </c>
      <c r="O178" s="314"/>
      <c r="P178" s="427"/>
      <c r="Q178" s="284"/>
      <c r="R178" s="284"/>
      <c r="S178" s="421"/>
      <c r="T178" s="201"/>
      <c r="U178" s="426" t="s">
        <v>1005</v>
      </c>
      <c r="V178" s="283"/>
      <c r="W178" s="283"/>
      <c r="X178" s="278"/>
      <c r="Z178" s="286"/>
    </row>
    <row r="179" spans="1:26" s="268" customFormat="1" ht="14.45" customHeight="1" x14ac:dyDescent="0.2">
      <c r="A179" s="266"/>
      <c r="B179" s="267">
        <v>5536121</v>
      </c>
      <c r="C179" s="266" t="s">
        <v>29</v>
      </c>
      <c r="D179" s="267"/>
      <c r="E179" s="268" t="s">
        <v>449</v>
      </c>
      <c r="F179" s="283" t="s">
        <v>1000</v>
      </c>
      <c r="G179" s="266" t="s">
        <v>450</v>
      </c>
      <c r="H179" s="266" t="s">
        <v>34</v>
      </c>
      <c r="I179" s="420" t="s">
        <v>982</v>
      </c>
      <c r="J179" s="266" t="s">
        <v>36</v>
      </c>
      <c r="K179" s="283">
        <v>1997</v>
      </c>
      <c r="L179" s="283"/>
      <c r="M179" s="269">
        <v>41.888333000000003</v>
      </c>
      <c r="N179" s="269">
        <v>-87.607500000000002</v>
      </c>
      <c r="O179" s="314"/>
      <c r="P179" s="427"/>
      <c r="Q179" s="284"/>
      <c r="R179" s="284"/>
      <c r="S179" s="421"/>
      <c r="T179" s="201"/>
      <c r="U179" s="426" t="s">
        <v>1005</v>
      </c>
      <c r="V179" s="283"/>
      <c r="W179" s="283"/>
      <c r="X179" s="278"/>
      <c r="Z179" s="286"/>
    </row>
    <row r="180" spans="1:26" s="268" customFormat="1" ht="14.45" customHeight="1" x14ac:dyDescent="0.2">
      <c r="A180" s="266"/>
      <c r="B180" s="267">
        <v>5536890</v>
      </c>
      <c r="C180" s="266" t="s">
        <v>29</v>
      </c>
      <c r="D180" s="267"/>
      <c r="E180" s="268" t="s">
        <v>452</v>
      </c>
      <c r="F180" s="283" t="s">
        <v>1000</v>
      </c>
      <c r="G180" s="266" t="s">
        <v>450</v>
      </c>
      <c r="H180" s="266" t="s">
        <v>34</v>
      </c>
      <c r="I180" s="283" t="s">
        <v>979</v>
      </c>
      <c r="J180" s="266" t="s">
        <v>36</v>
      </c>
      <c r="K180" s="283">
        <v>2004</v>
      </c>
      <c r="L180" s="283"/>
      <c r="M180" s="269">
        <v>41.6913889</v>
      </c>
      <c r="N180" s="269">
        <v>-87.964444439999994</v>
      </c>
      <c r="O180" s="314"/>
      <c r="P180" s="427"/>
      <c r="Q180" s="284"/>
      <c r="R180" s="284"/>
      <c r="S180" s="421"/>
      <c r="T180" s="201"/>
      <c r="U180" s="426" t="s">
        <v>1005</v>
      </c>
      <c r="V180" s="283"/>
      <c r="W180" s="283"/>
      <c r="X180" s="278"/>
      <c r="Z180" s="286"/>
    </row>
    <row r="181" spans="1:26" s="268" customFormat="1" ht="14.1" customHeight="1" x14ac:dyDescent="0.25">
      <c r="A181" s="266"/>
      <c r="B181" s="267">
        <v>4218000</v>
      </c>
      <c r="C181" s="266" t="s">
        <v>29</v>
      </c>
      <c r="D181" s="267"/>
      <c r="E181" s="268" t="s">
        <v>242</v>
      </c>
      <c r="F181" s="283" t="s">
        <v>1000</v>
      </c>
      <c r="G181" s="266" t="s">
        <v>94</v>
      </c>
      <c r="H181" s="266" t="s">
        <v>34</v>
      </c>
      <c r="I181" s="283" t="s">
        <v>979</v>
      </c>
      <c r="J181" s="266" t="s">
        <v>36</v>
      </c>
      <c r="K181" s="266">
        <v>1955</v>
      </c>
      <c r="L181" s="283"/>
      <c r="M181" s="269">
        <v>43.093055999999997</v>
      </c>
      <c r="N181" s="269">
        <v>-78.636111</v>
      </c>
      <c r="O181" s="314"/>
      <c r="P181" s="278"/>
      <c r="Q181" s="278"/>
      <c r="R181" s="284"/>
      <c r="S181" s="284"/>
      <c r="T181" s="201"/>
      <c r="U181" s="420" t="s">
        <v>1005</v>
      </c>
      <c r="V181" s="283"/>
      <c r="W181" s="283"/>
      <c r="X181" s="284"/>
      <c r="Z181" s="274"/>
    </row>
    <row r="182" spans="1:26" s="268" customFormat="1" ht="14.1" customHeight="1" x14ac:dyDescent="0.25">
      <c r="A182" s="266"/>
      <c r="B182" s="267">
        <v>4218518</v>
      </c>
      <c r="C182" s="266" t="s">
        <v>29</v>
      </c>
      <c r="D182" s="267"/>
      <c r="E182" s="268" t="s">
        <v>243</v>
      </c>
      <c r="F182" s="283" t="s">
        <v>1000</v>
      </c>
      <c r="G182" s="266" t="s">
        <v>94</v>
      </c>
      <c r="H182" s="266" t="s">
        <v>34</v>
      </c>
      <c r="I182" s="283" t="s">
        <v>979</v>
      </c>
      <c r="J182" s="266" t="s">
        <v>36</v>
      </c>
      <c r="K182" s="266">
        <v>1972</v>
      </c>
      <c r="L182" s="283"/>
      <c r="M182" s="269">
        <v>42.977778000000001</v>
      </c>
      <c r="N182" s="269">
        <v>-78.763610999999997</v>
      </c>
      <c r="O182" s="314"/>
      <c r="P182" s="278"/>
      <c r="Q182" s="278"/>
      <c r="R182" s="284"/>
      <c r="S182" s="284"/>
      <c r="T182" s="201"/>
      <c r="U182" s="420" t="s">
        <v>1005</v>
      </c>
      <c r="V182" s="283"/>
      <c r="W182" s="283"/>
      <c r="X182" s="284"/>
      <c r="Z182" s="274"/>
    </row>
    <row r="183" spans="1:26" s="268" customFormat="1" ht="14.1" customHeight="1" x14ac:dyDescent="0.25">
      <c r="A183" s="266"/>
      <c r="B183" s="267">
        <v>4219768</v>
      </c>
      <c r="C183" s="266" t="s">
        <v>29</v>
      </c>
      <c r="D183" s="267"/>
      <c r="E183" s="268" t="s">
        <v>244</v>
      </c>
      <c r="F183" s="283" t="s">
        <v>1000</v>
      </c>
      <c r="G183" s="266" t="s">
        <v>94</v>
      </c>
      <c r="H183" s="266" t="s">
        <v>34</v>
      </c>
      <c r="I183" s="283" t="s">
        <v>979</v>
      </c>
      <c r="J183" s="266" t="s">
        <v>36</v>
      </c>
      <c r="K183" s="266">
        <v>2011</v>
      </c>
      <c r="L183" s="283"/>
      <c r="M183" s="269">
        <v>43.313806</v>
      </c>
      <c r="N183" s="269">
        <v>-78.715417000000002</v>
      </c>
      <c r="O183" s="314"/>
      <c r="P183" s="278"/>
      <c r="Q183" s="278"/>
      <c r="R183" s="284"/>
      <c r="S183" s="284"/>
      <c r="T183" s="201"/>
      <c r="U183" s="420" t="s">
        <v>1005</v>
      </c>
      <c r="V183" s="283"/>
      <c r="W183" s="283"/>
      <c r="X183" s="284"/>
      <c r="Z183" s="274"/>
    </row>
    <row r="184" spans="1:26" s="268" customFormat="1" ht="14.45" customHeight="1" x14ac:dyDescent="0.2">
      <c r="A184" s="266"/>
      <c r="B184" s="267">
        <v>46464600</v>
      </c>
      <c r="C184" s="266" t="s">
        <v>29</v>
      </c>
      <c r="D184" s="267"/>
      <c r="E184" s="268" t="s">
        <v>498</v>
      </c>
      <c r="F184" s="283" t="s">
        <v>1000</v>
      </c>
      <c r="G184" s="266" t="s">
        <v>500</v>
      </c>
      <c r="H184" s="266" t="s">
        <v>34</v>
      </c>
      <c r="I184" s="420" t="s">
        <v>982</v>
      </c>
      <c r="J184" s="266" t="s">
        <v>36</v>
      </c>
      <c r="K184" s="266">
        <v>1994</v>
      </c>
      <c r="L184" s="283"/>
      <c r="M184" s="269">
        <v>46.779440000000001</v>
      </c>
      <c r="N184" s="269">
        <v>-92.091390000000004</v>
      </c>
      <c r="O184" s="314"/>
      <c r="P184" s="284"/>
      <c r="Q184" s="284"/>
      <c r="R184" s="284"/>
      <c r="S184" s="284"/>
      <c r="T184" s="201"/>
      <c r="U184" s="420" t="s">
        <v>1005</v>
      </c>
      <c r="V184" s="283"/>
      <c r="W184" s="283"/>
      <c r="X184" s="278"/>
      <c r="Z184" s="286"/>
    </row>
    <row r="185" spans="1:26" s="268" customFormat="1" ht="14.45" customHeight="1" x14ac:dyDescent="0.2">
      <c r="A185" s="266"/>
      <c r="B185" s="267">
        <v>4214500</v>
      </c>
      <c r="C185" s="266" t="s">
        <v>29</v>
      </c>
      <c r="D185" s="267"/>
      <c r="E185" s="268" t="s">
        <v>321</v>
      </c>
      <c r="F185" s="283" t="s">
        <v>1000</v>
      </c>
      <c r="G185" s="266" t="s">
        <v>94</v>
      </c>
      <c r="H185" s="266" t="s">
        <v>34</v>
      </c>
      <c r="I185" s="283" t="s">
        <v>979</v>
      </c>
      <c r="J185" s="266" t="s">
        <v>36</v>
      </c>
      <c r="K185" s="266">
        <v>1938</v>
      </c>
      <c r="L185" s="283"/>
      <c r="M185" s="269">
        <v>42.854722000000002</v>
      </c>
      <c r="N185" s="269">
        <v>-78.754999999999995</v>
      </c>
      <c r="O185" s="314"/>
      <c r="P185" s="284"/>
      <c r="Q185" s="284"/>
      <c r="R185" s="284"/>
      <c r="S185" s="284"/>
      <c r="T185" s="201"/>
      <c r="U185" s="420" t="s">
        <v>1005</v>
      </c>
      <c r="V185" s="283"/>
      <c r="W185" s="283"/>
      <c r="X185" s="284"/>
      <c r="Z185" s="286"/>
    </row>
    <row r="186" spans="1:26" s="268" customFormat="1" ht="14.45" customHeight="1" x14ac:dyDescent="0.2">
      <c r="A186" s="266"/>
      <c r="B186" s="267">
        <v>4215000</v>
      </c>
      <c r="C186" s="266" t="s">
        <v>29</v>
      </c>
      <c r="D186" s="267"/>
      <c r="E186" s="268" t="s">
        <v>322</v>
      </c>
      <c r="F186" s="283" t="s">
        <v>1000</v>
      </c>
      <c r="G186" s="266" t="s">
        <v>94</v>
      </c>
      <c r="H186" s="266" t="s">
        <v>34</v>
      </c>
      <c r="I186" s="283" t="s">
        <v>979</v>
      </c>
      <c r="J186" s="266" t="s">
        <v>36</v>
      </c>
      <c r="K186" s="266">
        <v>1938</v>
      </c>
      <c r="L186" s="283"/>
      <c r="M186" s="269">
        <v>42.89</v>
      </c>
      <c r="N186" s="269">
        <v>-78.644999999999996</v>
      </c>
      <c r="O186" s="314"/>
      <c r="P186" s="284"/>
      <c r="Q186" s="284"/>
      <c r="R186" s="284"/>
      <c r="S186" s="284"/>
      <c r="T186" s="201"/>
      <c r="U186" s="420" t="s">
        <v>1005</v>
      </c>
      <c r="V186" s="283"/>
      <c r="W186" s="283"/>
      <c r="X186" s="278"/>
      <c r="Z186" s="286"/>
    </row>
    <row r="187" spans="1:26" s="268" customFormat="1" ht="14.45" customHeight="1" x14ac:dyDescent="0.2">
      <c r="A187" s="266"/>
      <c r="B187" s="267">
        <v>4215500</v>
      </c>
      <c r="C187" s="266" t="s">
        <v>29</v>
      </c>
      <c r="D187" s="267"/>
      <c r="E187" s="268" t="s">
        <v>323</v>
      </c>
      <c r="F187" s="283" t="s">
        <v>1000</v>
      </c>
      <c r="G187" s="266" t="s">
        <v>94</v>
      </c>
      <c r="H187" s="266" t="s">
        <v>34</v>
      </c>
      <c r="I187" s="283" t="s">
        <v>979</v>
      </c>
      <c r="J187" s="266" t="s">
        <v>36</v>
      </c>
      <c r="K187" s="266">
        <v>1940</v>
      </c>
      <c r="L187" s="283"/>
      <c r="M187" s="269">
        <v>42.829721999999997</v>
      </c>
      <c r="N187" s="269">
        <v>-78.775000000000006</v>
      </c>
      <c r="O187" s="314"/>
      <c r="P187" s="284"/>
      <c r="Q187" s="284"/>
      <c r="R187" s="284"/>
      <c r="S187" s="284"/>
      <c r="T187" s="201"/>
      <c r="U187" s="420" t="s">
        <v>1005</v>
      </c>
      <c r="V187" s="283"/>
      <c r="W187" s="283"/>
      <c r="X187" s="278"/>
      <c r="Z187" s="286"/>
    </row>
    <row r="188" spans="1:26" s="268" customFormat="1" ht="14.1" customHeight="1" x14ac:dyDescent="0.25">
      <c r="A188" s="266"/>
      <c r="B188" s="267">
        <v>4250200</v>
      </c>
      <c r="C188" s="266" t="s">
        <v>29</v>
      </c>
      <c r="D188" s="267"/>
      <c r="E188" s="268" t="s">
        <v>248</v>
      </c>
      <c r="F188" s="283" t="s">
        <v>1000</v>
      </c>
      <c r="G188" s="266" t="s">
        <v>94</v>
      </c>
      <c r="H188" s="266" t="s">
        <v>34</v>
      </c>
      <c r="I188" s="283" t="s">
        <v>979</v>
      </c>
      <c r="J188" s="266" t="s">
        <v>36</v>
      </c>
      <c r="K188" s="266">
        <v>1992</v>
      </c>
      <c r="L188" s="283"/>
      <c r="M188" s="269">
        <v>43.533332999999999</v>
      </c>
      <c r="N188" s="269">
        <v>-76.038611000000003</v>
      </c>
      <c r="O188" s="314"/>
      <c r="P188" s="278"/>
      <c r="Q188" s="278"/>
      <c r="R188" s="284"/>
      <c r="S188" s="284"/>
      <c r="T188" s="201"/>
      <c r="U188" s="420" t="s">
        <v>1005</v>
      </c>
      <c r="V188" s="283"/>
      <c r="W188" s="283"/>
      <c r="X188" s="284"/>
      <c r="Z188" s="274"/>
    </row>
    <row r="189" spans="1:26" s="268" customFormat="1" ht="14.1" customHeight="1" x14ac:dyDescent="0.25">
      <c r="A189" s="266"/>
      <c r="B189" s="267">
        <v>4250750</v>
      </c>
      <c r="C189" s="266" t="s">
        <v>29</v>
      </c>
      <c r="D189" s="267"/>
      <c r="E189" s="268" t="s">
        <v>249</v>
      </c>
      <c r="F189" s="283" t="s">
        <v>1000</v>
      </c>
      <c r="G189" s="266" t="s">
        <v>94</v>
      </c>
      <c r="H189" s="266" t="s">
        <v>34</v>
      </c>
      <c r="I189" s="283" t="s">
        <v>979</v>
      </c>
      <c r="J189" s="266" t="s">
        <v>36</v>
      </c>
      <c r="K189" s="266">
        <v>1957</v>
      </c>
      <c r="L189" s="283"/>
      <c r="M189" s="269">
        <v>43.813333</v>
      </c>
      <c r="N189" s="269">
        <v>-76.074721999999994</v>
      </c>
      <c r="O189" s="314"/>
      <c r="P189" s="278"/>
      <c r="Q189" s="278"/>
      <c r="R189" s="284"/>
      <c r="S189" s="284"/>
      <c r="T189" s="201"/>
      <c r="U189" s="420" t="s">
        <v>1005</v>
      </c>
      <c r="V189" s="283"/>
      <c r="W189" s="283"/>
      <c r="X189" s="284"/>
      <c r="Z189" s="274"/>
    </row>
    <row r="190" spans="1:26" s="268" customFormat="1" ht="14.1" customHeight="1" x14ac:dyDescent="0.25">
      <c r="A190" s="266"/>
      <c r="B190" s="267">
        <v>4260500</v>
      </c>
      <c r="C190" s="266" t="s">
        <v>29</v>
      </c>
      <c r="D190" s="267"/>
      <c r="E190" s="268" t="s">
        <v>250</v>
      </c>
      <c r="F190" s="283" t="s">
        <v>1000</v>
      </c>
      <c r="G190" s="266" t="s">
        <v>94</v>
      </c>
      <c r="H190" s="266" t="s">
        <v>34</v>
      </c>
      <c r="I190" s="283" t="s">
        <v>979</v>
      </c>
      <c r="J190" s="266" t="s">
        <v>36</v>
      </c>
      <c r="K190" s="266">
        <v>1920</v>
      </c>
      <c r="L190" s="283"/>
      <c r="M190" s="269">
        <v>43.985556000000003</v>
      </c>
      <c r="N190" s="269">
        <v>-75.924722000000003</v>
      </c>
      <c r="O190" s="314"/>
      <c r="P190" s="278"/>
      <c r="Q190" s="278"/>
      <c r="R190" s="284"/>
      <c r="S190" s="284"/>
      <c r="T190" s="201"/>
      <c r="U190" s="420" t="s">
        <v>1005</v>
      </c>
      <c r="V190" s="283"/>
      <c r="W190" s="283"/>
      <c r="X190" s="284"/>
      <c r="Z190" s="274"/>
    </row>
    <row r="191" spans="1:26" s="268" customFormat="1" ht="14.1" customHeight="1" x14ac:dyDescent="0.25">
      <c r="A191" s="266"/>
      <c r="B191" s="267">
        <v>4263000</v>
      </c>
      <c r="C191" s="266" t="s">
        <v>29</v>
      </c>
      <c r="D191" s="267"/>
      <c r="E191" s="268" t="s">
        <v>251</v>
      </c>
      <c r="F191" s="283" t="s">
        <v>1000</v>
      </c>
      <c r="G191" s="266" t="s">
        <v>94</v>
      </c>
      <c r="H191" s="266" t="s">
        <v>34</v>
      </c>
      <c r="I191" s="283" t="s">
        <v>979</v>
      </c>
      <c r="J191" s="266" t="s">
        <v>36</v>
      </c>
      <c r="K191" s="266">
        <v>1916</v>
      </c>
      <c r="L191" s="283"/>
      <c r="M191" s="269">
        <v>44.599443999999998</v>
      </c>
      <c r="N191" s="269">
        <v>-75.378889000000001</v>
      </c>
      <c r="O191" s="314"/>
      <c r="P191" s="278"/>
      <c r="Q191" s="278"/>
      <c r="R191" s="284"/>
      <c r="S191" s="284"/>
      <c r="T191" s="201"/>
      <c r="U191" s="420" t="s">
        <v>1005</v>
      </c>
      <c r="V191" s="283"/>
      <c r="W191" s="283"/>
      <c r="X191" s="284"/>
      <c r="Z191" s="274"/>
    </row>
    <row r="192" spans="1:26" s="268" customFormat="1" ht="14.1" customHeight="1" x14ac:dyDescent="0.25">
      <c r="A192" s="266"/>
      <c r="B192" s="267">
        <v>4265432</v>
      </c>
      <c r="C192" s="266" t="s">
        <v>29</v>
      </c>
      <c r="D192" s="267"/>
      <c r="E192" s="268" t="s">
        <v>252</v>
      </c>
      <c r="F192" s="283" t="s">
        <v>1000</v>
      </c>
      <c r="G192" s="266" t="s">
        <v>94</v>
      </c>
      <c r="H192" s="266" t="s">
        <v>34</v>
      </c>
      <c r="I192" s="283" t="s">
        <v>979</v>
      </c>
      <c r="J192" s="266" t="s">
        <v>36</v>
      </c>
      <c r="K192" s="266">
        <v>2003</v>
      </c>
      <c r="L192" s="283"/>
      <c r="M192" s="269">
        <v>44.846666999999997</v>
      </c>
      <c r="N192" s="269">
        <v>-75.078056000000004</v>
      </c>
      <c r="O192" s="314"/>
      <c r="P192" s="278"/>
      <c r="Q192" s="278"/>
      <c r="R192" s="284"/>
      <c r="S192" s="284"/>
      <c r="T192" s="201"/>
      <c r="U192" s="420" t="s">
        <v>1005</v>
      </c>
      <c r="V192" s="283"/>
      <c r="W192" s="283"/>
      <c r="X192" s="284"/>
      <c r="Z192" s="274"/>
    </row>
    <row r="193" spans="1:26" s="268" customFormat="1" ht="14.1" customHeight="1" x14ac:dyDescent="0.25">
      <c r="A193" s="266"/>
      <c r="B193" s="267">
        <v>4268000</v>
      </c>
      <c r="C193" s="266" t="s">
        <v>29</v>
      </c>
      <c r="D193" s="267"/>
      <c r="E193" s="268" t="s">
        <v>253</v>
      </c>
      <c r="F193" s="283" t="s">
        <v>1000</v>
      </c>
      <c r="G193" s="266" t="s">
        <v>94</v>
      </c>
      <c r="H193" s="266" t="s">
        <v>34</v>
      </c>
      <c r="I193" s="283" t="s">
        <v>979</v>
      </c>
      <c r="J193" s="266" t="s">
        <v>36</v>
      </c>
      <c r="K193" s="266">
        <v>1943</v>
      </c>
      <c r="L193" s="283"/>
      <c r="M193" s="269">
        <v>44.838889000000002</v>
      </c>
      <c r="N193" s="269">
        <v>-75.978888999999995</v>
      </c>
      <c r="O193" s="314"/>
      <c r="P193" s="278"/>
      <c r="Q193" s="278"/>
      <c r="R193" s="284"/>
      <c r="S193" s="284"/>
      <c r="T193" s="201"/>
      <c r="U193" s="420" t="s">
        <v>1005</v>
      </c>
      <c r="V193" s="283"/>
      <c r="W193" s="283"/>
      <c r="X193" s="284"/>
      <c r="Z193" s="274"/>
    </row>
    <row r="194" spans="1:26" s="268" customFormat="1" ht="14.1" customHeight="1" x14ac:dyDescent="0.25">
      <c r="A194" s="266"/>
      <c r="B194" s="267">
        <v>4269000</v>
      </c>
      <c r="C194" s="266" t="s">
        <v>29</v>
      </c>
      <c r="D194" s="267"/>
      <c r="E194" s="268" t="s">
        <v>255</v>
      </c>
      <c r="F194" s="283" t="s">
        <v>1000</v>
      </c>
      <c r="G194" s="266" t="s">
        <v>94</v>
      </c>
      <c r="H194" s="266" t="s">
        <v>34</v>
      </c>
      <c r="I194" s="283" t="s">
        <v>979</v>
      </c>
      <c r="J194" s="266" t="s">
        <v>36</v>
      </c>
      <c r="K194" s="266">
        <v>1957</v>
      </c>
      <c r="L194" s="283"/>
      <c r="M194" s="269">
        <v>44.94</v>
      </c>
      <c r="N194" s="269">
        <v>-74.556944000000001</v>
      </c>
      <c r="O194" s="314"/>
      <c r="P194" s="278"/>
      <c r="Q194" s="278"/>
      <c r="R194" s="284"/>
      <c r="S194" s="284"/>
      <c r="T194" s="201"/>
      <c r="U194" s="420" t="s">
        <v>1005</v>
      </c>
      <c r="V194" s="283"/>
      <c r="W194" s="283"/>
      <c r="X194" s="284"/>
      <c r="Z194" s="274"/>
    </row>
    <row r="195" spans="1:26" s="268" customFormat="1" ht="14.1" customHeight="1" x14ac:dyDescent="0.25">
      <c r="A195" s="266"/>
      <c r="B195" s="267">
        <v>4270200</v>
      </c>
      <c r="C195" s="266" t="s">
        <v>29</v>
      </c>
      <c r="D195" s="267"/>
      <c r="E195" s="268" t="s">
        <v>254</v>
      </c>
      <c r="F195" s="283" t="s">
        <v>1000</v>
      </c>
      <c r="G195" s="266" t="s">
        <v>94</v>
      </c>
      <c r="H195" s="266" t="s">
        <v>34</v>
      </c>
      <c r="I195" s="283" t="s">
        <v>979</v>
      </c>
      <c r="J195" s="266" t="s">
        <v>36</v>
      </c>
      <c r="K195" s="266">
        <v>1910</v>
      </c>
      <c r="L195" s="283"/>
      <c r="M195" s="269">
        <v>44.863610999999999</v>
      </c>
      <c r="N195" s="269">
        <v>-74.778889000000007</v>
      </c>
      <c r="O195" s="314"/>
      <c r="P195" s="278"/>
      <c r="Q195" s="278"/>
      <c r="R195" s="284"/>
      <c r="S195" s="284"/>
      <c r="T195" s="201"/>
      <c r="U195" s="420" t="s">
        <v>1005</v>
      </c>
      <c r="V195" s="283"/>
      <c r="W195" s="283"/>
      <c r="X195" s="284"/>
      <c r="Z195" s="274"/>
    </row>
    <row r="196" spans="1:26" s="268" customFormat="1" ht="14.1" customHeight="1" x14ac:dyDescent="0.25">
      <c r="A196" s="266"/>
      <c r="B196" s="267">
        <v>422016550</v>
      </c>
      <c r="C196" s="266" t="s">
        <v>29</v>
      </c>
      <c r="D196" s="267"/>
      <c r="E196" s="268" t="s">
        <v>245</v>
      </c>
      <c r="F196" s="283" t="s">
        <v>1000</v>
      </c>
      <c r="G196" s="266" t="s">
        <v>94</v>
      </c>
      <c r="H196" s="266" t="s">
        <v>34</v>
      </c>
      <c r="I196" s="283" t="s">
        <v>979</v>
      </c>
      <c r="J196" s="266" t="s">
        <v>36</v>
      </c>
      <c r="K196" s="266">
        <v>2012</v>
      </c>
      <c r="L196" s="283"/>
      <c r="M196" s="269">
        <v>43.301110999999999</v>
      </c>
      <c r="N196" s="269">
        <v>-78.310528000000005</v>
      </c>
      <c r="O196" s="314"/>
      <c r="P196" s="278"/>
      <c r="Q196" s="278"/>
      <c r="R196" s="284"/>
      <c r="S196" s="284"/>
      <c r="T196" s="201"/>
      <c r="U196" s="420" t="s">
        <v>1005</v>
      </c>
      <c r="V196" s="283"/>
      <c r="W196" s="283"/>
      <c r="X196" s="284"/>
      <c r="Z196" s="274"/>
    </row>
    <row r="197" spans="1:26" s="268" customFormat="1" ht="14.1" customHeight="1" x14ac:dyDescent="0.25">
      <c r="A197" s="266"/>
      <c r="B197" s="267">
        <v>422026250</v>
      </c>
      <c r="C197" s="266" t="s">
        <v>29</v>
      </c>
      <c r="D197" s="267"/>
      <c r="E197" s="268" t="s">
        <v>246</v>
      </c>
      <c r="F197" s="283" t="s">
        <v>1000</v>
      </c>
      <c r="G197" s="266" t="s">
        <v>94</v>
      </c>
      <c r="H197" s="266" t="s">
        <v>34</v>
      </c>
      <c r="I197" s="283" t="s">
        <v>979</v>
      </c>
      <c r="J197" s="266" t="s">
        <v>36</v>
      </c>
      <c r="K197" s="266">
        <v>1989</v>
      </c>
      <c r="L197" s="283"/>
      <c r="M197" s="269">
        <v>43.253610999999999</v>
      </c>
      <c r="N197" s="269">
        <v>-77.742221999999998</v>
      </c>
      <c r="O197" s="314"/>
      <c r="P197" s="278"/>
      <c r="Q197" s="278"/>
      <c r="R197" s="284"/>
      <c r="S197" s="284"/>
      <c r="T197" s="201"/>
      <c r="U197" s="420" t="s">
        <v>1005</v>
      </c>
      <c r="V197" s="283"/>
      <c r="W197" s="283"/>
      <c r="X197" s="284"/>
      <c r="Z197" s="274"/>
    </row>
    <row r="198" spans="1:26" s="268" customFormat="1" ht="14.1" customHeight="1" x14ac:dyDescent="0.25">
      <c r="A198" s="266"/>
      <c r="B198" s="267">
        <v>423205010</v>
      </c>
      <c r="C198" s="266" t="s">
        <v>29</v>
      </c>
      <c r="D198" s="267"/>
      <c r="E198" s="268" t="s">
        <v>247</v>
      </c>
      <c r="F198" s="283" t="s">
        <v>1000</v>
      </c>
      <c r="G198" s="266" t="s">
        <v>94</v>
      </c>
      <c r="H198" s="266" t="s">
        <v>34</v>
      </c>
      <c r="I198" s="283" t="s">
        <v>979</v>
      </c>
      <c r="J198" s="266" t="s">
        <v>36</v>
      </c>
      <c r="K198" s="266">
        <v>1980</v>
      </c>
      <c r="L198" s="283"/>
      <c r="M198" s="269">
        <v>43.145000000000003</v>
      </c>
      <c r="N198" s="269">
        <v>-77.511944</v>
      </c>
      <c r="O198" s="314"/>
      <c r="P198" s="278"/>
      <c r="Q198" s="278"/>
      <c r="R198" s="284"/>
      <c r="S198" s="284"/>
      <c r="T198" s="201"/>
      <c r="U198" s="420" t="s">
        <v>1005</v>
      </c>
      <c r="V198" s="283"/>
      <c r="W198" s="283"/>
      <c r="X198" s="284"/>
      <c r="Z198" s="274"/>
    </row>
    <row r="199" spans="1:26" s="268" customFormat="1" ht="14.1" customHeight="1" x14ac:dyDescent="0.25">
      <c r="A199" s="272"/>
      <c r="B199" s="422" t="s">
        <v>3620</v>
      </c>
      <c r="C199" s="199" t="s">
        <v>29</v>
      </c>
      <c r="D199" s="199"/>
      <c r="E199" s="195" t="s">
        <v>3621</v>
      </c>
      <c r="F199" s="196" t="s">
        <v>1000</v>
      </c>
      <c r="G199" s="196" t="s">
        <v>284</v>
      </c>
      <c r="H199" s="196" t="s">
        <v>34</v>
      </c>
      <c r="I199" s="196" t="s">
        <v>979</v>
      </c>
      <c r="J199" s="196" t="s">
        <v>36</v>
      </c>
      <c r="K199" s="263">
        <v>1945</v>
      </c>
      <c r="L199" s="196"/>
      <c r="M199" s="197">
        <v>41.380323679999997</v>
      </c>
      <c r="N199" s="197">
        <v>-82.104592789999998</v>
      </c>
      <c r="O199" s="198"/>
      <c r="P199" s="198"/>
      <c r="Q199" s="273"/>
      <c r="R199" s="198" t="s">
        <v>3576</v>
      </c>
      <c r="S199" s="273"/>
      <c r="T199" s="201"/>
      <c r="U199" s="423" t="s">
        <v>49</v>
      </c>
      <c r="V199" s="283"/>
      <c r="W199" s="283"/>
      <c r="X199" s="284"/>
      <c r="Z199" s="274"/>
    </row>
    <row r="200" spans="1:26" s="268" customFormat="1" ht="14.1" customHeight="1" x14ac:dyDescent="0.25">
      <c r="A200" s="272"/>
      <c r="B200" s="422" t="s">
        <v>3622</v>
      </c>
      <c r="C200" s="199" t="s">
        <v>29</v>
      </c>
      <c r="D200" s="199"/>
      <c r="E200" s="195" t="s">
        <v>3623</v>
      </c>
      <c r="F200" s="196" t="s">
        <v>1000</v>
      </c>
      <c r="G200" s="196" t="s">
        <v>284</v>
      </c>
      <c r="H200" s="196" t="s">
        <v>34</v>
      </c>
      <c r="I200" s="196" t="s">
        <v>979</v>
      </c>
      <c r="J200" s="196" t="s">
        <v>36</v>
      </c>
      <c r="K200" s="263">
        <v>1922</v>
      </c>
      <c r="L200" s="196"/>
      <c r="M200" s="197">
        <v>41.395330870000002</v>
      </c>
      <c r="N200" s="197">
        <v>-81.629847799999993</v>
      </c>
      <c r="O200" s="198"/>
      <c r="P200" s="198"/>
      <c r="Q200" s="273"/>
      <c r="R200" s="198" t="s">
        <v>3576</v>
      </c>
      <c r="S200" s="273"/>
      <c r="T200" s="201"/>
      <c r="U200" s="423" t="s">
        <v>49</v>
      </c>
      <c r="V200" s="283"/>
      <c r="W200" s="283"/>
      <c r="X200" s="284"/>
      <c r="Z200" s="274"/>
    </row>
    <row r="201" spans="1:26" s="268" customFormat="1" ht="14.1" customHeight="1" x14ac:dyDescent="0.25">
      <c r="A201" s="272"/>
      <c r="B201" s="422" t="s">
        <v>3624</v>
      </c>
      <c r="C201" s="199" t="s">
        <v>29</v>
      </c>
      <c r="D201" s="199"/>
      <c r="E201" s="195" t="s">
        <v>3625</v>
      </c>
      <c r="F201" s="196" t="s">
        <v>1000</v>
      </c>
      <c r="G201" s="196" t="s">
        <v>284</v>
      </c>
      <c r="H201" s="196" t="s">
        <v>34</v>
      </c>
      <c r="I201" s="196" t="s">
        <v>979</v>
      </c>
      <c r="J201" s="196" t="s">
        <v>36</v>
      </c>
      <c r="K201" s="263">
        <v>1975</v>
      </c>
      <c r="L201" s="196"/>
      <c r="M201" s="197">
        <v>41.718933900000003</v>
      </c>
      <c r="N201" s="197">
        <v>-81.227878899999993</v>
      </c>
      <c r="O201" s="198"/>
      <c r="P201" s="198"/>
      <c r="Q201" s="273"/>
      <c r="R201" s="198" t="s">
        <v>3576</v>
      </c>
      <c r="S201" s="273"/>
      <c r="T201" s="201"/>
      <c r="U201" s="423" t="s">
        <v>49</v>
      </c>
      <c r="V201" s="283"/>
      <c r="W201" s="283"/>
      <c r="X201" s="284"/>
      <c r="Z201" s="274"/>
    </row>
    <row r="202" spans="1:26" s="268" customFormat="1" ht="14.1" customHeight="1" x14ac:dyDescent="0.25">
      <c r="A202" s="266"/>
      <c r="B202" s="267">
        <v>4295000</v>
      </c>
      <c r="C202" s="266" t="s">
        <v>29</v>
      </c>
      <c r="D202" s="267"/>
      <c r="E202" s="268" t="s">
        <v>93</v>
      </c>
      <c r="F202" s="283" t="s">
        <v>1003</v>
      </c>
      <c r="G202" s="266" t="s">
        <v>94</v>
      </c>
      <c r="H202" s="266" t="s">
        <v>34</v>
      </c>
      <c r="I202" s="283" t="s">
        <v>982</v>
      </c>
      <c r="J202" s="266" t="s">
        <v>36</v>
      </c>
      <c r="K202" s="266">
        <v>1871</v>
      </c>
      <c r="L202" s="318"/>
      <c r="M202" s="269">
        <v>44.996265999999999</v>
      </c>
      <c r="N202" s="269">
        <v>-73.359834000000006</v>
      </c>
      <c r="O202" s="429" t="s">
        <v>990</v>
      </c>
      <c r="P202" s="278" t="s">
        <v>87</v>
      </c>
      <c r="Q202" s="278"/>
      <c r="R202" s="284"/>
      <c r="S202" s="284"/>
      <c r="T202" s="201"/>
      <c r="U202" s="431" t="s">
        <v>38</v>
      </c>
      <c r="V202" s="325" t="s">
        <v>1720</v>
      </c>
      <c r="W202" s="431" t="s">
        <v>3628</v>
      </c>
      <c r="X202" s="432" t="s">
        <v>990</v>
      </c>
      <c r="Y202" s="268" t="s">
        <v>95</v>
      </c>
      <c r="Z202" s="430"/>
    </row>
    <row r="203" spans="1:26" s="268" customFormat="1" ht="14.1" customHeight="1" x14ac:dyDescent="0.25">
      <c r="A203" s="266"/>
      <c r="B203" s="267">
        <v>4294413</v>
      </c>
      <c r="C203" s="266" t="s">
        <v>29</v>
      </c>
      <c r="D203" s="267"/>
      <c r="E203" s="268" t="s">
        <v>96</v>
      </c>
      <c r="F203" s="283" t="s">
        <v>1003</v>
      </c>
      <c r="G203" s="266" t="s">
        <v>94</v>
      </c>
      <c r="H203" s="266" t="s">
        <v>34</v>
      </c>
      <c r="I203" s="283" t="s">
        <v>982</v>
      </c>
      <c r="J203" s="266" t="s">
        <v>36</v>
      </c>
      <c r="K203" s="266">
        <v>1997</v>
      </c>
      <c r="L203" s="283"/>
      <c r="M203" s="269">
        <v>44.052750000000003</v>
      </c>
      <c r="N203" s="269">
        <v>-73.453500000000005</v>
      </c>
      <c r="O203" s="314" t="s">
        <v>985</v>
      </c>
      <c r="P203" s="278" t="s">
        <v>87</v>
      </c>
      <c r="Q203" s="278"/>
      <c r="R203" s="284"/>
      <c r="S203" s="284"/>
      <c r="T203" s="201"/>
      <c r="U203" s="431" t="s">
        <v>49</v>
      </c>
      <c r="V203" s="325" t="s">
        <v>1720</v>
      </c>
      <c r="W203" s="431" t="s">
        <v>3628</v>
      </c>
      <c r="X203" s="432" t="s">
        <v>990</v>
      </c>
      <c r="Y203" s="268" t="s">
        <v>95</v>
      </c>
      <c r="Z203" s="274"/>
    </row>
    <row r="204" spans="1:26" s="268" customFormat="1" ht="14.1" customHeight="1" x14ac:dyDescent="0.25">
      <c r="A204" s="266" t="s">
        <v>79</v>
      </c>
      <c r="B204" s="267"/>
      <c r="C204" s="266" t="s">
        <v>28</v>
      </c>
      <c r="D204" s="283" t="s">
        <v>29</v>
      </c>
      <c r="E204" s="268" t="s">
        <v>80</v>
      </c>
      <c r="F204" s="283" t="s">
        <v>1004</v>
      </c>
      <c r="G204" s="266" t="s">
        <v>78</v>
      </c>
      <c r="H204" s="266" t="s">
        <v>46</v>
      </c>
      <c r="I204" s="283" t="s">
        <v>979</v>
      </c>
      <c r="J204" s="266" t="s">
        <v>36</v>
      </c>
      <c r="K204" s="266">
        <v>1920</v>
      </c>
      <c r="L204" s="283"/>
      <c r="M204" s="269">
        <v>45.266944000000002</v>
      </c>
      <c r="N204" s="269">
        <v>-72.160556</v>
      </c>
      <c r="O204" s="314"/>
      <c r="P204" s="284" t="s">
        <v>1005</v>
      </c>
      <c r="Q204" s="284"/>
      <c r="R204" s="284"/>
      <c r="S204" s="284"/>
      <c r="T204" s="285" t="s">
        <v>38</v>
      </c>
      <c r="U204" s="283" t="s">
        <v>38</v>
      </c>
      <c r="V204" s="325" t="s">
        <v>1720</v>
      </c>
      <c r="W204" s="283" t="s">
        <v>1719</v>
      </c>
      <c r="X204" s="284"/>
      <c r="Z204" s="274"/>
    </row>
    <row r="205" spans="1:26" s="268" customFormat="1" ht="14.1" customHeight="1" x14ac:dyDescent="0.25">
      <c r="A205" s="320" t="s">
        <v>1007</v>
      </c>
      <c r="B205" s="270">
        <v>1129300</v>
      </c>
      <c r="C205" s="266" t="s">
        <v>28</v>
      </c>
      <c r="D205" s="319" t="s">
        <v>29</v>
      </c>
      <c r="E205" s="321" t="s">
        <v>1008</v>
      </c>
      <c r="F205" s="317" t="s">
        <v>1004</v>
      </c>
      <c r="G205" s="317" t="s">
        <v>78</v>
      </c>
      <c r="H205" s="317" t="s">
        <v>46</v>
      </c>
      <c r="I205" s="283" t="s">
        <v>979</v>
      </c>
      <c r="J205" s="283" t="s">
        <v>667</v>
      </c>
      <c r="K205" s="272">
        <v>1948</v>
      </c>
      <c r="L205" s="272">
        <v>1994</v>
      </c>
      <c r="M205" s="277">
        <v>45.044719999999998</v>
      </c>
      <c r="N205" s="277">
        <v>-71.498329999999996</v>
      </c>
      <c r="O205" s="277"/>
      <c r="P205" s="284" t="s">
        <v>1005</v>
      </c>
      <c r="Q205" s="273"/>
      <c r="R205" s="273"/>
      <c r="S205" s="273"/>
      <c r="T205" s="285" t="s">
        <v>38</v>
      </c>
      <c r="U205" s="275" t="s">
        <v>578</v>
      </c>
      <c r="V205" s="325" t="s">
        <v>1720</v>
      </c>
      <c r="W205" s="275" t="s">
        <v>1719</v>
      </c>
      <c r="X205" s="273"/>
      <c r="Y205" s="274"/>
      <c r="Z205" s="274"/>
    </row>
    <row r="206" spans="1:26" s="268" customFormat="1" ht="14.1" customHeight="1" x14ac:dyDescent="0.25">
      <c r="A206" s="266" t="s">
        <v>556</v>
      </c>
      <c r="B206" s="267"/>
      <c r="C206" s="266" t="s">
        <v>28</v>
      </c>
      <c r="D206" s="267"/>
      <c r="E206" s="268" t="s">
        <v>557</v>
      </c>
      <c r="F206" s="283" t="s">
        <v>1009</v>
      </c>
      <c r="G206" s="266" t="s">
        <v>131</v>
      </c>
      <c r="H206" s="266" t="s">
        <v>46</v>
      </c>
      <c r="I206" s="283" t="s">
        <v>979</v>
      </c>
      <c r="J206" s="266" t="s">
        <v>36</v>
      </c>
      <c r="K206" s="266">
        <v>1970</v>
      </c>
      <c r="L206" s="283"/>
      <c r="M206" s="269">
        <v>51.173611000000001</v>
      </c>
      <c r="N206" s="269">
        <v>-91.594443999999996</v>
      </c>
      <c r="O206" s="314"/>
      <c r="P206" s="284"/>
      <c r="Q206" s="284"/>
      <c r="R206" s="284"/>
      <c r="S206" s="284"/>
      <c r="T206" s="201"/>
      <c r="U206" s="439" t="s">
        <v>1005</v>
      </c>
      <c r="V206" s="283"/>
      <c r="W206" s="283"/>
      <c r="X206" s="284"/>
      <c r="Z206" s="274"/>
    </row>
    <row r="207" spans="1:26" s="268" customFormat="1" ht="14.1" customHeight="1" x14ac:dyDescent="0.25">
      <c r="A207" s="266" t="s">
        <v>502</v>
      </c>
      <c r="B207" s="267">
        <v>5128000</v>
      </c>
      <c r="C207" s="266" t="s">
        <v>28</v>
      </c>
      <c r="D207" s="266" t="s">
        <v>29</v>
      </c>
      <c r="E207" s="268" t="s">
        <v>503</v>
      </c>
      <c r="F207" s="283" t="s">
        <v>1009</v>
      </c>
      <c r="G207" s="266" t="s">
        <v>131</v>
      </c>
      <c r="H207" s="266" t="s">
        <v>46</v>
      </c>
      <c r="I207" s="283" t="s">
        <v>979</v>
      </c>
      <c r="J207" s="266" t="s">
        <v>36</v>
      </c>
      <c r="K207" s="266">
        <v>1921</v>
      </c>
      <c r="L207" s="283"/>
      <c r="M207" s="269">
        <v>48.383333</v>
      </c>
      <c r="N207" s="269">
        <v>-92.177778000000004</v>
      </c>
      <c r="O207" s="314" t="s">
        <v>990</v>
      </c>
      <c r="P207" s="284" t="s">
        <v>1010</v>
      </c>
      <c r="Q207" s="284" t="s">
        <v>3657</v>
      </c>
      <c r="R207" s="284"/>
      <c r="S207" s="284"/>
      <c r="T207" s="285" t="s">
        <v>38</v>
      </c>
      <c r="U207" s="439" t="s">
        <v>38</v>
      </c>
      <c r="V207" s="283"/>
      <c r="W207" s="283"/>
      <c r="X207" s="284"/>
      <c r="Y207" s="268" t="s">
        <v>335</v>
      </c>
      <c r="Z207" s="274"/>
    </row>
    <row r="208" spans="1:26" s="268" customFormat="1" ht="14.1" customHeight="1" x14ac:dyDescent="0.25">
      <c r="A208" s="266" t="s">
        <v>511</v>
      </c>
      <c r="B208" s="267">
        <v>5127500</v>
      </c>
      <c r="C208" s="266" t="s">
        <v>29</v>
      </c>
      <c r="D208" s="266" t="s">
        <v>28</v>
      </c>
      <c r="E208" s="268" t="s">
        <v>512</v>
      </c>
      <c r="F208" s="283" t="s">
        <v>1009</v>
      </c>
      <c r="G208" s="266" t="s">
        <v>461</v>
      </c>
      <c r="H208" s="266" t="s">
        <v>34</v>
      </c>
      <c r="I208" s="283" t="s">
        <v>979</v>
      </c>
      <c r="J208" s="266" t="s">
        <v>36</v>
      </c>
      <c r="K208" s="266">
        <v>1924</v>
      </c>
      <c r="L208" s="283"/>
      <c r="M208" s="269">
        <v>48.081944</v>
      </c>
      <c r="N208" s="269">
        <v>-91.652777999999998</v>
      </c>
      <c r="O208" s="314" t="s">
        <v>990</v>
      </c>
      <c r="P208" s="284" t="s">
        <v>1010</v>
      </c>
      <c r="Q208" s="284" t="s">
        <v>3657</v>
      </c>
      <c r="R208" s="284"/>
      <c r="S208" s="284"/>
      <c r="T208" s="285" t="s">
        <v>38</v>
      </c>
      <c r="U208" s="439" t="s">
        <v>38</v>
      </c>
      <c r="V208" s="283"/>
      <c r="W208" s="283"/>
      <c r="X208" s="284"/>
      <c r="Y208" s="268" t="s">
        <v>335</v>
      </c>
      <c r="Z208" s="274"/>
    </row>
    <row r="209" spans="1:26" s="268" customFormat="1" ht="14.1" customHeight="1" x14ac:dyDescent="0.25">
      <c r="A209" s="266" t="s">
        <v>515</v>
      </c>
      <c r="B209" s="267"/>
      <c r="C209" s="266" t="s">
        <v>28</v>
      </c>
      <c r="D209" s="267"/>
      <c r="E209" s="268" t="s">
        <v>516</v>
      </c>
      <c r="F209" s="283" t="s">
        <v>1009</v>
      </c>
      <c r="G209" s="266" t="s">
        <v>131</v>
      </c>
      <c r="H209" s="266" t="s">
        <v>46</v>
      </c>
      <c r="I209" s="283" t="s">
        <v>982</v>
      </c>
      <c r="J209" s="266" t="s">
        <v>36</v>
      </c>
      <c r="K209" s="266">
        <v>2007</v>
      </c>
      <c r="L209" s="283"/>
      <c r="M209" s="269">
        <v>48.496667000000002</v>
      </c>
      <c r="N209" s="269">
        <v>-92.658332999999999</v>
      </c>
      <c r="O209" s="314" t="s">
        <v>990</v>
      </c>
      <c r="P209" s="284" t="s">
        <v>1010</v>
      </c>
      <c r="Q209" s="284" t="s">
        <v>3657</v>
      </c>
      <c r="R209" s="284"/>
      <c r="S209" s="284"/>
      <c r="T209" s="201"/>
      <c r="U209" s="439" t="s">
        <v>49</v>
      </c>
      <c r="V209" s="283"/>
      <c r="W209" s="283"/>
      <c r="X209" s="284"/>
      <c r="Z209" s="274"/>
    </row>
    <row r="210" spans="1:26" s="268" customFormat="1" ht="14.1" customHeight="1" x14ac:dyDescent="0.25">
      <c r="A210" s="266" t="s">
        <v>507</v>
      </c>
      <c r="B210" s="267">
        <v>5129400</v>
      </c>
      <c r="C210" s="266" t="s">
        <v>28</v>
      </c>
      <c r="D210" s="266" t="s">
        <v>29</v>
      </c>
      <c r="E210" s="268" t="s">
        <v>508</v>
      </c>
      <c r="F210" s="283" t="s">
        <v>1009</v>
      </c>
      <c r="G210" s="266" t="s">
        <v>131</v>
      </c>
      <c r="H210" s="266" t="s">
        <v>46</v>
      </c>
      <c r="I210" s="283" t="s">
        <v>982</v>
      </c>
      <c r="J210" s="266" t="s">
        <v>36</v>
      </c>
      <c r="K210" s="266">
        <v>1911</v>
      </c>
      <c r="L210" s="283"/>
      <c r="M210" s="269">
        <v>48.641666999999998</v>
      </c>
      <c r="N210" s="269">
        <v>-93.333332999999996</v>
      </c>
      <c r="O210" s="314"/>
      <c r="P210" s="284" t="s">
        <v>1010</v>
      </c>
      <c r="Q210" s="284" t="s">
        <v>3657</v>
      </c>
      <c r="R210" s="284"/>
      <c r="S210" s="284"/>
      <c r="T210" s="285" t="s">
        <v>38</v>
      </c>
      <c r="U210" s="439" t="s">
        <v>38</v>
      </c>
      <c r="V210" s="283"/>
      <c r="W210" s="283"/>
      <c r="X210" s="284"/>
      <c r="Y210" s="268" t="s">
        <v>335</v>
      </c>
      <c r="Z210" s="274"/>
    </row>
    <row r="211" spans="1:26" s="268" customFormat="1" ht="14.1" customHeight="1" x14ac:dyDescent="0.25">
      <c r="A211" s="266" t="s">
        <v>520</v>
      </c>
      <c r="B211" s="267"/>
      <c r="C211" s="266" t="s">
        <v>28</v>
      </c>
      <c r="D211" s="267"/>
      <c r="E211" s="268" t="s">
        <v>521</v>
      </c>
      <c r="F211" s="283" t="s">
        <v>1009</v>
      </c>
      <c r="G211" s="266" t="s">
        <v>131</v>
      </c>
      <c r="H211" s="266" t="s">
        <v>46</v>
      </c>
      <c r="I211" s="283" t="s">
        <v>979</v>
      </c>
      <c r="J211" s="266" t="s">
        <v>36</v>
      </c>
      <c r="K211" s="266">
        <v>1914</v>
      </c>
      <c r="L211" s="283"/>
      <c r="M211" s="269">
        <v>48.85</v>
      </c>
      <c r="N211" s="269">
        <v>-92.724999999999994</v>
      </c>
      <c r="O211" s="314" t="s">
        <v>985</v>
      </c>
      <c r="P211" s="284" t="s">
        <v>1010</v>
      </c>
      <c r="Q211" s="284" t="s">
        <v>3657</v>
      </c>
      <c r="R211" s="284"/>
      <c r="S211" s="284"/>
      <c r="T211" s="201"/>
      <c r="U211" s="439" t="s">
        <v>49</v>
      </c>
      <c r="V211" s="283"/>
      <c r="W211" s="283"/>
      <c r="X211" s="284"/>
      <c r="Z211" s="274"/>
    </row>
    <row r="212" spans="1:26" s="268" customFormat="1" ht="14.1" customHeight="1" x14ac:dyDescent="0.25">
      <c r="A212" s="266" t="s">
        <v>518</v>
      </c>
      <c r="B212" s="267"/>
      <c r="C212" s="266" t="s">
        <v>28</v>
      </c>
      <c r="D212" s="267"/>
      <c r="E212" s="268" t="s">
        <v>519</v>
      </c>
      <c r="F212" s="283" t="s">
        <v>1009</v>
      </c>
      <c r="G212" s="266" t="s">
        <v>131</v>
      </c>
      <c r="H212" s="266" t="s">
        <v>46</v>
      </c>
      <c r="I212" s="283" t="s">
        <v>979</v>
      </c>
      <c r="J212" s="266" t="s">
        <v>36</v>
      </c>
      <c r="K212" s="266">
        <v>1978</v>
      </c>
      <c r="L212" s="283"/>
      <c r="M212" s="269">
        <v>48.751944000000002</v>
      </c>
      <c r="N212" s="269">
        <v>-91.583888999999999</v>
      </c>
      <c r="O212" s="314" t="s">
        <v>985</v>
      </c>
      <c r="P212" s="284" t="s">
        <v>1010</v>
      </c>
      <c r="Q212" s="284" t="s">
        <v>3657</v>
      </c>
      <c r="R212" s="284"/>
      <c r="S212" s="284"/>
      <c r="T212" s="201"/>
      <c r="U212" s="439" t="s">
        <v>49</v>
      </c>
      <c r="V212" s="283"/>
      <c r="W212" s="283"/>
      <c r="X212" s="284"/>
      <c r="Z212" s="274"/>
    </row>
    <row r="213" spans="1:26" s="268" customFormat="1" ht="14.1" customHeight="1" x14ac:dyDescent="0.25">
      <c r="A213" s="266" t="s">
        <v>522</v>
      </c>
      <c r="B213" s="267"/>
      <c r="C213" s="266" t="s">
        <v>28</v>
      </c>
      <c r="D213" s="267"/>
      <c r="E213" s="268" t="s">
        <v>523</v>
      </c>
      <c r="F213" s="283" t="s">
        <v>1009</v>
      </c>
      <c r="G213" s="266" t="s">
        <v>131</v>
      </c>
      <c r="H213" s="266" t="s">
        <v>46</v>
      </c>
      <c r="I213" s="283" t="s">
        <v>982</v>
      </c>
      <c r="J213" s="266" t="s">
        <v>36</v>
      </c>
      <c r="K213" s="266">
        <v>1988</v>
      </c>
      <c r="L213" s="283"/>
      <c r="M213" s="269">
        <v>48.841667000000001</v>
      </c>
      <c r="N213" s="269">
        <v>-93.62</v>
      </c>
      <c r="O213" s="314"/>
      <c r="P213" s="284" t="s">
        <v>1010</v>
      </c>
      <c r="Q213" s="284" t="s">
        <v>3657</v>
      </c>
      <c r="R213" s="284"/>
      <c r="S213" s="284"/>
      <c r="T213" s="201"/>
      <c r="U213" s="439" t="s">
        <v>49</v>
      </c>
      <c r="V213" s="283"/>
      <c r="W213" s="283"/>
      <c r="X213" s="284"/>
      <c r="Z213" s="274"/>
    </row>
    <row r="214" spans="1:26" s="268" customFormat="1" ht="14.1" customHeight="1" x14ac:dyDescent="0.25">
      <c r="A214" s="266" t="s">
        <v>524</v>
      </c>
      <c r="B214" s="267"/>
      <c r="C214" s="266" t="s">
        <v>28</v>
      </c>
      <c r="D214" s="267"/>
      <c r="E214" s="268" t="s">
        <v>525</v>
      </c>
      <c r="F214" s="283" t="s">
        <v>1009</v>
      </c>
      <c r="G214" s="266" t="s">
        <v>131</v>
      </c>
      <c r="H214" s="266" t="s">
        <v>46</v>
      </c>
      <c r="I214" s="283" t="s">
        <v>982</v>
      </c>
      <c r="J214" s="266" t="s">
        <v>36</v>
      </c>
      <c r="K214" s="266">
        <v>1988</v>
      </c>
      <c r="L214" s="283"/>
      <c r="M214" s="269">
        <v>48.691667000000002</v>
      </c>
      <c r="N214" s="269">
        <v>-92.961111000000002</v>
      </c>
      <c r="O214" s="314"/>
      <c r="P214" s="284" t="s">
        <v>1010</v>
      </c>
      <c r="Q214" s="284" t="s">
        <v>3657</v>
      </c>
      <c r="R214" s="284"/>
      <c r="S214" s="284"/>
      <c r="T214" s="201"/>
      <c r="U214" s="445" t="s">
        <v>38</v>
      </c>
      <c r="V214" s="283"/>
      <c r="W214" s="283"/>
      <c r="X214" s="284"/>
      <c r="Z214" s="274"/>
    </row>
    <row r="215" spans="1:26" s="268" customFormat="1" ht="14.1" customHeight="1" x14ac:dyDescent="0.25">
      <c r="A215" s="266" t="s">
        <v>509</v>
      </c>
      <c r="B215" s="267">
        <v>5133500</v>
      </c>
      <c r="C215" s="439" t="s">
        <v>29</v>
      </c>
      <c r="D215" s="439" t="s">
        <v>28</v>
      </c>
      <c r="E215" s="268" t="s">
        <v>510</v>
      </c>
      <c r="F215" s="283" t="s">
        <v>1009</v>
      </c>
      <c r="G215" s="266" t="s">
        <v>461</v>
      </c>
      <c r="H215" s="439" t="s">
        <v>34</v>
      </c>
      <c r="I215" s="283" t="s">
        <v>979</v>
      </c>
      <c r="J215" s="266" t="s">
        <v>36</v>
      </c>
      <c r="K215" s="266">
        <v>1928</v>
      </c>
      <c r="L215" s="283"/>
      <c r="M215" s="269">
        <v>48.634444000000002</v>
      </c>
      <c r="N215" s="269">
        <v>-93.913055999999997</v>
      </c>
      <c r="O215" s="314" t="s">
        <v>990</v>
      </c>
      <c r="P215" s="284" t="s">
        <v>1010</v>
      </c>
      <c r="Q215" s="284" t="s">
        <v>3657</v>
      </c>
      <c r="R215" s="284"/>
      <c r="S215" s="284"/>
      <c r="T215" s="285" t="s">
        <v>38</v>
      </c>
      <c r="U215" s="439" t="s">
        <v>38</v>
      </c>
      <c r="V215" s="283"/>
      <c r="W215" s="283"/>
      <c r="X215" s="284"/>
      <c r="Y215" s="268" t="s">
        <v>335</v>
      </c>
      <c r="Z215" s="274"/>
    </row>
    <row r="216" spans="1:26" s="268" customFormat="1" ht="14.1" customHeight="1" x14ac:dyDescent="0.25">
      <c r="A216" s="266" t="s">
        <v>526</v>
      </c>
      <c r="B216" s="267"/>
      <c r="C216" s="266" t="s">
        <v>28</v>
      </c>
      <c r="D216" s="267"/>
      <c r="E216" s="268" t="s">
        <v>527</v>
      </c>
      <c r="F216" s="283" t="s">
        <v>1009</v>
      </c>
      <c r="G216" s="266" t="s">
        <v>131</v>
      </c>
      <c r="H216" s="266" t="s">
        <v>46</v>
      </c>
      <c r="I216" s="283" t="s">
        <v>979</v>
      </c>
      <c r="J216" s="439" t="s">
        <v>667</v>
      </c>
      <c r="K216" s="266">
        <v>1905</v>
      </c>
      <c r="L216" s="283">
        <v>2019</v>
      </c>
      <c r="M216" s="269">
        <v>48.608530000000002</v>
      </c>
      <c r="N216" s="269">
        <v>-93.403440000000003</v>
      </c>
      <c r="O216" s="314" t="s">
        <v>990</v>
      </c>
      <c r="P216" s="284" t="s">
        <v>1010</v>
      </c>
      <c r="Q216" s="284" t="s">
        <v>3657</v>
      </c>
      <c r="R216" s="284"/>
      <c r="S216" s="284"/>
      <c r="T216" s="201"/>
      <c r="U216" s="439" t="s">
        <v>1005</v>
      </c>
      <c r="V216" s="283"/>
      <c r="W216" s="283"/>
      <c r="X216" s="284"/>
      <c r="Z216" s="274"/>
    </row>
    <row r="217" spans="1:26" s="268" customFormat="1" ht="14.1" customHeight="1" x14ac:dyDescent="0.25">
      <c r="A217" s="266" t="s">
        <v>528</v>
      </c>
      <c r="B217" s="267"/>
      <c r="C217" s="266" t="s">
        <v>28</v>
      </c>
      <c r="D217" s="267"/>
      <c r="E217" s="268" t="s">
        <v>529</v>
      </c>
      <c r="F217" s="283" t="s">
        <v>1009</v>
      </c>
      <c r="G217" s="266" t="s">
        <v>131</v>
      </c>
      <c r="H217" s="266" t="s">
        <v>46</v>
      </c>
      <c r="I217" s="283" t="s">
        <v>982</v>
      </c>
      <c r="J217" s="266" t="s">
        <v>36</v>
      </c>
      <c r="K217" s="266">
        <v>1991</v>
      </c>
      <c r="L217" s="283"/>
      <c r="M217" s="269">
        <v>48.733055999999998</v>
      </c>
      <c r="N217" s="269">
        <v>-94.568055999999999</v>
      </c>
      <c r="O217" s="314" t="s">
        <v>990</v>
      </c>
      <c r="P217" s="284" t="s">
        <v>1010</v>
      </c>
      <c r="Q217" s="284" t="s">
        <v>3657</v>
      </c>
      <c r="R217" s="284"/>
      <c r="S217" s="284"/>
      <c r="T217" s="201"/>
      <c r="U217" s="445" t="s">
        <v>38</v>
      </c>
      <c r="V217" s="283"/>
      <c r="W217" s="283"/>
      <c r="X217" s="284"/>
      <c r="Z217" s="274"/>
    </row>
    <row r="218" spans="1:26" s="268" customFormat="1" ht="14.1" customHeight="1" x14ac:dyDescent="0.25">
      <c r="A218" s="266" t="s">
        <v>530</v>
      </c>
      <c r="B218" s="267"/>
      <c r="C218" s="266" t="s">
        <v>28</v>
      </c>
      <c r="D218" s="267"/>
      <c r="E218" s="268" t="s">
        <v>531</v>
      </c>
      <c r="F218" s="283" t="s">
        <v>1009</v>
      </c>
      <c r="G218" s="266" t="s">
        <v>131</v>
      </c>
      <c r="H218" s="266" t="s">
        <v>46</v>
      </c>
      <c r="I218" s="283" t="s">
        <v>982</v>
      </c>
      <c r="J218" s="266" t="s">
        <v>36</v>
      </c>
      <c r="K218" s="266">
        <v>2011</v>
      </c>
      <c r="L218" s="283"/>
      <c r="M218" s="269">
        <v>48.613889</v>
      </c>
      <c r="N218" s="269">
        <v>-93.354721999999995</v>
      </c>
      <c r="O218" s="314" t="s">
        <v>990</v>
      </c>
      <c r="P218" s="284" t="s">
        <v>1010</v>
      </c>
      <c r="Q218" s="284" t="s">
        <v>3657</v>
      </c>
      <c r="R218" s="284"/>
      <c r="S218" s="284"/>
      <c r="T218" s="201"/>
      <c r="U218" s="439" t="s">
        <v>49</v>
      </c>
      <c r="V218" s="283"/>
      <c r="W218" s="283"/>
      <c r="X218" s="284"/>
      <c r="Z218" s="274"/>
    </row>
    <row r="219" spans="1:26" s="268" customFormat="1" ht="14.1" customHeight="1" x14ac:dyDescent="0.25">
      <c r="A219" s="266" t="s">
        <v>532</v>
      </c>
      <c r="B219" s="267"/>
      <c r="C219" s="266" t="s">
        <v>28</v>
      </c>
      <c r="D219" s="267"/>
      <c r="E219" s="268" t="s">
        <v>533</v>
      </c>
      <c r="F219" s="283" t="s">
        <v>1009</v>
      </c>
      <c r="G219" s="266" t="s">
        <v>131</v>
      </c>
      <c r="H219" s="266" t="s">
        <v>46</v>
      </c>
      <c r="I219" s="283" t="s">
        <v>982</v>
      </c>
      <c r="J219" s="266" t="s">
        <v>36</v>
      </c>
      <c r="K219" s="266">
        <v>2011</v>
      </c>
      <c r="L219" s="283"/>
      <c r="M219" s="269">
        <v>48.616110999999997</v>
      </c>
      <c r="N219" s="269">
        <v>-93.359722000000005</v>
      </c>
      <c r="O219" s="314" t="s">
        <v>990</v>
      </c>
      <c r="P219" s="284" t="s">
        <v>1010</v>
      </c>
      <c r="Q219" s="284" t="s">
        <v>3657</v>
      </c>
      <c r="R219" s="284"/>
      <c r="S219" s="284"/>
      <c r="T219" s="201"/>
      <c r="U219" s="439" t="s">
        <v>49</v>
      </c>
      <c r="V219" s="283"/>
      <c r="W219" s="283"/>
      <c r="X219" s="284"/>
      <c r="Z219" s="274"/>
    </row>
    <row r="220" spans="1:26" s="268" customFormat="1" ht="14.1" customHeight="1" x14ac:dyDescent="0.25">
      <c r="A220" s="266" t="s">
        <v>513</v>
      </c>
      <c r="B220" s="267">
        <v>5140520</v>
      </c>
      <c r="C220" s="266" t="s">
        <v>29</v>
      </c>
      <c r="D220" s="266" t="s">
        <v>28</v>
      </c>
      <c r="E220" s="268" t="s">
        <v>514</v>
      </c>
      <c r="F220" s="283" t="s">
        <v>1009</v>
      </c>
      <c r="G220" s="266" t="s">
        <v>461</v>
      </c>
      <c r="H220" s="266" t="s">
        <v>34</v>
      </c>
      <c r="I220" s="283" t="s">
        <v>982</v>
      </c>
      <c r="J220" s="266" t="s">
        <v>36</v>
      </c>
      <c r="K220" s="266">
        <v>1916</v>
      </c>
      <c r="L220" s="283"/>
      <c r="M220" s="269">
        <v>48.904167000000001</v>
      </c>
      <c r="N220" s="269">
        <v>-95.315832999999998</v>
      </c>
      <c r="O220" s="314"/>
      <c r="P220" s="284"/>
      <c r="Q220" s="284"/>
      <c r="R220" s="444" t="s">
        <v>3654</v>
      </c>
      <c r="S220" s="284"/>
      <c r="T220" s="285" t="s">
        <v>38</v>
      </c>
      <c r="U220" s="439" t="s">
        <v>38</v>
      </c>
      <c r="V220" s="283"/>
      <c r="W220" s="283"/>
      <c r="X220" s="284"/>
      <c r="Y220" s="268" t="s">
        <v>335</v>
      </c>
      <c r="Z220" s="274"/>
    </row>
    <row r="221" spans="1:26" s="268" customFormat="1" ht="14.1" customHeight="1" x14ac:dyDescent="0.25">
      <c r="A221" s="266" t="s">
        <v>534</v>
      </c>
      <c r="B221" s="267"/>
      <c r="C221" s="266" t="s">
        <v>28</v>
      </c>
      <c r="D221" s="267"/>
      <c r="E221" s="268" t="s">
        <v>535</v>
      </c>
      <c r="F221" s="283" t="s">
        <v>1009</v>
      </c>
      <c r="G221" s="266" t="s">
        <v>131</v>
      </c>
      <c r="H221" s="266" t="s">
        <v>46</v>
      </c>
      <c r="I221" s="283" t="s">
        <v>982</v>
      </c>
      <c r="J221" s="266" t="s">
        <v>36</v>
      </c>
      <c r="K221" s="266">
        <v>1962</v>
      </c>
      <c r="L221" s="283"/>
      <c r="M221" s="269">
        <v>49.126111000000002</v>
      </c>
      <c r="N221" s="269">
        <v>-94.287778000000003</v>
      </c>
      <c r="O221" s="314" t="s">
        <v>985</v>
      </c>
      <c r="P221" s="284"/>
      <c r="Q221" s="284"/>
      <c r="R221" s="444" t="s">
        <v>3654</v>
      </c>
      <c r="S221" s="284"/>
      <c r="T221" s="201"/>
      <c r="U221" s="445" t="s">
        <v>38</v>
      </c>
      <c r="V221" s="283"/>
      <c r="W221" s="283"/>
      <c r="X221" s="284"/>
      <c r="Z221" s="274"/>
    </row>
    <row r="222" spans="1:26" s="268" customFormat="1" ht="14.1" customHeight="1" x14ac:dyDescent="0.25">
      <c r="A222" s="266" t="s">
        <v>536</v>
      </c>
      <c r="B222" s="267"/>
      <c r="C222" s="266" t="s">
        <v>28</v>
      </c>
      <c r="D222" s="267"/>
      <c r="E222" s="286" t="s">
        <v>537</v>
      </c>
      <c r="F222" s="283" t="s">
        <v>1009</v>
      </c>
      <c r="G222" s="266" t="s">
        <v>131</v>
      </c>
      <c r="H222" s="266" t="s">
        <v>46</v>
      </c>
      <c r="I222" s="283" t="s">
        <v>982</v>
      </c>
      <c r="J222" s="266" t="s">
        <v>36</v>
      </c>
      <c r="K222" s="266">
        <v>1963</v>
      </c>
      <c r="L222" s="283"/>
      <c r="M222" s="269">
        <v>49.718333000000001</v>
      </c>
      <c r="N222" s="269">
        <v>-94.805555999999996</v>
      </c>
      <c r="O222" s="314" t="s">
        <v>985</v>
      </c>
      <c r="P222" s="284"/>
      <c r="Q222" s="284"/>
      <c r="R222" s="444" t="s">
        <v>3654</v>
      </c>
      <c r="S222" s="284"/>
      <c r="T222" s="201"/>
      <c r="U222" s="445" t="s">
        <v>38</v>
      </c>
      <c r="V222" s="283"/>
      <c r="W222" s="283"/>
      <c r="X222" s="284"/>
      <c r="Z222" s="274"/>
    </row>
    <row r="223" spans="1:26" s="268" customFormat="1" ht="14.1" customHeight="1" x14ac:dyDescent="0.25">
      <c r="A223" s="266" t="s">
        <v>538</v>
      </c>
      <c r="B223" s="267"/>
      <c r="C223" s="266" t="s">
        <v>28</v>
      </c>
      <c r="D223" s="267"/>
      <c r="E223" s="268" t="s">
        <v>539</v>
      </c>
      <c r="F223" s="283" t="s">
        <v>1009</v>
      </c>
      <c r="G223" s="266" t="s">
        <v>131</v>
      </c>
      <c r="H223" s="266" t="s">
        <v>46</v>
      </c>
      <c r="I223" s="283" t="s">
        <v>982</v>
      </c>
      <c r="J223" s="266" t="s">
        <v>36</v>
      </c>
      <c r="K223" s="266">
        <v>1983</v>
      </c>
      <c r="L223" s="283"/>
      <c r="M223" s="269">
        <v>49.325000000000003</v>
      </c>
      <c r="N223" s="269">
        <v>-94.847222000000002</v>
      </c>
      <c r="O223" s="314" t="s">
        <v>990</v>
      </c>
      <c r="P223" s="284"/>
      <c r="Q223" s="284"/>
      <c r="R223" s="444" t="s">
        <v>3654</v>
      </c>
      <c r="S223" s="284"/>
      <c r="T223" s="201"/>
      <c r="U223" s="445" t="s">
        <v>38</v>
      </c>
      <c r="V223" s="283"/>
      <c r="W223" s="283"/>
      <c r="X223" s="284"/>
      <c r="Z223" s="274"/>
    </row>
    <row r="224" spans="1:26" s="268" customFormat="1" ht="14.1" customHeight="1" x14ac:dyDescent="0.25">
      <c r="A224" s="266" t="s">
        <v>540</v>
      </c>
      <c r="B224" s="267"/>
      <c r="C224" s="266" t="s">
        <v>28</v>
      </c>
      <c r="D224" s="267"/>
      <c r="E224" s="268" t="s">
        <v>541</v>
      </c>
      <c r="F224" s="283" t="s">
        <v>1009</v>
      </c>
      <c r="G224" s="266" t="s">
        <v>131</v>
      </c>
      <c r="H224" s="266" t="s">
        <v>46</v>
      </c>
      <c r="I224" s="283" t="s">
        <v>982</v>
      </c>
      <c r="J224" s="266" t="s">
        <v>36</v>
      </c>
      <c r="K224" s="266">
        <v>1912</v>
      </c>
      <c r="L224" s="283"/>
      <c r="M224" s="269">
        <v>49.772221999999999</v>
      </c>
      <c r="N224" s="269">
        <v>-94.502778000000006</v>
      </c>
      <c r="O224" s="314"/>
      <c r="P224" s="284"/>
      <c r="Q224" s="284"/>
      <c r="R224" s="444" t="s">
        <v>3654</v>
      </c>
      <c r="S224" s="284"/>
      <c r="T224" s="201"/>
      <c r="U224" s="439" t="s">
        <v>49</v>
      </c>
      <c r="V224" s="283"/>
      <c r="W224" s="283"/>
      <c r="X224" s="284"/>
      <c r="Z224" s="274"/>
    </row>
    <row r="225" spans="1:26" s="268" customFormat="1" ht="14.1" customHeight="1" x14ac:dyDescent="0.25">
      <c r="A225" s="266" t="s">
        <v>542</v>
      </c>
      <c r="B225" s="267"/>
      <c r="C225" s="266" t="s">
        <v>28</v>
      </c>
      <c r="D225" s="267"/>
      <c r="E225" s="268" t="s">
        <v>543</v>
      </c>
      <c r="F225" s="283" t="s">
        <v>1009</v>
      </c>
      <c r="G225" s="266" t="s">
        <v>131</v>
      </c>
      <c r="H225" s="266" t="s">
        <v>46</v>
      </c>
      <c r="I225" s="283" t="s">
        <v>979</v>
      </c>
      <c r="J225" s="266" t="s">
        <v>36</v>
      </c>
      <c r="K225" s="266">
        <v>1907</v>
      </c>
      <c r="L225" s="283"/>
      <c r="M225" s="269">
        <v>49.772221999999999</v>
      </c>
      <c r="N225" s="269">
        <v>-94.502778000000006</v>
      </c>
      <c r="O225" s="314"/>
      <c r="P225" s="284"/>
      <c r="Q225" s="284"/>
      <c r="R225" s="444" t="s">
        <v>3654</v>
      </c>
      <c r="S225" s="284"/>
      <c r="T225" s="201"/>
      <c r="U225" s="439" t="s">
        <v>49</v>
      </c>
      <c r="V225" s="283"/>
      <c r="W225" s="283"/>
      <c r="X225" s="284"/>
      <c r="Z225" s="274"/>
    </row>
    <row r="226" spans="1:26" s="268" customFormat="1" ht="14.1" customHeight="1" x14ac:dyDescent="0.25">
      <c r="A226" s="266" t="s">
        <v>544</v>
      </c>
      <c r="B226" s="267"/>
      <c r="C226" s="266" t="s">
        <v>28</v>
      </c>
      <c r="D226" s="267"/>
      <c r="E226" s="268" t="s">
        <v>545</v>
      </c>
      <c r="F226" s="283" t="s">
        <v>1009</v>
      </c>
      <c r="G226" s="266" t="s">
        <v>131</v>
      </c>
      <c r="H226" s="266" t="s">
        <v>46</v>
      </c>
      <c r="I226" s="283" t="s">
        <v>982</v>
      </c>
      <c r="J226" s="266" t="s">
        <v>36</v>
      </c>
      <c r="K226" s="266">
        <v>1913</v>
      </c>
      <c r="L226" s="283"/>
      <c r="M226" s="269">
        <v>49.987499999999997</v>
      </c>
      <c r="N226" s="269">
        <v>-94.662499999999994</v>
      </c>
      <c r="O226" s="314"/>
      <c r="P226" s="284"/>
      <c r="Q226" s="284"/>
      <c r="R226" s="444"/>
      <c r="S226" s="284"/>
      <c r="T226" s="201"/>
      <c r="U226" s="439" t="s">
        <v>1005</v>
      </c>
      <c r="V226" s="283"/>
      <c r="W226" s="283"/>
      <c r="X226" s="284"/>
      <c r="Z226" s="274"/>
    </row>
    <row r="227" spans="1:26" s="268" customFormat="1" ht="14.1" customHeight="1" x14ac:dyDescent="0.25">
      <c r="A227" s="266" t="s">
        <v>546</v>
      </c>
      <c r="B227" s="267"/>
      <c r="C227" s="266" t="s">
        <v>28</v>
      </c>
      <c r="D227" s="267"/>
      <c r="E227" s="268" t="s">
        <v>547</v>
      </c>
      <c r="F227" s="283" t="s">
        <v>1009</v>
      </c>
      <c r="G227" s="266" t="s">
        <v>131</v>
      </c>
      <c r="H227" s="266" t="s">
        <v>46</v>
      </c>
      <c r="I227" s="283" t="s">
        <v>982</v>
      </c>
      <c r="J227" s="266" t="s">
        <v>36</v>
      </c>
      <c r="K227" s="266">
        <v>1913</v>
      </c>
      <c r="L227" s="283"/>
      <c r="M227" s="269">
        <v>49.770833000000003</v>
      </c>
      <c r="N227" s="269">
        <v>-94.523611000000002</v>
      </c>
      <c r="O227" s="314"/>
      <c r="P227" s="284"/>
      <c r="Q227" s="284"/>
      <c r="R227" s="444" t="s">
        <v>3654</v>
      </c>
      <c r="S227" s="284"/>
      <c r="T227" s="201"/>
      <c r="U227" s="439" t="s">
        <v>49</v>
      </c>
      <c r="V227" s="283"/>
      <c r="W227" s="283"/>
      <c r="X227" s="284"/>
      <c r="Z227" s="274"/>
    </row>
    <row r="228" spans="1:26" s="268" customFormat="1" ht="14.1" customHeight="1" x14ac:dyDescent="0.25">
      <c r="A228" s="266" t="s">
        <v>548</v>
      </c>
      <c r="B228" s="267"/>
      <c r="C228" s="266" t="s">
        <v>28</v>
      </c>
      <c r="D228" s="267"/>
      <c r="E228" s="268" t="s">
        <v>549</v>
      </c>
      <c r="F228" s="283" t="s">
        <v>1009</v>
      </c>
      <c r="G228" s="266" t="s">
        <v>131</v>
      </c>
      <c r="H228" s="266" t="s">
        <v>46</v>
      </c>
      <c r="I228" s="283" t="s">
        <v>982</v>
      </c>
      <c r="J228" s="266" t="s">
        <v>36</v>
      </c>
      <c r="K228" s="266">
        <v>1813</v>
      </c>
      <c r="L228" s="283"/>
      <c r="M228" s="269">
        <v>49.770833000000003</v>
      </c>
      <c r="N228" s="269">
        <v>-94.523611000000002</v>
      </c>
      <c r="O228" s="314"/>
      <c r="P228" s="284"/>
      <c r="Q228" s="284"/>
      <c r="R228" s="444" t="s">
        <v>3654</v>
      </c>
      <c r="S228" s="284"/>
      <c r="T228" s="201"/>
      <c r="U228" s="439" t="s">
        <v>49</v>
      </c>
      <c r="V228" s="283"/>
      <c r="W228" s="283"/>
      <c r="X228" s="284"/>
      <c r="Z228" s="274"/>
    </row>
    <row r="229" spans="1:26" s="268" customFormat="1" ht="14.1" customHeight="1" x14ac:dyDescent="0.25">
      <c r="A229" s="266" t="s">
        <v>550</v>
      </c>
      <c r="B229" s="267"/>
      <c r="C229" s="266" t="s">
        <v>28</v>
      </c>
      <c r="D229" s="267"/>
      <c r="E229" s="268" t="s">
        <v>551</v>
      </c>
      <c r="F229" s="283" t="s">
        <v>1009</v>
      </c>
      <c r="G229" s="266" t="s">
        <v>131</v>
      </c>
      <c r="H229" s="266" t="s">
        <v>46</v>
      </c>
      <c r="I229" s="283" t="s">
        <v>982</v>
      </c>
      <c r="J229" s="266" t="s">
        <v>36</v>
      </c>
      <c r="K229" s="266">
        <v>1913</v>
      </c>
      <c r="L229" s="283"/>
      <c r="M229" s="269">
        <v>49.763888999999999</v>
      </c>
      <c r="N229" s="269">
        <v>-94.554167000000007</v>
      </c>
      <c r="O229" s="314"/>
      <c r="P229" s="284"/>
      <c r="Q229" s="284"/>
      <c r="R229" s="444" t="s">
        <v>3654</v>
      </c>
      <c r="S229" s="284"/>
      <c r="T229" s="201"/>
      <c r="U229" s="445" t="s">
        <v>38</v>
      </c>
      <c r="V229" s="283"/>
      <c r="W229" s="283"/>
      <c r="X229" s="284"/>
      <c r="Z229" s="274"/>
    </row>
    <row r="230" spans="1:26" s="268" customFormat="1" ht="14.1" customHeight="1" x14ac:dyDescent="0.25">
      <c r="A230" s="266" t="s">
        <v>552</v>
      </c>
      <c r="B230" s="267"/>
      <c r="C230" s="266" t="s">
        <v>28</v>
      </c>
      <c r="D230" s="267"/>
      <c r="E230" s="268" t="s">
        <v>553</v>
      </c>
      <c r="F230" s="283" t="s">
        <v>1009</v>
      </c>
      <c r="G230" s="266" t="s">
        <v>131</v>
      </c>
      <c r="H230" s="266" t="s">
        <v>46</v>
      </c>
      <c r="I230" s="283" t="s">
        <v>979</v>
      </c>
      <c r="J230" s="266" t="s">
        <v>36</v>
      </c>
      <c r="K230" s="266">
        <v>1892</v>
      </c>
      <c r="L230" s="283"/>
      <c r="M230" s="269">
        <v>49.784444000000001</v>
      </c>
      <c r="N230" s="269">
        <v>-94.513056000000006</v>
      </c>
      <c r="O230" s="314"/>
      <c r="P230" s="284"/>
      <c r="Q230" s="284"/>
      <c r="R230" s="444"/>
      <c r="S230" s="284"/>
      <c r="T230" s="201"/>
      <c r="U230" s="439" t="s">
        <v>1005</v>
      </c>
      <c r="V230" s="283"/>
      <c r="W230" s="283"/>
      <c r="X230" s="284"/>
      <c r="Z230" s="274"/>
    </row>
    <row r="231" spans="1:26" s="268" customFormat="1" ht="14.1" customHeight="1" x14ac:dyDescent="0.25">
      <c r="A231" s="266" t="s">
        <v>554</v>
      </c>
      <c r="B231" s="267"/>
      <c r="C231" s="266" t="s">
        <v>28</v>
      </c>
      <c r="D231" s="267"/>
      <c r="E231" s="268" t="s">
        <v>555</v>
      </c>
      <c r="F231" s="283" t="s">
        <v>1009</v>
      </c>
      <c r="G231" s="266" t="s">
        <v>131</v>
      </c>
      <c r="H231" s="266" t="s">
        <v>46</v>
      </c>
      <c r="I231" s="283" t="s">
        <v>982</v>
      </c>
      <c r="J231" s="266" t="s">
        <v>36</v>
      </c>
      <c r="K231" s="266">
        <v>2010</v>
      </c>
      <c r="L231" s="283"/>
      <c r="M231" s="269">
        <v>49.771920000000001</v>
      </c>
      <c r="N231" s="269">
        <v>-94.521969999999996</v>
      </c>
      <c r="O231" s="314"/>
      <c r="P231" s="284"/>
      <c r="Q231" s="284"/>
      <c r="R231" s="444" t="s">
        <v>3654</v>
      </c>
      <c r="S231" s="284"/>
      <c r="T231" s="201"/>
      <c r="U231" s="439" t="s">
        <v>49</v>
      </c>
      <c r="V231" s="283"/>
      <c r="W231" s="283"/>
      <c r="X231" s="284"/>
      <c r="Z231" s="274"/>
    </row>
    <row r="232" spans="1:26" s="268" customFormat="1" ht="14.1" customHeight="1" x14ac:dyDescent="0.25">
      <c r="A232" s="266"/>
      <c r="B232" s="267">
        <v>5140515</v>
      </c>
      <c r="C232" s="266" t="s">
        <v>29</v>
      </c>
      <c r="D232" s="267"/>
      <c r="E232" s="268" t="s">
        <v>577</v>
      </c>
      <c r="F232" s="283" t="s">
        <v>1009</v>
      </c>
      <c r="G232" s="266" t="s">
        <v>461</v>
      </c>
      <c r="H232" s="266" t="s">
        <v>34</v>
      </c>
      <c r="I232" s="283" t="s">
        <v>979</v>
      </c>
      <c r="J232" s="283" t="s">
        <v>667</v>
      </c>
      <c r="K232" s="266">
        <v>2010</v>
      </c>
      <c r="L232" s="266">
        <v>2011</v>
      </c>
      <c r="M232" s="269">
        <v>48.903060000000004</v>
      </c>
      <c r="N232" s="269">
        <v>-95.32</v>
      </c>
      <c r="O232" s="314" t="s">
        <v>985</v>
      </c>
      <c r="P232" s="284" t="s">
        <v>1010</v>
      </c>
      <c r="Q232" s="284" t="s">
        <v>3657</v>
      </c>
      <c r="R232" s="284"/>
      <c r="S232" s="284"/>
      <c r="T232" s="201"/>
      <c r="U232" s="439" t="s">
        <v>1005</v>
      </c>
      <c r="V232" s="283"/>
      <c r="W232" s="283"/>
      <c r="X232" s="284"/>
      <c r="Z232" s="274"/>
    </row>
    <row r="233" spans="1:26" s="268" customFormat="1" ht="14.1" customHeight="1" x14ac:dyDescent="0.25">
      <c r="A233" s="266"/>
      <c r="B233" s="267">
        <v>5137500</v>
      </c>
      <c r="C233" s="266" t="s">
        <v>29</v>
      </c>
      <c r="D233" s="267"/>
      <c r="E233" s="268" t="s">
        <v>517</v>
      </c>
      <c r="F233" s="283" t="s">
        <v>1009</v>
      </c>
      <c r="G233" s="266" t="s">
        <v>461</v>
      </c>
      <c r="H233" s="266" t="s">
        <v>34</v>
      </c>
      <c r="I233" s="439" t="s">
        <v>982</v>
      </c>
      <c r="J233" s="266" t="s">
        <v>36</v>
      </c>
      <c r="K233" s="266">
        <v>2010</v>
      </c>
      <c r="L233" s="439" t="s">
        <v>3658</v>
      </c>
      <c r="M233" s="269">
        <v>48.836939999999998</v>
      </c>
      <c r="N233" s="269">
        <v>-94.699169999999995</v>
      </c>
      <c r="O233" s="314" t="s">
        <v>990</v>
      </c>
      <c r="P233" s="284" t="s">
        <v>1010</v>
      </c>
      <c r="Q233" s="284" t="s">
        <v>3657</v>
      </c>
      <c r="R233" s="284"/>
      <c r="S233" s="284"/>
      <c r="T233" s="201"/>
      <c r="U233" s="439" t="s">
        <v>49</v>
      </c>
      <c r="V233" s="283"/>
      <c r="W233" s="283"/>
      <c r="X233" s="284"/>
      <c r="Y233" s="268" t="s">
        <v>335</v>
      </c>
      <c r="Z233" s="274"/>
    </row>
    <row r="234" spans="1:26" s="268" customFormat="1" ht="14.1" customHeight="1" x14ac:dyDescent="0.25">
      <c r="A234" s="266"/>
      <c r="B234" s="267">
        <v>5129115</v>
      </c>
      <c r="C234" s="266" t="s">
        <v>29</v>
      </c>
      <c r="D234" s="267"/>
      <c r="E234" s="268" t="s">
        <v>571</v>
      </c>
      <c r="F234" s="283" t="s">
        <v>1009</v>
      </c>
      <c r="G234" s="266" t="s">
        <v>461</v>
      </c>
      <c r="H234" s="266" t="s">
        <v>34</v>
      </c>
      <c r="I234" s="283" t="s">
        <v>982</v>
      </c>
      <c r="J234" s="266" t="s">
        <v>36</v>
      </c>
      <c r="K234" s="266">
        <v>1979</v>
      </c>
      <c r="L234" s="283"/>
      <c r="M234" s="269">
        <v>48.264719999999997</v>
      </c>
      <c r="N234" s="269">
        <v>-92.565830000000005</v>
      </c>
      <c r="O234" s="314"/>
      <c r="P234" s="284" t="s">
        <v>1010</v>
      </c>
      <c r="Q234" s="284" t="s">
        <v>3657</v>
      </c>
      <c r="R234" s="284"/>
      <c r="S234" s="284"/>
      <c r="T234" s="201"/>
      <c r="U234" s="439" t="s">
        <v>49</v>
      </c>
      <c r="V234" s="283"/>
      <c r="W234" s="283"/>
      <c r="X234" s="284"/>
      <c r="Y234" s="268" t="s">
        <v>335</v>
      </c>
      <c r="Z234" s="274"/>
    </row>
    <row r="235" spans="1:26" s="268" customFormat="1" ht="14.1" customHeight="1" x14ac:dyDescent="0.25">
      <c r="A235" s="266"/>
      <c r="B235" s="267">
        <v>5129290</v>
      </c>
      <c r="C235" s="266" t="s">
        <v>29</v>
      </c>
      <c r="D235" s="267"/>
      <c r="E235" s="268" t="s">
        <v>572</v>
      </c>
      <c r="F235" s="283" t="s">
        <v>1009</v>
      </c>
      <c r="G235" s="266" t="s">
        <v>461</v>
      </c>
      <c r="H235" s="266" t="s">
        <v>34</v>
      </c>
      <c r="I235" s="283" t="s">
        <v>979</v>
      </c>
      <c r="J235" s="266" t="s">
        <v>36</v>
      </c>
      <c r="K235" s="266">
        <v>1982</v>
      </c>
      <c r="L235" s="283"/>
      <c r="M235" s="269">
        <v>48.524439999999998</v>
      </c>
      <c r="N235" s="269">
        <v>-93.074719999999999</v>
      </c>
      <c r="O235" s="314"/>
      <c r="P235" s="284" t="s">
        <v>1010</v>
      </c>
      <c r="Q235" s="284" t="s">
        <v>3657</v>
      </c>
      <c r="R235" s="284"/>
      <c r="S235" s="284"/>
      <c r="T235" s="201"/>
      <c r="U235" s="439" t="s">
        <v>49</v>
      </c>
      <c r="V235" s="283"/>
      <c r="W235" s="283"/>
      <c r="X235" s="284"/>
      <c r="Y235" s="268" t="s">
        <v>335</v>
      </c>
      <c r="Z235" s="274"/>
    </row>
    <row r="236" spans="1:26" s="268" customFormat="1" ht="14.1" customHeight="1" x14ac:dyDescent="0.25">
      <c r="A236" s="266"/>
      <c r="B236" s="267">
        <v>5129515</v>
      </c>
      <c r="C236" s="266" t="s">
        <v>29</v>
      </c>
      <c r="D236" s="267"/>
      <c r="E236" s="268" t="s">
        <v>573</v>
      </c>
      <c r="F236" s="283" t="s">
        <v>1009</v>
      </c>
      <c r="G236" s="266" t="s">
        <v>461</v>
      </c>
      <c r="H236" s="266" t="s">
        <v>34</v>
      </c>
      <c r="I236" s="283" t="s">
        <v>979</v>
      </c>
      <c r="J236" s="266" t="s">
        <v>36</v>
      </c>
      <c r="K236" s="266">
        <v>2011</v>
      </c>
      <c r="L236" s="283"/>
      <c r="M236" s="269">
        <v>48.592219999999998</v>
      </c>
      <c r="N236" s="269">
        <v>-93.446669999999997</v>
      </c>
      <c r="O236" s="314" t="s">
        <v>990</v>
      </c>
      <c r="P236" s="284" t="s">
        <v>1010</v>
      </c>
      <c r="Q236" s="284" t="s">
        <v>3657</v>
      </c>
      <c r="R236" s="284"/>
      <c r="S236" s="284"/>
      <c r="T236" s="201"/>
      <c r="U236" s="445" t="s">
        <v>38</v>
      </c>
      <c r="V236" s="283"/>
      <c r="W236" s="283"/>
      <c r="X236" s="284"/>
      <c r="Y236" s="268" t="s">
        <v>335</v>
      </c>
      <c r="Z236" s="274"/>
    </row>
    <row r="237" spans="1:26" s="268" customFormat="1" ht="14.1" customHeight="1" x14ac:dyDescent="0.25">
      <c r="A237" s="266"/>
      <c r="B237" s="267">
        <v>5131500</v>
      </c>
      <c r="C237" s="266" t="s">
        <v>29</v>
      </c>
      <c r="D237" s="267"/>
      <c r="E237" s="268" t="s">
        <v>574</v>
      </c>
      <c r="F237" s="283" t="s">
        <v>1009</v>
      </c>
      <c r="G237" s="266" t="s">
        <v>461</v>
      </c>
      <c r="H237" s="266" t="s">
        <v>34</v>
      </c>
      <c r="I237" s="283" t="s">
        <v>979</v>
      </c>
      <c r="J237" s="266" t="s">
        <v>36</v>
      </c>
      <c r="K237" s="266">
        <v>1909</v>
      </c>
      <c r="L237" s="283"/>
      <c r="M237" s="269">
        <v>48.395829999999997</v>
      </c>
      <c r="N237" s="269">
        <v>-93.549170000000004</v>
      </c>
      <c r="O237" s="314" t="s">
        <v>985</v>
      </c>
      <c r="P237" s="284" t="s">
        <v>1010</v>
      </c>
      <c r="Q237" s="284" t="s">
        <v>3657</v>
      </c>
      <c r="R237" s="284"/>
      <c r="S237" s="284"/>
      <c r="T237" s="201"/>
      <c r="U237" s="439" t="s">
        <v>49</v>
      </c>
      <c r="V237" s="283"/>
      <c r="W237" s="283"/>
      <c r="X237" s="284"/>
      <c r="Y237" s="268" t="s">
        <v>335</v>
      </c>
      <c r="Z237" s="274"/>
    </row>
    <row r="238" spans="1:26" s="268" customFormat="1" ht="14.1" customHeight="1" x14ac:dyDescent="0.25">
      <c r="A238" s="266"/>
      <c r="B238" s="267">
        <v>5132000</v>
      </c>
      <c r="C238" s="266" t="s">
        <v>29</v>
      </c>
      <c r="D238" s="267"/>
      <c r="E238" s="268" t="s">
        <v>575</v>
      </c>
      <c r="F238" s="283" t="s">
        <v>1009</v>
      </c>
      <c r="G238" s="266" t="s">
        <v>461</v>
      </c>
      <c r="H238" s="266" t="s">
        <v>34</v>
      </c>
      <c r="I238" s="283" t="s">
        <v>979</v>
      </c>
      <c r="J238" s="266" t="s">
        <v>36</v>
      </c>
      <c r="K238" s="266">
        <v>1909</v>
      </c>
      <c r="L238" s="283"/>
      <c r="M238" s="269">
        <v>48.195830000000001</v>
      </c>
      <c r="N238" s="269">
        <v>-93.806939999999997</v>
      </c>
      <c r="O238" s="314" t="s">
        <v>985</v>
      </c>
      <c r="P238" s="284" t="s">
        <v>1010</v>
      </c>
      <c r="Q238" s="284" t="s">
        <v>3657</v>
      </c>
      <c r="R238" s="284"/>
      <c r="S238" s="284"/>
      <c r="T238" s="201"/>
      <c r="U238" s="439" t="s">
        <v>49</v>
      </c>
      <c r="V238" s="283"/>
      <c r="W238" s="283"/>
      <c r="X238" s="284"/>
      <c r="Y238" s="268" t="s">
        <v>335</v>
      </c>
      <c r="Z238" s="274"/>
    </row>
    <row r="239" spans="1:26" s="280" customFormat="1" ht="14.1" customHeight="1" x14ac:dyDescent="0.25">
      <c r="A239" s="266"/>
      <c r="B239" s="267">
        <v>5140521</v>
      </c>
      <c r="C239" s="266" t="s">
        <v>29</v>
      </c>
      <c r="D239" s="267"/>
      <c r="E239" s="268" t="s">
        <v>576</v>
      </c>
      <c r="F239" s="283" t="s">
        <v>1009</v>
      </c>
      <c r="G239" s="266" t="s">
        <v>461</v>
      </c>
      <c r="H239" s="266" t="s">
        <v>34</v>
      </c>
      <c r="I239" s="283" t="s">
        <v>982</v>
      </c>
      <c r="J239" s="266" t="s">
        <v>36</v>
      </c>
      <c r="K239" s="266">
        <v>1985</v>
      </c>
      <c r="L239" s="283"/>
      <c r="M239" s="269">
        <v>48.945830000000001</v>
      </c>
      <c r="N239" s="269">
        <v>-95.306669999999997</v>
      </c>
      <c r="O239" s="314"/>
      <c r="P239" s="284" t="s">
        <v>1010</v>
      </c>
      <c r="Q239" s="284" t="s">
        <v>3657</v>
      </c>
      <c r="R239" s="284"/>
      <c r="S239" s="284"/>
      <c r="T239" s="201"/>
      <c r="U239" s="445" t="s">
        <v>38</v>
      </c>
      <c r="V239" s="283"/>
      <c r="W239" s="283"/>
      <c r="X239" s="284"/>
      <c r="Y239" s="268" t="s">
        <v>335</v>
      </c>
      <c r="Z239" s="274"/>
    </row>
    <row r="240" spans="1:26" s="268" customFormat="1" ht="15" customHeight="1" x14ac:dyDescent="0.25">
      <c r="A240" s="266"/>
      <c r="B240" s="267">
        <v>5134200</v>
      </c>
      <c r="C240" s="266" t="s">
        <v>29</v>
      </c>
      <c r="D240" s="267"/>
      <c r="E240" s="268" t="s">
        <v>579</v>
      </c>
      <c r="F240" s="283" t="s">
        <v>1009</v>
      </c>
      <c r="G240" s="266" t="s">
        <v>461</v>
      </c>
      <c r="H240" s="266" t="s">
        <v>34</v>
      </c>
      <c r="I240" s="283" t="s">
        <v>979</v>
      </c>
      <c r="J240" s="266" t="s">
        <v>36</v>
      </c>
      <c r="K240" s="266">
        <v>1956</v>
      </c>
      <c r="L240" s="283"/>
      <c r="M240" s="269">
        <v>48.536099999999998</v>
      </c>
      <c r="N240" s="269">
        <v>-94.5625</v>
      </c>
      <c r="O240" s="314" t="s">
        <v>985</v>
      </c>
      <c r="P240" s="284" t="s">
        <v>1010</v>
      </c>
      <c r="Q240" s="284" t="s">
        <v>3657</v>
      </c>
      <c r="R240" s="284"/>
      <c r="S240" s="284"/>
      <c r="T240" s="201"/>
      <c r="U240" s="439" t="s">
        <v>1005</v>
      </c>
      <c r="V240" s="283"/>
      <c r="W240" s="283"/>
      <c r="X240" s="284"/>
      <c r="Z240" s="274"/>
    </row>
    <row r="241" spans="1:26" s="268" customFormat="1" ht="15" customHeight="1" x14ac:dyDescent="0.25">
      <c r="A241" s="266" t="s">
        <v>3652</v>
      </c>
      <c r="B241" s="267"/>
      <c r="C241" s="266" t="s">
        <v>28</v>
      </c>
      <c r="D241" s="267"/>
      <c r="E241" s="268" t="s">
        <v>3653</v>
      </c>
      <c r="F241" s="283" t="s">
        <v>1009</v>
      </c>
      <c r="G241" s="266" t="s">
        <v>131</v>
      </c>
      <c r="H241" s="266" t="s">
        <v>46</v>
      </c>
      <c r="I241" s="283" t="s">
        <v>979</v>
      </c>
      <c r="J241" s="266" t="s">
        <v>36</v>
      </c>
      <c r="K241" s="443" t="s">
        <v>1110</v>
      </c>
      <c r="L241" s="283"/>
      <c r="M241" s="443" t="s">
        <v>1110</v>
      </c>
      <c r="N241" s="443" t="s">
        <v>1110</v>
      </c>
      <c r="O241" s="314"/>
      <c r="P241" s="284"/>
      <c r="R241" s="444" t="s">
        <v>3654</v>
      </c>
      <c r="S241" s="284"/>
      <c r="T241" s="201"/>
      <c r="U241" s="439" t="s">
        <v>49</v>
      </c>
      <c r="V241" s="283"/>
      <c r="W241" s="283"/>
      <c r="X241" s="284"/>
      <c r="Z241" s="274"/>
    </row>
    <row r="242" spans="1:26" s="268" customFormat="1" ht="13.5" customHeight="1" x14ac:dyDescent="0.25">
      <c r="A242" s="266" t="s">
        <v>3655</v>
      </c>
      <c r="B242" s="267"/>
      <c r="C242" s="266" t="s">
        <v>28</v>
      </c>
      <c r="D242" s="267"/>
      <c r="E242" s="268" t="s">
        <v>3656</v>
      </c>
      <c r="F242" s="283" t="s">
        <v>1009</v>
      </c>
      <c r="G242" s="266" t="s">
        <v>131</v>
      </c>
      <c r="H242" s="266" t="s">
        <v>46</v>
      </c>
      <c r="I242" s="283" t="s">
        <v>982</v>
      </c>
      <c r="J242" s="266" t="s">
        <v>36</v>
      </c>
      <c r="K242" s="443" t="s">
        <v>1110</v>
      </c>
      <c r="L242" s="283"/>
      <c r="M242" s="443" t="s">
        <v>1110</v>
      </c>
      <c r="N242" s="443" t="s">
        <v>1110</v>
      </c>
      <c r="O242" s="314" t="s">
        <v>1010</v>
      </c>
      <c r="P242" s="284" t="s">
        <v>1010</v>
      </c>
      <c r="Q242" s="284" t="s">
        <v>3657</v>
      </c>
      <c r="R242" s="284"/>
      <c r="S242" s="284"/>
      <c r="T242" s="201"/>
      <c r="U242" s="445" t="s">
        <v>38</v>
      </c>
      <c r="V242" s="283"/>
      <c r="W242" s="283"/>
      <c r="X242" s="284"/>
      <c r="Z242" s="274"/>
    </row>
    <row r="243" spans="1:26" s="268" customFormat="1" ht="14.1" customHeight="1" x14ac:dyDescent="0.25">
      <c r="A243" s="266" t="s">
        <v>669</v>
      </c>
      <c r="B243" s="267">
        <v>6178500</v>
      </c>
      <c r="C243" s="283" t="s">
        <v>29</v>
      </c>
      <c r="D243" s="266" t="s">
        <v>28</v>
      </c>
      <c r="E243" s="268" t="s">
        <v>670</v>
      </c>
      <c r="F243" s="283" t="s">
        <v>1011</v>
      </c>
      <c r="G243" s="266" t="s">
        <v>606</v>
      </c>
      <c r="H243" s="266" t="s">
        <v>46</v>
      </c>
      <c r="I243" s="283" t="s">
        <v>979</v>
      </c>
      <c r="J243" s="266" t="s">
        <v>36</v>
      </c>
      <c r="K243" s="266">
        <v>1931</v>
      </c>
      <c r="L243" s="283"/>
      <c r="M243" s="269">
        <v>48.999443999999997</v>
      </c>
      <c r="N243" s="269">
        <v>-105.408889</v>
      </c>
      <c r="O243" s="284" t="s">
        <v>1005</v>
      </c>
      <c r="P243" s="417" t="s">
        <v>3566</v>
      </c>
      <c r="Q243" s="418" t="s">
        <v>3567</v>
      </c>
      <c r="R243" s="278"/>
      <c r="S243" s="278"/>
      <c r="T243" s="285" t="s">
        <v>38</v>
      </c>
      <c r="U243" s="283" t="s">
        <v>38</v>
      </c>
      <c r="V243" s="283"/>
      <c r="W243" s="278"/>
      <c r="Y243" s="268" t="s">
        <v>673</v>
      </c>
      <c r="Z243" s="274"/>
    </row>
    <row r="244" spans="1:26" s="268" customFormat="1" ht="14.1" customHeight="1" x14ac:dyDescent="0.25">
      <c r="A244" s="266" t="s">
        <v>674</v>
      </c>
      <c r="B244" s="267">
        <v>6178000</v>
      </c>
      <c r="C244" s="266" t="s">
        <v>29</v>
      </c>
      <c r="D244" s="266" t="s">
        <v>28</v>
      </c>
      <c r="E244" s="268" t="s">
        <v>675</v>
      </c>
      <c r="F244" s="283" t="s">
        <v>1011</v>
      </c>
      <c r="G244" s="266" t="s">
        <v>676</v>
      </c>
      <c r="H244" s="266" t="s">
        <v>34</v>
      </c>
      <c r="I244" s="283" t="s">
        <v>979</v>
      </c>
      <c r="J244" s="266" t="s">
        <v>36</v>
      </c>
      <c r="K244" s="266">
        <v>1931</v>
      </c>
      <c r="L244" s="283"/>
      <c r="M244" s="269">
        <v>48.990278000000004</v>
      </c>
      <c r="N244" s="269">
        <v>-105.696111</v>
      </c>
      <c r="O244" s="284" t="s">
        <v>1005</v>
      </c>
      <c r="P244" s="417" t="s">
        <v>3566</v>
      </c>
      <c r="Q244" s="418" t="s">
        <v>3567</v>
      </c>
      <c r="R244" s="278"/>
      <c r="S244" s="278"/>
      <c r="T244" s="285" t="s">
        <v>38</v>
      </c>
      <c r="U244" s="283" t="s">
        <v>38</v>
      </c>
      <c r="V244" s="283"/>
      <c r="W244" s="278"/>
      <c r="Y244" s="268" t="s">
        <v>673</v>
      </c>
      <c r="Z244" s="274"/>
    </row>
    <row r="245" spans="1:26" s="268" customFormat="1" ht="14.1" customHeight="1" x14ac:dyDescent="0.25">
      <c r="A245" s="266" t="s">
        <v>938</v>
      </c>
      <c r="B245" s="267"/>
      <c r="C245" s="266" t="s">
        <v>28</v>
      </c>
      <c r="D245" s="267"/>
      <c r="E245" s="268" t="s">
        <v>939</v>
      </c>
      <c r="F245" s="283" t="s">
        <v>1012</v>
      </c>
      <c r="G245" s="266" t="s">
        <v>828</v>
      </c>
      <c r="H245" s="266" t="s">
        <v>46</v>
      </c>
      <c r="I245" s="283" t="s">
        <v>979</v>
      </c>
      <c r="J245" s="266" t="s">
        <v>36</v>
      </c>
      <c r="K245" s="266">
        <v>1935</v>
      </c>
      <c r="L245" s="283"/>
      <c r="M245" s="269">
        <v>49.002499999999998</v>
      </c>
      <c r="N245" s="269">
        <v>-122.2323</v>
      </c>
      <c r="O245" s="314" t="s">
        <v>990</v>
      </c>
      <c r="P245" s="284" t="s">
        <v>1005</v>
      </c>
      <c r="Q245" s="284"/>
      <c r="R245" s="278"/>
      <c r="S245" s="278"/>
      <c r="T245" s="201"/>
      <c r="U245" s="439" t="s">
        <v>49</v>
      </c>
      <c r="V245" s="283"/>
      <c r="W245" s="283"/>
      <c r="X245" s="278"/>
      <c r="Z245" s="274"/>
    </row>
    <row r="246" spans="1:26" ht="14.1" customHeight="1" x14ac:dyDescent="0.25">
      <c r="A246" s="266" t="s">
        <v>927</v>
      </c>
      <c r="B246" s="267">
        <v>12212390</v>
      </c>
      <c r="C246" s="266" t="s">
        <v>28</v>
      </c>
      <c r="D246" s="266" t="s">
        <v>29</v>
      </c>
      <c r="E246" s="268" t="s">
        <v>928</v>
      </c>
      <c r="F246" s="283" t="s">
        <v>1012</v>
      </c>
      <c r="G246" s="266" t="s">
        <v>828</v>
      </c>
      <c r="H246" s="266" t="s">
        <v>46</v>
      </c>
      <c r="I246" s="283" t="s">
        <v>979</v>
      </c>
      <c r="J246" s="266" t="s">
        <v>36</v>
      </c>
      <c r="K246" s="266">
        <v>1984</v>
      </c>
      <c r="L246" s="283"/>
      <c r="M246" s="269">
        <v>49.002499999999998</v>
      </c>
      <c r="N246" s="269">
        <v>-122.5219</v>
      </c>
      <c r="O246" s="314" t="s">
        <v>990</v>
      </c>
      <c r="P246" s="284" t="s">
        <v>1005</v>
      </c>
      <c r="Q246" s="284"/>
      <c r="R246" s="278"/>
      <c r="S246" s="278"/>
      <c r="T246" s="201"/>
      <c r="U246" s="283" t="s">
        <v>71</v>
      </c>
      <c r="V246" s="283"/>
      <c r="W246" s="283"/>
      <c r="X246" s="441"/>
      <c r="Y246" s="268"/>
    </row>
    <row r="247" spans="1:26" s="268" customFormat="1" ht="14.1" customHeight="1" x14ac:dyDescent="0.25">
      <c r="A247" s="266" t="s">
        <v>929</v>
      </c>
      <c r="B247" s="267"/>
      <c r="C247" s="266" t="s">
        <v>28</v>
      </c>
      <c r="D247" s="267"/>
      <c r="E247" s="268" t="s">
        <v>930</v>
      </c>
      <c r="F247" s="283" t="s">
        <v>1012</v>
      </c>
      <c r="G247" s="266" t="s">
        <v>828</v>
      </c>
      <c r="H247" s="266" t="s">
        <v>46</v>
      </c>
      <c r="I247" s="283" t="s">
        <v>979</v>
      </c>
      <c r="J247" s="266" t="s">
        <v>36</v>
      </c>
      <c r="K247" s="266">
        <v>1984</v>
      </c>
      <c r="L247" s="283"/>
      <c r="M247" s="269">
        <v>49.002360000000003</v>
      </c>
      <c r="N247" s="269">
        <v>-122.40689999999999</v>
      </c>
      <c r="O247" s="314" t="s">
        <v>990</v>
      </c>
      <c r="P247" s="284" t="s">
        <v>1005</v>
      </c>
      <c r="Q247" s="284"/>
      <c r="R247" s="278"/>
      <c r="S247" s="278"/>
      <c r="T247" s="201"/>
      <c r="U247" s="439" t="s">
        <v>1005</v>
      </c>
      <c r="V247" s="283"/>
      <c r="W247" s="283"/>
      <c r="X247" s="278"/>
      <c r="Z247" s="274"/>
    </row>
    <row r="248" spans="1:26" s="268" customFormat="1" ht="15.6" customHeight="1" x14ac:dyDescent="0.25">
      <c r="A248" s="266" t="s">
        <v>931</v>
      </c>
      <c r="B248" s="267"/>
      <c r="C248" s="266" t="s">
        <v>28</v>
      </c>
      <c r="D248" s="267"/>
      <c r="E248" s="268" t="s">
        <v>932</v>
      </c>
      <c r="F248" s="283" t="s">
        <v>1012</v>
      </c>
      <c r="G248" s="266" t="s">
        <v>828</v>
      </c>
      <c r="H248" s="266" t="s">
        <v>46</v>
      </c>
      <c r="I248" s="283" t="s">
        <v>979</v>
      </c>
      <c r="J248" s="266" t="s">
        <v>36</v>
      </c>
      <c r="K248" s="266">
        <v>1985</v>
      </c>
      <c r="L248" s="283"/>
      <c r="M248" s="269">
        <v>49.003720000000001</v>
      </c>
      <c r="N248" s="269">
        <v>-122.47190000000001</v>
      </c>
      <c r="O248" s="314" t="s">
        <v>990</v>
      </c>
      <c r="P248" s="284" t="s">
        <v>1005</v>
      </c>
      <c r="Q248" s="284"/>
      <c r="R248" s="278"/>
      <c r="S248" s="278"/>
      <c r="T248" s="201"/>
      <c r="U248" s="439" t="s">
        <v>49</v>
      </c>
      <c r="V248" s="283"/>
      <c r="W248" s="283"/>
      <c r="X248" s="278"/>
      <c r="Z248" s="274"/>
    </row>
    <row r="249" spans="1:26" s="268" customFormat="1" ht="14.1" customHeight="1" x14ac:dyDescent="0.25">
      <c r="A249" s="266" t="s">
        <v>925</v>
      </c>
      <c r="B249" s="267">
        <v>12170600</v>
      </c>
      <c r="C249" s="266" t="s">
        <v>28</v>
      </c>
      <c r="D249" s="266" t="s">
        <v>29</v>
      </c>
      <c r="E249" s="268" t="s">
        <v>926</v>
      </c>
      <c r="F249" s="283" t="s">
        <v>1012</v>
      </c>
      <c r="G249" s="266" t="s">
        <v>828</v>
      </c>
      <c r="H249" s="266" t="s">
        <v>46</v>
      </c>
      <c r="I249" s="283" t="s">
        <v>979</v>
      </c>
      <c r="J249" s="266" t="s">
        <v>36</v>
      </c>
      <c r="K249" s="266">
        <v>1914</v>
      </c>
      <c r="L249" s="283"/>
      <c r="M249" s="269">
        <v>49.000278000000002</v>
      </c>
      <c r="N249" s="269">
        <v>-121.07083299999999</v>
      </c>
      <c r="O249" s="314" t="s">
        <v>990</v>
      </c>
      <c r="P249" s="284" t="s">
        <v>1005</v>
      </c>
      <c r="Q249" s="284"/>
      <c r="R249" s="278" t="s">
        <v>924</v>
      </c>
      <c r="S249" s="278"/>
      <c r="T249" s="285" t="s">
        <v>38</v>
      </c>
      <c r="U249" s="439" t="s">
        <v>38</v>
      </c>
      <c r="V249" s="283"/>
      <c r="W249" s="283"/>
      <c r="X249" s="278"/>
      <c r="Z249" s="274"/>
    </row>
    <row r="250" spans="1:26" s="268" customFormat="1" ht="14.1" customHeight="1" x14ac:dyDescent="0.25">
      <c r="A250" s="266" t="s">
        <v>921</v>
      </c>
      <c r="B250" s="267">
        <v>12175000</v>
      </c>
      <c r="C250" s="266" t="s">
        <v>29</v>
      </c>
      <c r="D250" s="266" t="s">
        <v>28</v>
      </c>
      <c r="E250" s="268" t="s">
        <v>922</v>
      </c>
      <c r="F250" s="283" t="s">
        <v>1012</v>
      </c>
      <c r="G250" s="266" t="s">
        <v>833</v>
      </c>
      <c r="H250" s="266" t="s">
        <v>34</v>
      </c>
      <c r="I250" s="283" t="s">
        <v>979</v>
      </c>
      <c r="J250" s="266" t="s">
        <v>36</v>
      </c>
      <c r="K250" s="266">
        <v>1940</v>
      </c>
      <c r="L250" s="283"/>
      <c r="M250" s="269">
        <v>48.732778000000003</v>
      </c>
      <c r="N250" s="269">
        <v>-121.067222</v>
      </c>
      <c r="O250" s="314" t="s">
        <v>985</v>
      </c>
      <c r="P250" s="284" t="s">
        <v>1005</v>
      </c>
      <c r="Q250" s="284" t="s">
        <v>3650</v>
      </c>
      <c r="R250" s="278" t="s">
        <v>924</v>
      </c>
      <c r="S250" s="278"/>
      <c r="T250" s="285" t="s">
        <v>38</v>
      </c>
      <c r="U250" s="439" t="s">
        <v>49</v>
      </c>
      <c r="V250" s="283"/>
      <c r="W250" s="283"/>
      <c r="X250" s="442" t="s">
        <v>990</v>
      </c>
      <c r="Y250" s="268" t="s">
        <v>834</v>
      </c>
      <c r="Z250" s="274"/>
    </row>
    <row r="251" spans="1:26" ht="14.1" customHeight="1" x14ac:dyDescent="0.25">
      <c r="A251" s="266"/>
      <c r="B251" s="267">
        <v>12211195</v>
      </c>
      <c r="C251" s="266" t="s">
        <v>29</v>
      </c>
      <c r="D251" s="267"/>
      <c r="E251" s="268" t="s">
        <v>936</v>
      </c>
      <c r="F251" s="283" t="s">
        <v>1012</v>
      </c>
      <c r="G251" s="266" t="s">
        <v>833</v>
      </c>
      <c r="H251" s="266" t="s">
        <v>34</v>
      </c>
      <c r="I251" s="439" t="s">
        <v>3649</v>
      </c>
      <c r="J251" s="266" t="s">
        <v>36</v>
      </c>
      <c r="K251" s="266">
        <v>2012</v>
      </c>
      <c r="L251" s="283"/>
      <c r="M251" s="269">
        <v>48.920278000000003</v>
      </c>
      <c r="N251" s="269">
        <v>-122.332778</v>
      </c>
      <c r="O251" s="314" t="s">
        <v>985</v>
      </c>
      <c r="P251" s="284" t="s">
        <v>1005</v>
      </c>
      <c r="Q251" s="284"/>
      <c r="R251" s="278"/>
      <c r="S251" s="278" t="s">
        <v>3651</v>
      </c>
      <c r="T251" s="201"/>
      <c r="U251" s="439" t="s">
        <v>49</v>
      </c>
      <c r="V251" s="283"/>
      <c r="W251" s="283"/>
      <c r="X251" s="278"/>
      <c r="Y251" s="268"/>
    </row>
    <row r="252" spans="1:26" s="268" customFormat="1" ht="14.1" customHeight="1" x14ac:dyDescent="0.25">
      <c r="A252" s="266"/>
      <c r="B252" s="267">
        <v>12212050</v>
      </c>
      <c r="C252" s="266" t="s">
        <v>29</v>
      </c>
      <c r="D252" s="267"/>
      <c r="E252" s="268" t="s">
        <v>933</v>
      </c>
      <c r="F252" s="283" t="s">
        <v>1012</v>
      </c>
      <c r="G252" s="266" t="s">
        <v>833</v>
      </c>
      <c r="H252" s="266" t="s">
        <v>34</v>
      </c>
      <c r="I252" s="283" t="s">
        <v>979</v>
      </c>
      <c r="J252" s="266" t="s">
        <v>36</v>
      </c>
      <c r="K252" s="266">
        <v>1998</v>
      </c>
      <c r="L252" s="283"/>
      <c r="M252" s="269">
        <v>48.938889000000003</v>
      </c>
      <c r="N252" s="269">
        <v>-122.477778</v>
      </c>
      <c r="O252" s="314" t="s">
        <v>985</v>
      </c>
      <c r="P252" s="284" t="s">
        <v>1005</v>
      </c>
      <c r="Q252" s="284"/>
      <c r="R252" s="278"/>
      <c r="S252" s="278"/>
      <c r="T252" s="201"/>
      <c r="U252" s="439" t="s">
        <v>1005</v>
      </c>
      <c r="V252" s="283"/>
      <c r="W252" s="283"/>
      <c r="X252" s="442" t="s">
        <v>990</v>
      </c>
      <c r="Z252" s="274"/>
    </row>
    <row r="253" spans="1:26" s="268" customFormat="1" ht="14.1" customHeight="1" x14ac:dyDescent="0.25">
      <c r="A253" s="266"/>
      <c r="B253" s="267">
        <v>12212430</v>
      </c>
      <c r="C253" s="266" t="s">
        <v>29</v>
      </c>
      <c r="D253" s="267"/>
      <c r="E253" s="268" t="s">
        <v>934</v>
      </c>
      <c r="F253" s="283" t="s">
        <v>1012</v>
      </c>
      <c r="G253" s="266" t="s">
        <v>833</v>
      </c>
      <c r="H253" s="266" t="s">
        <v>34</v>
      </c>
      <c r="I253" s="283" t="s">
        <v>979</v>
      </c>
      <c r="J253" s="266" t="s">
        <v>36</v>
      </c>
      <c r="K253" s="266">
        <v>2007</v>
      </c>
      <c r="L253" s="283"/>
      <c r="M253" s="269" t="s">
        <v>935</v>
      </c>
      <c r="N253" s="269">
        <v>-122.5</v>
      </c>
      <c r="O253" s="314" t="s">
        <v>985</v>
      </c>
      <c r="P253" s="284" t="s">
        <v>1005</v>
      </c>
      <c r="Q253" s="284"/>
      <c r="R253" s="278"/>
      <c r="S253" s="278"/>
      <c r="T253" s="201"/>
      <c r="U253" s="439" t="s">
        <v>1005</v>
      </c>
      <c r="V253" s="283"/>
      <c r="W253" s="283"/>
      <c r="X253" s="442" t="s">
        <v>990</v>
      </c>
      <c r="Z253" s="274"/>
    </row>
    <row r="254" spans="1:26" s="268" customFormat="1" ht="14.1" customHeight="1" x14ac:dyDescent="0.25">
      <c r="A254" s="266"/>
      <c r="B254" s="267">
        <v>12214500</v>
      </c>
      <c r="C254" s="266" t="s">
        <v>29</v>
      </c>
      <c r="D254" s="267"/>
      <c r="E254" s="268" t="s">
        <v>3644</v>
      </c>
      <c r="F254" s="283" t="s">
        <v>1012</v>
      </c>
      <c r="G254" s="266" t="s">
        <v>833</v>
      </c>
      <c r="H254" s="266" t="s">
        <v>34</v>
      </c>
      <c r="I254" s="283" t="s">
        <v>979</v>
      </c>
      <c r="J254" s="266" t="s">
        <v>36</v>
      </c>
      <c r="K254" s="266">
        <v>1948</v>
      </c>
      <c r="L254" s="283"/>
      <c r="M254" s="269">
        <v>48.974843300000003</v>
      </c>
      <c r="N254" s="269" t="s">
        <v>3645</v>
      </c>
      <c r="O254" s="314" t="s">
        <v>1005</v>
      </c>
      <c r="P254" s="284" t="s">
        <v>1005</v>
      </c>
      <c r="Q254" s="284"/>
      <c r="R254" s="278"/>
      <c r="S254" s="278"/>
      <c r="T254" s="201"/>
      <c r="U254" s="283" t="s">
        <v>71</v>
      </c>
      <c r="V254" s="283"/>
      <c r="W254" s="283" t="s">
        <v>990</v>
      </c>
      <c r="X254" s="442" t="s">
        <v>990</v>
      </c>
      <c r="Z254" s="274"/>
    </row>
    <row r="255" spans="1:26" ht="30" x14ac:dyDescent="0.25">
      <c r="A255" s="272" t="s">
        <v>3646</v>
      </c>
      <c r="B255" s="270">
        <v>12170350</v>
      </c>
      <c r="C255" s="270" t="s">
        <v>29</v>
      </c>
      <c r="D255" s="270" t="s">
        <v>28</v>
      </c>
      <c r="E255" s="274" t="s">
        <v>3647</v>
      </c>
      <c r="F255" s="272" t="s">
        <v>1012</v>
      </c>
      <c r="G255" s="272" t="s">
        <v>828</v>
      </c>
      <c r="H255" s="272" t="s">
        <v>46</v>
      </c>
      <c r="I255" s="272" t="s">
        <v>979</v>
      </c>
      <c r="J255" s="272" t="s">
        <v>36</v>
      </c>
      <c r="K255" s="272">
        <v>2019</v>
      </c>
      <c r="M255" s="277">
        <v>49.118305560000003</v>
      </c>
      <c r="N255" s="277">
        <v>-121.166861</v>
      </c>
      <c r="O255" s="277" t="s">
        <v>1005</v>
      </c>
      <c r="P255" s="284" t="s">
        <v>1005</v>
      </c>
      <c r="R255" s="274"/>
      <c r="S255" s="273" t="s">
        <v>3648</v>
      </c>
      <c r="T255" s="201"/>
      <c r="U255" s="272" t="s">
        <v>49</v>
      </c>
    </row>
    <row r="256" spans="1:26" s="268" customFormat="1" ht="14.1" customHeight="1" x14ac:dyDescent="0.25">
      <c r="A256" s="266" t="s">
        <v>580</v>
      </c>
      <c r="B256" s="267">
        <v>5099300</v>
      </c>
      <c r="C256" s="266" t="s">
        <v>28</v>
      </c>
      <c r="D256" s="266" t="s">
        <v>29</v>
      </c>
      <c r="E256" s="268" t="s">
        <v>581</v>
      </c>
      <c r="F256" s="283" t="s">
        <v>1013</v>
      </c>
      <c r="G256" s="266" t="s">
        <v>584</v>
      </c>
      <c r="H256" s="266" t="s">
        <v>46</v>
      </c>
      <c r="I256" s="283" t="s">
        <v>979</v>
      </c>
      <c r="J256" s="266" t="s">
        <v>36</v>
      </c>
      <c r="K256" s="266">
        <v>1962</v>
      </c>
      <c r="L256" s="283"/>
      <c r="M256" s="269">
        <v>49.031419999999997</v>
      </c>
      <c r="N256" s="269">
        <v>-98.277429999999995</v>
      </c>
      <c r="O256" s="314" t="s">
        <v>985</v>
      </c>
      <c r="P256" s="284" t="s">
        <v>1014</v>
      </c>
      <c r="Q256" s="432" t="s">
        <v>3638</v>
      </c>
      <c r="R256" s="284"/>
      <c r="S256" s="284"/>
      <c r="T256" s="285" t="s">
        <v>38</v>
      </c>
      <c r="U256" s="431" t="s">
        <v>38</v>
      </c>
      <c r="V256" s="431" t="s">
        <v>1721</v>
      </c>
      <c r="W256" s="283"/>
      <c r="X256" s="284"/>
      <c r="Y256" s="268" t="s">
        <v>585</v>
      </c>
      <c r="Z256" s="274"/>
    </row>
    <row r="257" spans="1:26" s="268" customFormat="1" ht="14.1" customHeight="1" x14ac:dyDescent="0.25">
      <c r="A257" s="266" t="s">
        <v>586</v>
      </c>
      <c r="B257" s="267">
        <v>5099100</v>
      </c>
      <c r="C257" s="266" t="s">
        <v>28</v>
      </c>
      <c r="D257" s="266" t="s">
        <v>29</v>
      </c>
      <c r="E257" s="268" t="s">
        <v>587</v>
      </c>
      <c r="F257" s="283" t="s">
        <v>1013</v>
      </c>
      <c r="G257" s="266" t="s">
        <v>584</v>
      </c>
      <c r="H257" s="266" t="s">
        <v>46</v>
      </c>
      <c r="I257" s="283" t="s">
        <v>979</v>
      </c>
      <c r="J257" s="266" t="s">
        <v>36</v>
      </c>
      <c r="K257" s="266">
        <v>1961</v>
      </c>
      <c r="L257" s="283"/>
      <c r="M257" s="269">
        <v>49.020310000000002</v>
      </c>
      <c r="N257" s="269">
        <v>-98.603499999999997</v>
      </c>
      <c r="O257" s="318"/>
      <c r="P257" s="284" t="s">
        <v>1014</v>
      </c>
      <c r="Q257" s="432" t="s">
        <v>3638</v>
      </c>
      <c r="R257" s="284"/>
      <c r="S257" s="284"/>
      <c r="T257" s="285" t="s">
        <v>38</v>
      </c>
      <c r="U257" s="431" t="s">
        <v>38</v>
      </c>
      <c r="V257" s="431" t="s">
        <v>1721</v>
      </c>
      <c r="W257" s="283"/>
      <c r="X257" s="284"/>
      <c r="Y257" s="268" t="s">
        <v>585</v>
      </c>
      <c r="Z257" s="274"/>
    </row>
    <row r="258" spans="1:26" s="268" customFormat="1" ht="14.1" customHeight="1" x14ac:dyDescent="0.25">
      <c r="A258" s="266" t="s">
        <v>588</v>
      </c>
      <c r="B258" s="267">
        <v>5099150</v>
      </c>
      <c r="C258" s="266" t="s">
        <v>28</v>
      </c>
      <c r="D258" s="266" t="s">
        <v>29</v>
      </c>
      <c r="E258" s="268" t="s">
        <v>589</v>
      </c>
      <c r="F258" s="283" t="s">
        <v>1013</v>
      </c>
      <c r="G258" s="266" t="s">
        <v>584</v>
      </c>
      <c r="H258" s="266" t="s">
        <v>46</v>
      </c>
      <c r="I258" s="283" t="s">
        <v>979</v>
      </c>
      <c r="J258" s="266" t="s">
        <v>36</v>
      </c>
      <c r="K258" s="266">
        <v>1962</v>
      </c>
      <c r="L258" s="283"/>
      <c r="M258" s="269">
        <v>49.000399999999999</v>
      </c>
      <c r="N258" s="269">
        <v>-98.453789999999998</v>
      </c>
      <c r="O258" s="314" t="s">
        <v>990</v>
      </c>
      <c r="P258" s="284" t="s">
        <v>1014</v>
      </c>
      <c r="Q258" s="432" t="s">
        <v>3638</v>
      </c>
      <c r="R258" s="284"/>
      <c r="S258" s="284"/>
      <c r="T258" s="285" t="s">
        <v>38</v>
      </c>
      <c r="U258" s="431" t="s">
        <v>38</v>
      </c>
      <c r="V258" s="431" t="s">
        <v>1721</v>
      </c>
      <c r="W258" s="283"/>
      <c r="X258" s="284"/>
      <c r="Y258" s="268" t="s">
        <v>585</v>
      </c>
      <c r="Z258" s="274"/>
    </row>
    <row r="259" spans="1:26" s="268" customFormat="1" ht="14.1" customHeight="1" x14ac:dyDescent="0.25">
      <c r="A259" s="266" t="s">
        <v>590</v>
      </c>
      <c r="B259" s="267">
        <v>5102500</v>
      </c>
      <c r="C259" s="266" t="s">
        <v>28</v>
      </c>
      <c r="D259" s="266" t="s">
        <v>29</v>
      </c>
      <c r="E259" s="433" t="s">
        <v>3630</v>
      </c>
      <c r="F259" s="283" t="s">
        <v>1013</v>
      </c>
      <c r="G259" s="266" t="s">
        <v>584</v>
      </c>
      <c r="H259" s="266" t="s">
        <v>46</v>
      </c>
      <c r="I259" s="283" t="s">
        <v>979</v>
      </c>
      <c r="J259" s="266" t="s">
        <v>36</v>
      </c>
      <c r="K259" s="266">
        <v>1912</v>
      </c>
      <c r="L259" s="283"/>
      <c r="M259" s="269">
        <v>49.003749999999997</v>
      </c>
      <c r="N259" s="269">
        <v>-97.223830000000007</v>
      </c>
      <c r="O259" s="314" t="s">
        <v>990</v>
      </c>
      <c r="P259" s="284" t="s">
        <v>1014</v>
      </c>
      <c r="Q259" s="432" t="s">
        <v>3638</v>
      </c>
      <c r="R259" s="284"/>
      <c r="S259" s="284"/>
      <c r="T259" s="285" t="s">
        <v>38</v>
      </c>
      <c r="U259" s="431" t="s">
        <v>38</v>
      </c>
      <c r="V259" s="431" t="s">
        <v>1721</v>
      </c>
      <c r="W259" s="283"/>
      <c r="X259" s="284"/>
      <c r="Y259" s="268" t="s">
        <v>585</v>
      </c>
      <c r="Z259" s="274"/>
    </row>
    <row r="260" spans="1:26" s="268" customFormat="1" ht="14.45" customHeight="1" x14ac:dyDescent="0.25">
      <c r="A260" s="266" t="s">
        <v>592</v>
      </c>
      <c r="B260" s="267">
        <v>5100000</v>
      </c>
      <c r="C260" s="266" t="s">
        <v>29</v>
      </c>
      <c r="D260" s="266" t="s">
        <v>28</v>
      </c>
      <c r="E260" s="268" t="s">
        <v>593</v>
      </c>
      <c r="F260" s="283" t="s">
        <v>1013</v>
      </c>
      <c r="G260" s="266" t="s">
        <v>594</v>
      </c>
      <c r="H260" s="266" t="s">
        <v>34</v>
      </c>
      <c r="I260" s="283" t="s">
        <v>979</v>
      </c>
      <c r="J260" s="266" t="s">
        <v>36</v>
      </c>
      <c r="K260" s="266">
        <v>1903</v>
      </c>
      <c r="L260" s="283"/>
      <c r="M260" s="269">
        <v>48.989722</v>
      </c>
      <c r="N260" s="269">
        <v>-97.556667000000004</v>
      </c>
      <c r="O260" s="318"/>
      <c r="P260" s="284" t="s">
        <v>1014</v>
      </c>
      <c r="Q260" s="284" t="s">
        <v>1015</v>
      </c>
      <c r="R260" s="284"/>
      <c r="S260" s="284"/>
      <c r="T260" s="285" t="s">
        <v>38</v>
      </c>
      <c r="U260" s="283" t="s">
        <v>38</v>
      </c>
      <c r="V260" s="431" t="s">
        <v>1721</v>
      </c>
      <c r="W260" s="283" t="s">
        <v>1016</v>
      </c>
      <c r="X260" s="284" t="s">
        <v>990</v>
      </c>
      <c r="Y260" s="268" t="s">
        <v>585</v>
      </c>
      <c r="Z260" s="274"/>
    </row>
    <row r="261" spans="1:26" s="268" customFormat="1" ht="14.45" customHeight="1" x14ac:dyDescent="0.25">
      <c r="A261" s="283" t="s">
        <v>1017</v>
      </c>
      <c r="B261" s="267">
        <v>5112000</v>
      </c>
      <c r="C261" s="266" t="s">
        <v>29</v>
      </c>
      <c r="D261" s="319" t="s">
        <v>28</v>
      </c>
      <c r="E261" s="268" t="s">
        <v>596</v>
      </c>
      <c r="F261" s="283" t="s">
        <v>1013</v>
      </c>
      <c r="G261" s="266" t="s">
        <v>461</v>
      </c>
      <c r="H261" s="266" t="s">
        <v>34</v>
      </c>
      <c r="I261" s="283" t="s">
        <v>979</v>
      </c>
      <c r="J261" s="266" t="s">
        <v>36</v>
      </c>
      <c r="K261" s="266">
        <v>1917</v>
      </c>
      <c r="L261" s="283"/>
      <c r="M261" s="269">
        <v>48.981670000000001</v>
      </c>
      <c r="N261" s="269">
        <v>-96.462779999999995</v>
      </c>
      <c r="O261" s="318"/>
      <c r="P261" s="284" t="s">
        <v>1014</v>
      </c>
      <c r="Q261" s="432" t="s">
        <v>3638</v>
      </c>
      <c r="R261" s="284"/>
      <c r="S261" s="284"/>
      <c r="T261" s="285" t="s">
        <v>38</v>
      </c>
      <c r="U261" s="431" t="s">
        <v>38</v>
      </c>
      <c r="V261" s="431" t="s">
        <v>1721</v>
      </c>
      <c r="W261" s="283"/>
      <c r="X261" s="284"/>
      <c r="Y261" s="268" t="s">
        <v>335</v>
      </c>
      <c r="Z261" s="274"/>
    </row>
    <row r="262" spans="1:26" s="268" customFormat="1" ht="14.1" customHeight="1" x14ac:dyDescent="0.25">
      <c r="A262" s="266"/>
      <c r="B262" s="267">
        <v>5102490</v>
      </c>
      <c r="C262" s="266" t="s">
        <v>29</v>
      </c>
      <c r="D262" s="319" t="s">
        <v>28</v>
      </c>
      <c r="E262" s="433" t="s">
        <v>3629</v>
      </c>
      <c r="F262" s="283" t="s">
        <v>1013</v>
      </c>
      <c r="G262" s="266" t="s">
        <v>594</v>
      </c>
      <c r="H262" s="266" t="s">
        <v>34</v>
      </c>
      <c r="I262" s="283" t="s">
        <v>982</v>
      </c>
      <c r="J262" s="266" t="s">
        <v>36</v>
      </c>
      <c r="K262" s="283">
        <v>1985</v>
      </c>
      <c r="L262" s="283"/>
      <c r="M262" s="283">
        <v>48.973598799999998</v>
      </c>
      <c r="N262" s="283">
        <v>-97.241731400000006</v>
      </c>
      <c r="O262" s="318"/>
      <c r="P262" s="284" t="s">
        <v>1014</v>
      </c>
      <c r="Q262" s="284" t="s">
        <v>1015</v>
      </c>
      <c r="R262" s="284"/>
      <c r="S262" s="284" t="s">
        <v>1018</v>
      </c>
      <c r="T262" s="201"/>
      <c r="U262" s="283" t="s">
        <v>49</v>
      </c>
      <c r="V262" s="431" t="s">
        <v>1721</v>
      </c>
      <c r="W262" s="283" t="s">
        <v>1016</v>
      </c>
      <c r="X262" s="284" t="s">
        <v>990</v>
      </c>
      <c r="Y262" s="268" t="s">
        <v>585</v>
      </c>
      <c r="Z262" s="274"/>
    </row>
    <row r="263" spans="1:26" s="268" customFormat="1" ht="14.45" customHeight="1" x14ac:dyDescent="0.25">
      <c r="A263" s="266" t="s">
        <v>65</v>
      </c>
      <c r="B263" s="267">
        <v>1014000</v>
      </c>
      <c r="C263" s="266" t="s">
        <v>29</v>
      </c>
      <c r="D263" s="266" t="s">
        <v>28</v>
      </c>
      <c r="E263" s="268" t="s">
        <v>66</v>
      </c>
      <c r="F263" s="283" t="s">
        <v>1019</v>
      </c>
      <c r="G263" s="266" t="s">
        <v>33</v>
      </c>
      <c r="H263" s="266" t="s">
        <v>34</v>
      </c>
      <c r="I263" s="283" t="s">
        <v>979</v>
      </c>
      <c r="J263" s="266" t="s">
        <v>36</v>
      </c>
      <c r="K263" s="266">
        <v>1926</v>
      </c>
      <c r="L263" s="283"/>
      <c r="M263" s="269">
        <v>47.283333300000002</v>
      </c>
      <c r="N263" s="269">
        <v>-68.585277779999998</v>
      </c>
      <c r="O263" s="314" t="s">
        <v>990</v>
      </c>
      <c r="P263" s="284" t="s">
        <v>1005</v>
      </c>
      <c r="R263" s="278"/>
      <c r="S263" s="278"/>
      <c r="T263" s="201" t="s">
        <v>38</v>
      </c>
      <c r="U263" s="283" t="s">
        <v>38</v>
      </c>
      <c r="V263" s="283" t="s">
        <v>3641</v>
      </c>
      <c r="W263" s="283" t="s">
        <v>1718</v>
      </c>
      <c r="X263" s="278" t="s">
        <v>990</v>
      </c>
      <c r="Y263" s="268" t="s">
        <v>39</v>
      </c>
      <c r="Z263" s="274"/>
    </row>
    <row r="264" spans="1:26" s="268" customFormat="1" ht="14.45" customHeight="1" x14ac:dyDescent="0.25">
      <c r="A264" s="266" t="s">
        <v>61</v>
      </c>
      <c r="B264" s="267">
        <v>1011500</v>
      </c>
      <c r="C264" s="266" t="s">
        <v>28</v>
      </c>
      <c r="D264" s="266" t="s">
        <v>29</v>
      </c>
      <c r="E264" s="268" t="s">
        <v>62</v>
      </c>
      <c r="F264" s="283" t="s">
        <v>1019</v>
      </c>
      <c r="G264" s="266" t="s">
        <v>45</v>
      </c>
      <c r="H264" s="266" t="s">
        <v>46</v>
      </c>
      <c r="I264" s="283" t="s">
        <v>979</v>
      </c>
      <c r="J264" s="266" t="s">
        <v>36</v>
      </c>
      <c r="K264" s="266">
        <v>1951</v>
      </c>
      <c r="L264" s="283"/>
      <c r="M264" s="269">
        <v>47.206944</v>
      </c>
      <c r="N264" s="269">
        <v>-68.956943999999993</v>
      </c>
      <c r="O264" s="314" t="s">
        <v>990</v>
      </c>
      <c r="P264" s="284" t="s">
        <v>1005</v>
      </c>
      <c r="R264" s="278"/>
      <c r="S264" s="278"/>
      <c r="T264" s="201" t="s">
        <v>38</v>
      </c>
      <c r="U264" s="283" t="s">
        <v>38</v>
      </c>
      <c r="V264" s="325" t="s">
        <v>3641</v>
      </c>
      <c r="W264" s="325" t="s">
        <v>1718</v>
      </c>
      <c r="X264" s="278"/>
      <c r="Y264" s="268" t="s">
        <v>39</v>
      </c>
      <c r="Z264" s="274"/>
    </row>
    <row r="265" spans="1:26" s="268" customFormat="1" ht="14.45" customHeight="1" x14ac:dyDescent="0.25">
      <c r="A265" s="266" t="s">
        <v>67</v>
      </c>
      <c r="B265" s="267">
        <v>1013500</v>
      </c>
      <c r="C265" s="266" t="s">
        <v>29</v>
      </c>
      <c r="D265" s="266" t="s">
        <v>28</v>
      </c>
      <c r="E265" s="268" t="s">
        <v>68</v>
      </c>
      <c r="F265" s="283" t="s">
        <v>1019</v>
      </c>
      <c r="G265" s="266" t="s">
        <v>33</v>
      </c>
      <c r="H265" s="266" t="s">
        <v>34</v>
      </c>
      <c r="I265" s="283" t="s">
        <v>979</v>
      </c>
      <c r="J265" s="266" t="s">
        <v>36</v>
      </c>
      <c r="K265" s="266">
        <v>1903</v>
      </c>
      <c r="L265" s="283"/>
      <c r="M265" s="269">
        <v>47.237499999999997</v>
      </c>
      <c r="N265" s="269">
        <v>-68.582777800000002</v>
      </c>
      <c r="O265" s="314" t="s">
        <v>985</v>
      </c>
      <c r="P265" s="284" t="s">
        <v>1005</v>
      </c>
      <c r="R265" s="278"/>
      <c r="S265" s="278"/>
      <c r="T265" s="201" t="s">
        <v>38</v>
      </c>
      <c r="U265" s="283" t="s">
        <v>38</v>
      </c>
      <c r="V265" s="325" t="s">
        <v>3641</v>
      </c>
      <c r="W265" s="325" t="s">
        <v>1718</v>
      </c>
      <c r="X265" s="278" t="s">
        <v>990</v>
      </c>
      <c r="Y265" s="436" t="s">
        <v>1110</v>
      </c>
      <c r="Z265" s="274"/>
    </row>
    <row r="266" spans="1:26" s="268" customFormat="1" ht="14.45" customHeight="1" x14ac:dyDescent="0.25">
      <c r="A266" s="266" t="s">
        <v>69</v>
      </c>
      <c r="B266" s="267"/>
      <c r="C266" s="266" t="s">
        <v>28</v>
      </c>
      <c r="D266" s="267"/>
      <c r="E266" s="268" t="s">
        <v>70</v>
      </c>
      <c r="F266" s="283" t="s">
        <v>1019</v>
      </c>
      <c r="G266" s="266" t="s">
        <v>45</v>
      </c>
      <c r="H266" s="266" t="s">
        <v>46</v>
      </c>
      <c r="I266" s="283" t="s">
        <v>979</v>
      </c>
      <c r="J266" s="266" t="s">
        <v>36</v>
      </c>
      <c r="K266" s="266">
        <v>1930</v>
      </c>
      <c r="L266" s="283"/>
      <c r="M266" s="269">
        <v>47.038890000000002</v>
      </c>
      <c r="N266" s="269">
        <v>-67.739720000000005</v>
      </c>
      <c r="O266" s="314" t="s">
        <v>985</v>
      </c>
      <c r="P266" s="284" t="s">
        <v>1005</v>
      </c>
      <c r="R266" s="278"/>
      <c r="S266" s="278"/>
      <c r="T266" s="201"/>
      <c r="U266" s="283" t="s">
        <v>49</v>
      </c>
      <c r="V266" s="325" t="s">
        <v>3641</v>
      </c>
      <c r="W266" s="325" t="s">
        <v>1718</v>
      </c>
      <c r="X266" s="278"/>
      <c r="Z266" s="274"/>
    </row>
    <row r="267" spans="1:26" s="268" customFormat="1" ht="14.45" customHeight="1" x14ac:dyDescent="0.25">
      <c r="A267" s="266"/>
      <c r="B267" s="267">
        <v>1018035</v>
      </c>
      <c r="C267" s="266" t="s">
        <v>29</v>
      </c>
      <c r="D267" s="267"/>
      <c r="E267" s="268" t="s">
        <v>72</v>
      </c>
      <c r="F267" s="283" t="s">
        <v>1019</v>
      </c>
      <c r="G267" s="266" t="s">
        <v>33</v>
      </c>
      <c r="H267" s="266" t="s">
        <v>34</v>
      </c>
      <c r="I267" s="283" t="s">
        <v>979</v>
      </c>
      <c r="J267" s="266" t="s">
        <v>36</v>
      </c>
      <c r="K267" s="266">
        <v>2005</v>
      </c>
      <c r="L267" s="283"/>
      <c r="M267" s="269">
        <v>46.181111100000003</v>
      </c>
      <c r="N267" s="269">
        <v>-67.803888889999996</v>
      </c>
      <c r="O267" s="314" t="s">
        <v>985</v>
      </c>
      <c r="P267" s="284" t="s">
        <v>1005</v>
      </c>
      <c r="R267" s="278"/>
      <c r="S267" s="278"/>
      <c r="T267" s="201"/>
      <c r="U267" s="283" t="s">
        <v>49</v>
      </c>
      <c r="V267" s="325" t="s">
        <v>3641</v>
      </c>
      <c r="W267" s="325" t="s">
        <v>1718</v>
      </c>
      <c r="X267" s="278" t="s">
        <v>990</v>
      </c>
      <c r="Z267" s="274"/>
    </row>
    <row r="268" spans="1:26" s="268" customFormat="1" ht="14.45" customHeight="1" x14ac:dyDescent="0.25">
      <c r="A268" s="266"/>
      <c r="B268" s="267">
        <v>1017000</v>
      </c>
      <c r="C268" s="266" t="s">
        <v>29</v>
      </c>
      <c r="D268" s="267"/>
      <c r="E268" s="268" t="s">
        <v>73</v>
      </c>
      <c r="F268" s="283" t="s">
        <v>1019</v>
      </c>
      <c r="G268" s="266" t="s">
        <v>33</v>
      </c>
      <c r="H268" s="266" t="s">
        <v>34</v>
      </c>
      <c r="I268" s="283" t="s">
        <v>979</v>
      </c>
      <c r="J268" s="266" t="s">
        <v>36</v>
      </c>
      <c r="K268" s="266">
        <v>1930</v>
      </c>
      <c r="L268" s="283"/>
      <c r="M268" s="269">
        <v>46.777222199999997</v>
      </c>
      <c r="N268" s="269">
        <v>-68.157222200000007</v>
      </c>
      <c r="O268" s="314" t="s">
        <v>985</v>
      </c>
      <c r="P268" s="284" t="s">
        <v>1005</v>
      </c>
      <c r="R268" s="278"/>
      <c r="S268" s="278"/>
      <c r="T268" s="201"/>
      <c r="U268" s="283" t="s">
        <v>49</v>
      </c>
      <c r="V268" s="325" t="s">
        <v>3641</v>
      </c>
      <c r="W268" s="325" t="s">
        <v>1718</v>
      </c>
      <c r="X268" s="278" t="s">
        <v>990</v>
      </c>
      <c r="Z268" s="274"/>
    </row>
    <row r="269" spans="1:26" s="268" customFormat="1" ht="14.45" customHeight="1" x14ac:dyDescent="0.25">
      <c r="A269" s="270" t="s">
        <v>1020</v>
      </c>
      <c r="B269" s="270">
        <v>5098700</v>
      </c>
      <c r="C269" s="266" t="s">
        <v>29</v>
      </c>
      <c r="D269" s="266" t="s">
        <v>28</v>
      </c>
      <c r="E269" s="271" t="s">
        <v>1021</v>
      </c>
      <c r="F269" s="317" t="s">
        <v>1022</v>
      </c>
      <c r="G269" s="317" t="s">
        <v>594</v>
      </c>
      <c r="H269" s="317" t="s">
        <v>46</v>
      </c>
      <c r="I269" s="283" t="s">
        <v>979</v>
      </c>
      <c r="J269" s="283" t="s">
        <v>667</v>
      </c>
      <c r="K269" s="272">
        <v>1961</v>
      </c>
      <c r="L269" s="272">
        <v>1993</v>
      </c>
      <c r="M269" s="272">
        <v>485710</v>
      </c>
      <c r="N269" s="272">
        <v>992535</v>
      </c>
      <c r="O269" s="277"/>
      <c r="P269" s="322" t="s">
        <v>601</v>
      </c>
      <c r="Q269" s="273"/>
      <c r="R269" s="273"/>
      <c r="S269" s="273"/>
      <c r="T269" s="285" t="s">
        <v>38</v>
      </c>
      <c r="U269" s="283" t="s">
        <v>578</v>
      </c>
      <c r="V269" s="283"/>
      <c r="W269" s="283"/>
      <c r="X269" s="273"/>
      <c r="Y269" s="274"/>
      <c r="Z269" s="274"/>
    </row>
    <row r="270" spans="1:26" s="268" customFormat="1" ht="14.45" customHeight="1" x14ac:dyDescent="0.25">
      <c r="A270" s="270" t="s">
        <v>1023</v>
      </c>
      <c r="B270" s="270">
        <v>5098800</v>
      </c>
      <c r="C270" s="266" t="s">
        <v>29</v>
      </c>
      <c r="D270" s="266" t="s">
        <v>28</v>
      </c>
      <c r="E270" s="274" t="s">
        <v>1024</v>
      </c>
      <c r="F270" s="317" t="s">
        <v>1022</v>
      </c>
      <c r="G270" s="317" t="s">
        <v>594</v>
      </c>
      <c r="H270" s="317" t="s">
        <v>46</v>
      </c>
      <c r="I270" s="283" t="s">
        <v>979</v>
      </c>
      <c r="J270" s="283" t="s">
        <v>667</v>
      </c>
      <c r="K270" s="272">
        <v>1961</v>
      </c>
      <c r="L270" s="272">
        <v>1989</v>
      </c>
      <c r="M270" s="272">
        <v>485635</v>
      </c>
      <c r="N270" s="272">
        <v>985705</v>
      </c>
      <c r="O270" s="277"/>
      <c r="P270" s="322" t="s">
        <v>601</v>
      </c>
      <c r="Q270" s="273"/>
      <c r="R270" s="273"/>
      <c r="S270" s="273"/>
      <c r="T270" s="285" t="s">
        <v>38</v>
      </c>
      <c r="U270" s="283" t="s">
        <v>578</v>
      </c>
      <c r="V270" s="283"/>
      <c r="W270" s="283"/>
      <c r="X270" s="273"/>
      <c r="Y270" s="274"/>
      <c r="Z270" s="274"/>
    </row>
    <row r="271" spans="1:26" s="281" customFormat="1" ht="14.45" customHeight="1" x14ac:dyDescent="0.25">
      <c r="A271" s="266" t="s">
        <v>665</v>
      </c>
      <c r="B271" s="267"/>
      <c r="C271" s="266" t="s">
        <v>28</v>
      </c>
      <c r="D271" s="267"/>
      <c r="E271" s="286" t="s">
        <v>666</v>
      </c>
      <c r="F271" s="283" t="s">
        <v>1022</v>
      </c>
      <c r="G271" s="266" t="s">
        <v>606</v>
      </c>
      <c r="H271" s="266" t="s">
        <v>46</v>
      </c>
      <c r="I271" s="283" t="s">
        <v>979</v>
      </c>
      <c r="J271" s="283" t="s">
        <v>667</v>
      </c>
      <c r="K271" s="266">
        <v>1959</v>
      </c>
      <c r="L271" s="266">
        <v>2012</v>
      </c>
      <c r="M271" s="269">
        <v>49.493609999999997</v>
      </c>
      <c r="N271" s="269">
        <v>-103.66222</v>
      </c>
      <c r="O271" s="314" t="s">
        <v>985</v>
      </c>
      <c r="P271" s="284" t="s">
        <v>601</v>
      </c>
      <c r="Q271" s="284"/>
      <c r="R271" s="284"/>
      <c r="S271" s="284"/>
      <c r="T271" s="201"/>
      <c r="U271" s="283" t="s">
        <v>578</v>
      </c>
      <c r="V271" s="283"/>
      <c r="W271" s="283"/>
      <c r="X271" s="284"/>
      <c r="Y271" s="268"/>
      <c r="Z271" s="274"/>
    </row>
    <row r="272" spans="1:26" s="268" customFormat="1" ht="14.45" customHeight="1" x14ac:dyDescent="0.25">
      <c r="A272" s="266" t="s">
        <v>604</v>
      </c>
      <c r="B272" s="267">
        <v>5113360</v>
      </c>
      <c r="C272" s="266" t="s">
        <v>28</v>
      </c>
      <c r="D272" s="266" t="s">
        <v>29</v>
      </c>
      <c r="E272" s="286" t="s">
        <v>605</v>
      </c>
      <c r="F272" s="283" t="s">
        <v>1022</v>
      </c>
      <c r="G272" s="266" t="s">
        <v>606</v>
      </c>
      <c r="H272" s="266" t="s">
        <v>46</v>
      </c>
      <c r="I272" s="283" t="s">
        <v>979</v>
      </c>
      <c r="J272" s="266" t="s">
        <v>36</v>
      </c>
      <c r="K272" s="266">
        <v>1959</v>
      </c>
      <c r="L272" s="283"/>
      <c r="M272" s="269">
        <v>49.000278000000002</v>
      </c>
      <c r="N272" s="269">
        <v>-103.352222</v>
      </c>
      <c r="O272" s="314" t="s">
        <v>990</v>
      </c>
      <c r="P272" s="284" t="s">
        <v>601</v>
      </c>
      <c r="Q272" s="284" t="s">
        <v>1025</v>
      </c>
      <c r="R272" s="284"/>
      <c r="S272" s="284"/>
      <c r="T272" s="285" t="s">
        <v>38</v>
      </c>
      <c r="U272" s="283" t="s">
        <v>38</v>
      </c>
      <c r="V272" s="283"/>
      <c r="W272" s="283"/>
      <c r="X272" s="284"/>
      <c r="Y272" s="268" t="s">
        <v>585</v>
      </c>
      <c r="Z272" s="274"/>
    </row>
    <row r="273" spans="1:26" s="268" customFormat="1" ht="14.45" customHeight="1" x14ac:dyDescent="0.25">
      <c r="A273" s="266" t="s">
        <v>656</v>
      </c>
      <c r="B273" s="267"/>
      <c r="C273" s="266" t="s">
        <v>28</v>
      </c>
      <c r="D273" s="267"/>
      <c r="E273" s="286" t="s">
        <v>657</v>
      </c>
      <c r="F273" s="283" t="s">
        <v>1022</v>
      </c>
      <c r="G273" s="266" t="s">
        <v>606</v>
      </c>
      <c r="H273" s="266" t="s">
        <v>46</v>
      </c>
      <c r="I273" s="283" t="s">
        <v>979</v>
      </c>
      <c r="J273" s="266" t="s">
        <v>36</v>
      </c>
      <c r="K273" s="266">
        <v>1959</v>
      </c>
      <c r="L273" s="283"/>
      <c r="M273" s="269">
        <v>49.483890000000002</v>
      </c>
      <c r="N273" s="269">
        <v>-104.33638999999999</v>
      </c>
      <c r="O273" s="314" t="s">
        <v>985</v>
      </c>
      <c r="P273" s="284" t="s">
        <v>601</v>
      </c>
      <c r="Q273" s="284"/>
      <c r="R273" s="284"/>
      <c r="S273" s="284"/>
      <c r="T273" s="201"/>
      <c r="U273" s="283" t="s">
        <v>1005</v>
      </c>
      <c r="V273" s="283"/>
      <c r="W273" s="283"/>
      <c r="X273" s="284"/>
      <c r="Z273" s="274"/>
    </row>
    <row r="274" spans="1:26" s="268" customFormat="1" ht="14.45" customHeight="1" x14ac:dyDescent="0.25">
      <c r="A274" s="266" t="s">
        <v>611</v>
      </c>
      <c r="B274" s="267"/>
      <c r="C274" s="266" t="s">
        <v>28</v>
      </c>
      <c r="D274" s="267"/>
      <c r="E274" s="286" t="s">
        <v>612</v>
      </c>
      <c r="F274" s="283" t="s">
        <v>1022</v>
      </c>
      <c r="G274" s="266" t="s">
        <v>606</v>
      </c>
      <c r="H274" s="266" t="s">
        <v>46</v>
      </c>
      <c r="I274" s="283" t="s">
        <v>982</v>
      </c>
      <c r="J274" s="266" t="s">
        <v>36</v>
      </c>
      <c r="K274" s="266">
        <v>1960</v>
      </c>
      <c r="L274" s="283"/>
      <c r="M274" s="269">
        <v>49.475000000000001</v>
      </c>
      <c r="N274" s="269">
        <v>-104.28055999999999</v>
      </c>
      <c r="O274" s="314" t="s">
        <v>985</v>
      </c>
      <c r="P274" s="284" t="s">
        <v>601</v>
      </c>
      <c r="Q274" s="284"/>
      <c r="R274" s="284"/>
      <c r="S274" s="286" t="s">
        <v>613</v>
      </c>
      <c r="T274" s="201"/>
      <c r="U274" s="283" t="s">
        <v>49</v>
      </c>
      <c r="V274" s="283"/>
      <c r="W274" s="283"/>
      <c r="X274" s="286"/>
      <c r="Z274" s="274"/>
    </row>
    <row r="275" spans="1:26" s="268" customFormat="1" ht="14.45" customHeight="1" x14ac:dyDescent="0.25">
      <c r="A275" s="266" t="s">
        <v>614</v>
      </c>
      <c r="B275" s="267"/>
      <c r="C275" s="266" t="s">
        <v>28</v>
      </c>
      <c r="D275" s="267"/>
      <c r="E275" s="286" t="s">
        <v>615</v>
      </c>
      <c r="F275" s="283" t="s">
        <v>1022</v>
      </c>
      <c r="G275" s="266" t="s">
        <v>606</v>
      </c>
      <c r="H275" s="266" t="s">
        <v>46</v>
      </c>
      <c r="I275" s="283" t="s">
        <v>979</v>
      </c>
      <c r="J275" s="266" t="s">
        <v>36</v>
      </c>
      <c r="K275" s="266">
        <v>1911</v>
      </c>
      <c r="L275" s="283"/>
      <c r="M275" s="269">
        <v>49.104170000000003</v>
      </c>
      <c r="N275" s="269">
        <v>-103.01333</v>
      </c>
      <c r="O275" s="314" t="s">
        <v>985</v>
      </c>
      <c r="P275" s="284" t="s">
        <v>601</v>
      </c>
      <c r="Q275" s="284"/>
      <c r="R275" s="284"/>
      <c r="S275" s="286" t="s">
        <v>613</v>
      </c>
      <c r="T275" s="201"/>
      <c r="U275" s="283" t="s">
        <v>49</v>
      </c>
      <c r="V275" s="283"/>
      <c r="W275" s="283"/>
      <c r="X275" s="286"/>
      <c r="Z275" s="274"/>
    </row>
    <row r="276" spans="1:26" s="268" customFormat="1" ht="14.45" customHeight="1" x14ac:dyDescent="0.25">
      <c r="A276" s="266" t="s">
        <v>616</v>
      </c>
      <c r="B276" s="267"/>
      <c r="C276" s="266" t="s">
        <v>28</v>
      </c>
      <c r="D276" s="267"/>
      <c r="E276" s="286" t="s">
        <v>617</v>
      </c>
      <c r="F276" s="283" t="s">
        <v>1022</v>
      </c>
      <c r="G276" s="266" t="s">
        <v>606</v>
      </c>
      <c r="H276" s="266" t="s">
        <v>46</v>
      </c>
      <c r="I276" s="283" t="s">
        <v>979</v>
      </c>
      <c r="J276" s="266" t="s">
        <v>36</v>
      </c>
      <c r="K276" s="266">
        <v>1957</v>
      </c>
      <c r="L276" s="283"/>
      <c r="M276" s="269">
        <v>49.786389999999997</v>
      </c>
      <c r="N276" s="269">
        <v>-104.03778</v>
      </c>
      <c r="O276" s="314" t="s">
        <v>985</v>
      </c>
      <c r="P276" s="284" t="s">
        <v>601</v>
      </c>
      <c r="Q276" s="284"/>
      <c r="R276" s="284"/>
      <c r="S276" s="286" t="s">
        <v>613</v>
      </c>
      <c r="T276" s="201"/>
      <c r="U276" s="283" t="s">
        <v>49</v>
      </c>
      <c r="V276" s="283"/>
      <c r="W276" s="283"/>
      <c r="X276" s="286"/>
      <c r="Z276" s="274"/>
    </row>
    <row r="277" spans="1:26" s="268" customFormat="1" ht="14.45" customHeight="1" x14ac:dyDescent="0.25">
      <c r="A277" s="266" t="s">
        <v>618</v>
      </c>
      <c r="B277" s="267"/>
      <c r="C277" s="266" t="s">
        <v>28</v>
      </c>
      <c r="D277" s="267"/>
      <c r="E277" s="286" t="s">
        <v>619</v>
      </c>
      <c r="F277" s="283" t="s">
        <v>1022</v>
      </c>
      <c r="G277" s="266" t="s">
        <v>606</v>
      </c>
      <c r="H277" s="266" t="s">
        <v>46</v>
      </c>
      <c r="I277" s="283" t="s">
        <v>979</v>
      </c>
      <c r="J277" s="266" t="s">
        <v>36</v>
      </c>
      <c r="K277" s="266">
        <v>1959</v>
      </c>
      <c r="L277" s="283"/>
      <c r="M277" s="269">
        <v>49.386110000000002</v>
      </c>
      <c r="N277" s="269">
        <v>-103.71167</v>
      </c>
      <c r="O277" s="314" t="s">
        <v>985</v>
      </c>
      <c r="P277" s="284" t="s">
        <v>601</v>
      </c>
      <c r="Q277" s="284"/>
      <c r="R277" s="284"/>
      <c r="S277" s="286" t="s">
        <v>613</v>
      </c>
      <c r="T277" s="201"/>
      <c r="U277" s="283" t="s">
        <v>49</v>
      </c>
      <c r="V277" s="283"/>
      <c r="W277" s="283"/>
      <c r="X277" s="286"/>
      <c r="Z277" s="274"/>
    </row>
    <row r="278" spans="1:26" s="268" customFormat="1" ht="14.45" customHeight="1" x14ac:dyDescent="0.25">
      <c r="A278" s="266" t="s">
        <v>620</v>
      </c>
      <c r="B278" s="267"/>
      <c r="C278" s="266" t="s">
        <v>28</v>
      </c>
      <c r="D278" s="267"/>
      <c r="E278" s="286" t="s">
        <v>621</v>
      </c>
      <c r="F278" s="283" t="s">
        <v>1022</v>
      </c>
      <c r="G278" s="266" t="s">
        <v>606</v>
      </c>
      <c r="H278" s="266" t="s">
        <v>46</v>
      </c>
      <c r="I278" s="283" t="s">
        <v>979</v>
      </c>
      <c r="J278" s="266" t="s">
        <v>36</v>
      </c>
      <c r="K278" s="266">
        <v>1959</v>
      </c>
      <c r="L278" s="283"/>
      <c r="M278" s="269">
        <v>49.502220000000001</v>
      </c>
      <c r="N278" s="269">
        <v>-103.71861</v>
      </c>
      <c r="O278" s="314" t="s">
        <v>985</v>
      </c>
      <c r="P278" s="284" t="s">
        <v>601</v>
      </c>
      <c r="Q278" s="284"/>
      <c r="R278" s="284"/>
      <c r="S278" s="286" t="s">
        <v>613</v>
      </c>
      <c r="T278" s="201"/>
      <c r="U278" s="283" t="s">
        <v>49</v>
      </c>
      <c r="W278" s="283"/>
      <c r="X278" s="286"/>
      <c r="Z278" s="274"/>
    </row>
    <row r="279" spans="1:26" s="268" customFormat="1" ht="14.45" customHeight="1" x14ac:dyDescent="0.25">
      <c r="A279" s="266" t="s">
        <v>622</v>
      </c>
      <c r="B279" s="267"/>
      <c r="C279" s="266" t="s">
        <v>28</v>
      </c>
      <c r="D279" s="267"/>
      <c r="E279" s="286" t="s">
        <v>623</v>
      </c>
      <c r="F279" s="283" t="s">
        <v>1022</v>
      </c>
      <c r="G279" s="266" t="s">
        <v>606</v>
      </c>
      <c r="H279" s="266" t="s">
        <v>46</v>
      </c>
      <c r="I279" s="283" t="s">
        <v>979</v>
      </c>
      <c r="J279" s="266" t="s">
        <v>36</v>
      </c>
      <c r="K279" s="266">
        <v>1960</v>
      </c>
      <c r="L279" s="283"/>
      <c r="M279" s="269">
        <v>49.599440000000001</v>
      </c>
      <c r="N279" s="269">
        <v>-103.94722</v>
      </c>
      <c r="O279" s="314" t="s">
        <v>985</v>
      </c>
      <c r="P279" s="284" t="s">
        <v>601</v>
      </c>
      <c r="Q279" s="284"/>
      <c r="R279" s="284"/>
      <c r="S279" s="286" t="s">
        <v>613</v>
      </c>
      <c r="T279" s="201"/>
      <c r="U279" s="283" t="s">
        <v>49</v>
      </c>
      <c r="V279" s="283"/>
      <c r="W279" s="283"/>
      <c r="X279" s="286"/>
      <c r="Z279" s="274"/>
    </row>
    <row r="280" spans="1:26" s="268" customFormat="1" ht="14.45" customHeight="1" x14ac:dyDescent="0.25">
      <c r="A280" s="266" t="s">
        <v>624</v>
      </c>
      <c r="B280" s="267"/>
      <c r="C280" s="266" t="s">
        <v>28</v>
      </c>
      <c r="D280" s="267"/>
      <c r="E280" s="286" t="s">
        <v>625</v>
      </c>
      <c r="F280" s="283" t="s">
        <v>1022</v>
      </c>
      <c r="G280" s="266" t="s">
        <v>606</v>
      </c>
      <c r="H280" s="266" t="s">
        <v>46</v>
      </c>
      <c r="I280" s="283" t="s">
        <v>982</v>
      </c>
      <c r="J280" s="266" t="s">
        <v>36</v>
      </c>
      <c r="K280" s="266">
        <v>1959</v>
      </c>
      <c r="L280" s="283"/>
      <c r="M280" s="269">
        <v>49.575560000000003</v>
      </c>
      <c r="N280" s="269">
        <v>-103.76889</v>
      </c>
      <c r="O280" s="314" t="s">
        <v>985</v>
      </c>
      <c r="P280" s="284" t="s">
        <v>601</v>
      </c>
      <c r="Q280" s="284"/>
      <c r="R280" s="284"/>
      <c r="S280" s="286" t="s">
        <v>613</v>
      </c>
      <c r="T280" s="201"/>
      <c r="U280" s="283" t="s">
        <v>49</v>
      </c>
      <c r="V280" s="283"/>
      <c r="W280" s="283"/>
      <c r="X280" s="286"/>
      <c r="Z280" s="274"/>
    </row>
    <row r="281" spans="1:26" s="268" customFormat="1" ht="14.45" customHeight="1" x14ac:dyDescent="0.25">
      <c r="A281" s="266" t="s">
        <v>646</v>
      </c>
      <c r="B281" s="267">
        <v>5113800</v>
      </c>
      <c r="C281" s="266" t="s">
        <v>28</v>
      </c>
      <c r="D281" s="266" t="s">
        <v>29</v>
      </c>
      <c r="E281" s="286" t="s">
        <v>647</v>
      </c>
      <c r="F281" s="283" t="s">
        <v>1022</v>
      </c>
      <c r="G281" s="266" t="s">
        <v>606</v>
      </c>
      <c r="H281" s="266" t="s">
        <v>46</v>
      </c>
      <c r="I281" s="283" t="s">
        <v>979</v>
      </c>
      <c r="J281" s="266" t="s">
        <v>36</v>
      </c>
      <c r="K281" s="266">
        <v>1960</v>
      </c>
      <c r="L281" s="283"/>
      <c r="M281" s="269">
        <v>49.031111000000003</v>
      </c>
      <c r="N281" s="269">
        <v>-102.84916699999999</v>
      </c>
      <c r="O281" s="314" t="s">
        <v>985</v>
      </c>
      <c r="P281" s="284" t="s">
        <v>601</v>
      </c>
      <c r="Q281" s="284"/>
      <c r="R281" s="284"/>
      <c r="S281" s="284"/>
      <c r="T281" s="285" t="s">
        <v>38</v>
      </c>
      <c r="U281" s="283" t="s">
        <v>49</v>
      </c>
      <c r="V281" s="283"/>
      <c r="W281" s="283"/>
      <c r="X281" s="284"/>
      <c r="Y281" s="268" t="s">
        <v>585</v>
      </c>
      <c r="Z281" s="274"/>
    </row>
    <row r="282" spans="1:26" s="268" customFormat="1" ht="14.45" customHeight="1" x14ac:dyDescent="0.25">
      <c r="A282" s="266" t="s">
        <v>607</v>
      </c>
      <c r="B282" s="267">
        <v>5113600</v>
      </c>
      <c r="C282" s="266" t="s">
        <v>29</v>
      </c>
      <c r="D282" s="266" t="s">
        <v>28</v>
      </c>
      <c r="E282" s="286" t="s">
        <v>608</v>
      </c>
      <c r="F282" s="283" t="s">
        <v>1022</v>
      </c>
      <c r="G282" s="266" t="s">
        <v>594</v>
      </c>
      <c r="H282" s="266" t="s">
        <v>34</v>
      </c>
      <c r="I282" s="283" t="s">
        <v>979</v>
      </c>
      <c r="J282" s="266" t="s">
        <v>36</v>
      </c>
      <c r="K282" s="266">
        <v>1959</v>
      </c>
      <c r="L282" s="283"/>
      <c r="M282" s="269">
        <v>48.981110999999999</v>
      </c>
      <c r="N282" s="269">
        <v>-103.076111</v>
      </c>
      <c r="O282" s="314" t="s">
        <v>990</v>
      </c>
      <c r="P282" s="284" t="s">
        <v>601</v>
      </c>
      <c r="Q282" s="284" t="s">
        <v>1025</v>
      </c>
      <c r="R282" s="284"/>
      <c r="S282" s="284"/>
      <c r="T282" s="285" t="s">
        <v>38</v>
      </c>
      <c r="U282" s="283" t="s">
        <v>38</v>
      </c>
      <c r="V282" s="283"/>
      <c r="W282" s="283"/>
      <c r="X282" s="284"/>
      <c r="Y282" s="268" t="s">
        <v>585</v>
      </c>
      <c r="Z282" s="274"/>
    </row>
    <row r="283" spans="1:26" s="268" customFormat="1" ht="14.45" customHeight="1" x14ac:dyDescent="0.25">
      <c r="A283" s="266" t="s">
        <v>649</v>
      </c>
      <c r="B283" s="267"/>
      <c r="C283" s="266" t="s">
        <v>28</v>
      </c>
      <c r="D283" s="267"/>
      <c r="E283" s="286" t="s">
        <v>650</v>
      </c>
      <c r="F283" s="283" t="s">
        <v>1022</v>
      </c>
      <c r="G283" s="266" t="s">
        <v>606</v>
      </c>
      <c r="H283" s="266" t="s">
        <v>46</v>
      </c>
      <c r="I283" s="283" t="s">
        <v>982</v>
      </c>
      <c r="J283" s="266" t="s">
        <v>36</v>
      </c>
      <c r="K283" s="266">
        <v>1991</v>
      </c>
      <c r="L283" s="283"/>
      <c r="M283" s="269">
        <v>49.14611</v>
      </c>
      <c r="N283" s="269">
        <v>-103.09389</v>
      </c>
      <c r="O283" s="314" t="s">
        <v>985</v>
      </c>
      <c r="P283" s="284" t="s">
        <v>601</v>
      </c>
      <c r="Q283" s="284"/>
      <c r="R283" s="284"/>
      <c r="S283" s="286" t="s">
        <v>651</v>
      </c>
      <c r="T283" s="201"/>
      <c r="U283" s="283" t="s">
        <v>49</v>
      </c>
      <c r="V283" s="283"/>
      <c r="W283" s="283"/>
      <c r="X283" s="286"/>
      <c r="Z283" s="274"/>
    </row>
    <row r="284" spans="1:26" s="268" customFormat="1" ht="14.45" customHeight="1" x14ac:dyDescent="0.25">
      <c r="A284" s="266" t="s">
        <v>626</v>
      </c>
      <c r="B284" s="267"/>
      <c r="C284" s="266" t="s">
        <v>28</v>
      </c>
      <c r="D284" s="267"/>
      <c r="E284" s="286" t="s">
        <v>627</v>
      </c>
      <c r="F284" s="283" t="s">
        <v>1022</v>
      </c>
      <c r="G284" s="266" t="s">
        <v>606</v>
      </c>
      <c r="H284" s="266" t="s">
        <v>46</v>
      </c>
      <c r="I284" s="283" t="s">
        <v>979</v>
      </c>
      <c r="J284" s="266" t="s">
        <v>36</v>
      </c>
      <c r="K284" s="266">
        <v>1991</v>
      </c>
      <c r="L284" s="283"/>
      <c r="M284" s="269">
        <v>49.494439999999997</v>
      </c>
      <c r="N284" s="269">
        <v>-103.62944</v>
      </c>
      <c r="O284" s="314" t="s">
        <v>985</v>
      </c>
      <c r="P284" s="284" t="s">
        <v>601</v>
      </c>
      <c r="Q284" s="284"/>
      <c r="R284" s="284"/>
      <c r="S284" s="286" t="s">
        <v>613</v>
      </c>
      <c r="T284" s="201"/>
      <c r="U284" s="283" t="s">
        <v>49</v>
      </c>
      <c r="V284" s="283"/>
      <c r="W284" s="283"/>
      <c r="X284" s="286"/>
      <c r="Z284" s="274"/>
    </row>
    <row r="285" spans="1:26" s="268" customFormat="1" ht="14.45" customHeight="1" x14ac:dyDescent="0.25">
      <c r="A285" s="266" t="s">
        <v>628</v>
      </c>
      <c r="B285" s="267"/>
      <c r="C285" s="266" t="s">
        <v>28</v>
      </c>
      <c r="D285" s="267"/>
      <c r="E285" s="286" t="s">
        <v>629</v>
      </c>
      <c r="F285" s="283" t="s">
        <v>1022</v>
      </c>
      <c r="G285" s="266" t="s">
        <v>606</v>
      </c>
      <c r="H285" s="266" t="s">
        <v>46</v>
      </c>
      <c r="I285" s="283" t="s">
        <v>979</v>
      </c>
      <c r="J285" s="266" t="s">
        <v>36</v>
      </c>
      <c r="K285" s="266">
        <v>1992</v>
      </c>
      <c r="L285" s="283"/>
      <c r="M285" s="269">
        <v>49.351939999999999</v>
      </c>
      <c r="N285" s="269">
        <v>-103.61306</v>
      </c>
      <c r="O285" s="314" t="s">
        <v>985</v>
      </c>
      <c r="P285" s="284" t="s">
        <v>601</v>
      </c>
      <c r="Q285" s="284"/>
      <c r="R285" s="284"/>
      <c r="S285" s="286" t="s">
        <v>613</v>
      </c>
      <c r="T285" s="201"/>
      <c r="U285" s="283" t="s">
        <v>49</v>
      </c>
      <c r="V285" s="283"/>
      <c r="W285" s="283"/>
      <c r="X285" s="286"/>
      <c r="Z285" s="274"/>
    </row>
    <row r="286" spans="1:26" s="268" customFormat="1" ht="14.45" customHeight="1" x14ac:dyDescent="0.25">
      <c r="A286" s="266" t="s">
        <v>630</v>
      </c>
      <c r="B286" s="267"/>
      <c r="C286" s="266" t="s">
        <v>28</v>
      </c>
      <c r="D286" s="267"/>
      <c r="E286" s="286" t="s">
        <v>631</v>
      </c>
      <c r="F286" s="283" t="s">
        <v>1022</v>
      </c>
      <c r="G286" s="266" t="s">
        <v>606</v>
      </c>
      <c r="H286" s="266" t="s">
        <v>46</v>
      </c>
      <c r="I286" s="283" t="s">
        <v>979</v>
      </c>
      <c r="J286" s="266" t="s">
        <v>36</v>
      </c>
      <c r="K286" s="266">
        <v>1991</v>
      </c>
      <c r="L286" s="283"/>
      <c r="M286" s="269">
        <v>49.143329999999999</v>
      </c>
      <c r="N286" s="269">
        <v>-103.08222000000001</v>
      </c>
      <c r="O286" s="314" t="s">
        <v>985</v>
      </c>
      <c r="P286" s="284" t="s">
        <v>601</v>
      </c>
      <c r="Q286" s="284"/>
      <c r="R286" s="284"/>
      <c r="S286" s="286" t="s">
        <v>613</v>
      </c>
      <c r="T286" s="201"/>
      <c r="U286" s="283" t="s">
        <v>49</v>
      </c>
      <c r="V286" s="283"/>
      <c r="W286" s="283"/>
      <c r="X286" s="286"/>
      <c r="Z286" s="274"/>
    </row>
    <row r="287" spans="1:26" s="268" customFormat="1" ht="14.45" customHeight="1" x14ac:dyDescent="0.25">
      <c r="A287" s="317" t="s">
        <v>632</v>
      </c>
      <c r="B287" s="319"/>
      <c r="C287" s="266" t="s">
        <v>28</v>
      </c>
      <c r="D287" s="319"/>
      <c r="E287" s="286" t="s">
        <v>633</v>
      </c>
      <c r="F287" s="283" t="s">
        <v>1022</v>
      </c>
      <c r="G287" s="283" t="s">
        <v>606</v>
      </c>
      <c r="H287" s="283" t="s">
        <v>46</v>
      </c>
      <c r="I287" s="283" t="s">
        <v>979</v>
      </c>
      <c r="J287" s="283" t="s">
        <v>36</v>
      </c>
      <c r="K287" s="283">
        <v>1993</v>
      </c>
      <c r="L287" s="283"/>
      <c r="M287" s="269">
        <v>49.147500000000001</v>
      </c>
      <c r="N287" s="269">
        <v>-103.10861</v>
      </c>
      <c r="O287" s="314" t="s">
        <v>985</v>
      </c>
      <c r="P287" s="284" t="s">
        <v>601</v>
      </c>
      <c r="Q287" s="284"/>
      <c r="R287" s="284"/>
      <c r="S287" s="286" t="s">
        <v>613</v>
      </c>
      <c r="T287" s="303"/>
      <c r="U287" s="283" t="s">
        <v>49</v>
      </c>
      <c r="V287" s="283"/>
      <c r="W287" s="283"/>
      <c r="X287" s="286"/>
      <c r="Y287" s="286"/>
      <c r="Z287" s="274"/>
    </row>
    <row r="288" spans="1:26" s="268" customFormat="1" ht="14.45" customHeight="1" x14ac:dyDescent="0.25">
      <c r="A288" s="266" t="s">
        <v>634</v>
      </c>
      <c r="B288" s="267"/>
      <c r="C288" s="266" t="s">
        <v>28</v>
      </c>
      <c r="D288" s="267"/>
      <c r="E288" s="286" t="s">
        <v>635</v>
      </c>
      <c r="F288" s="283" t="s">
        <v>1022</v>
      </c>
      <c r="G288" s="266" t="s">
        <v>606</v>
      </c>
      <c r="H288" s="266" t="s">
        <v>46</v>
      </c>
      <c r="I288" s="283" t="s">
        <v>979</v>
      </c>
      <c r="J288" s="266" t="s">
        <v>36</v>
      </c>
      <c r="K288" s="266">
        <v>1993</v>
      </c>
      <c r="L288" s="283"/>
      <c r="M288" s="269">
        <v>49.17306</v>
      </c>
      <c r="N288" s="269">
        <v>-103.30333</v>
      </c>
      <c r="O288" s="314" t="s">
        <v>985</v>
      </c>
      <c r="P288" s="284" t="s">
        <v>601</v>
      </c>
      <c r="Q288" s="284"/>
      <c r="R288" s="284"/>
      <c r="S288" s="286" t="s">
        <v>613</v>
      </c>
      <c r="T288" s="201"/>
      <c r="U288" s="283" t="s">
        <v>49</v>
      </c>
      <c r="V288" s="283"/>
      <c r="W288" s="283"/>
      <c r="X288" s="286"/>
      <c r="Z288" s="274"/>
    </row>
    <row r="289" spans="1:26" s="281" customFormat="1" ht="14.45" customHeight="1" x14ac:dyDescent="0.25">
      <c r="A289" s="266" t="s">
        <v>636</v>
      </c>
      <c r="B289" s="267"/>
      <c r="C289" s="266" t="s">
        <v>28</v>
      </c>
      <c r="D289" s="267"/>
      <c r="E289" s="286" t="s">
        <v>637</v>
      </c>
      <c r="F289" s="283" t="s">
        <v>1022</v>
      </c>
      <c r="G289" s="266" t="s">
        <v>606</v>
      </c>
      <c r="H289" s="266" t="s">
        <v>46</v>
      </c>
      <c r="I289" s="283" t="s">
        <v>979</v>
      </c>
      <c r="J289" s="266" t="s">
        <v>36</v>
      </c>
      <c r="K289" s="266">
        <v>1997</v>
      </c>
      <c r="L289" s="283"/>
      <c r="M289" s="269">
        <v>49.531109999999998</v>
      </c>
      <c r="N289" s="269">
        <v>-103.67778</v>
      </c>
      <c r="O289" s="314" t="s">
        <v>985</v>
      </c>
      <c r="P289" s="284" t="s">
        <v>601</v>
      </c>
      <c r="Q289" s="284"/>
      <c r="R289" s="284"/>
      <c r="S289" s="286" t="s">
        <v>613</v>
      </c>
      <c r="T289" s="201"/>
      <c r="U289" s="283" t="s">
        <v>49</v>
      </c>
      <c r="V289" s="283"/>
      <c r="W289" s="283"/>
      <c r="X289" s="286"/>
      <c r="Y289" s="268"/>
      <c r="Z289" s="274"/>
    </row>
    <row r="290" spans="1:26" s="268" customFormat="1" ht="14.45" customHeight="1" x14ac:dyDescent="0.25">
      <c r="A290" s="266" t="s">
        <v>638</v>
      </c>
      <c r="B290" s="267"/>
      <c r="C290" s="266" t="s">
        <v>28</v>
      </c>
      <c r="D290" s="267"/>
      <c r="E290" s="286" t="s">
        <v>639</v>
      </c>
      <c r="F290" s="283" t="s">
        <v>1022</v>
      </c>
      <c r="G290" s="266" t="s">
        <v>606</v>
      </c>
      <c r="H290" s="266" t="s">
        <v>46</v>
      </c>
      <c r="I290" s="283" t="s">
        <v>979</v>
      </c>
      <c r="J290" s="266" t="s">
        <v>36</v>
      </c>
      <c r="K290" s="266">
        <v>1998</v>
      </c>
      <c r="L290" s="283"/>
      <c r="M290" s="269">
        <v>49.463889999999999</v>
      </c>
      <c r="N290" s="269">
        <v>-103.68333</v>
      </c>
      <c r="O290" s="314" t="s">
        <v>985</v>
      </c>
      <c r="P290" s="284" t="s">
        <v>601</v>
      </c>
      <c r="Q290" s="284"/>
      <c r="R290" s="284"/>
      <c r="S290" s="286" t="s">
        <v>613</v>
      </c>
      <c r="T290" s="201"/>
      <c r="U290" s="283" t="s">
        <v>49</v>
      </c>
      <c r="V290" s="283"/>
      <c r="W290" s="283"/>
      <c r="X290" s="286"/>
      <c r="Z290" s="274"/>
    </row>
    <row r="291" spans="1:26" s="268" customFormat="1" ht="14.1" customHeight="1" x14ac:dyDescent="0.25">
      <c r="A291" s="317" t="s">
        <v>642</v>
      </c>
      <c r="B291" s="270"/>
      <c r="C291" s="266" t="s">
        <v>28</v>
      </c>
      <c r="D291" s="270"/>
      <c r="E291" s="321" t="s">
        <v>643</v>
      </c>
      <c r="F291" s="283" t="s">
        <v>1022</v>
      </c>
      <c r="G291" s="317" t="s">
        <v>606</v>
      </c>
      <c r="H291" s="317" t="s">
        <v>46</v>
      </c>
      <c r="I291" s="283" t="s">
        <v>982</v>
      </c>
      <c r="J291" s="266" t="s">
        <v>36</v>
      </c>
      <c r="K291" s="283"/>
      <c r="L291" s="283"/>
      <c r="M291" s="318"/>
      <c r="N291" s="318"/>
      <c r="O291" s="314" t="s">
        <v>985</v>
      </c>
      <c r="P291" s="284" t="s">
        <v>601</v>
      </c>
      <c r="Q291" s="284"/>
      <c r="R291" s="284"/>
      <c r="S291" s="286" t="s">
        <v>613</v>
      </c>
      <c r="T291" s="201"/>
      <c r="U291" s="283" t="s">
        <v>49</v>
      </c>
      <c r="V291" s="283"/>
      <c r="W291" s="283"/>
      <c r="X291" s="286"/>
      <c r="Y291" s="274"/>
      <c r="Z291" s="274"/>
    </row>
    <row r="292" spans="1:26" s="268" customFormat="1" ht="14.1" customHeight="1" x14ac:dyDescent="0.25">
      <c r="A292" s="266" t="s">
        <v>598</v>
      </c>
      <c r="B292" s="267">
        <v>5114000</v>
      </c>
      <c r="C292" s="266" t="s">
        <v>29</v>
      </c>
      <c r="D292" s="266" t="s">
        <v>28</v>
      </c>
      <c r="E292" s="286" t="s">
        <v>599</v>
      </c>
      <c r="F292" s="283" t="s">
        <v>1022</v>
      </c>
      <c r="G292" s="266" t="s">
        <v>594</v>
      </c>
      <c r="H292" s="266" t="s">
        <v>34</v>
      </c>
      <c r="I292" s="283" t="s">
        <v>979</v>
      </c>
      <c r="J292" s="266" t="s">
        <v>36</v>
      </c>
      <c r="K292" s="266">
        <v>1930</v>
      </c>
      <c r="L292" s="283"/>
      <c r="M292" s="269">
        <v>48.99</v>
      </c>
      <c r="N292" s="269">
        <v>-101.957778</v>
      </c>
      <c r="O292" s="314" t="s">
        <v>990</v>
      </c>
      <c r="P292" s="284" t="s">
        <v>601</v>
      </c>
      <c r="Q292" s="284" t="s">
        <v>1025</v>
      </c>
      <c r="R292" s="284"/>
      <c r="S292" s="284"/>
      <c r="T292" s="285" t="s">
        <v>38</v>
      </c>
      <c r="U292" s="283" t="s">
        <v>38</v>
      </c>
      <c r="V292" s="283"/>
      <c r="W292" s="283"/>
      <c r="X292" s="284"/>
      <c r="Y292" s="268" t="s">
        <v>585</v>
      </c>
      <c r="Z292" s="274"/>
    </row>
    <row r="293" spans="1:26" s="268" customFormat="1" ht="14.45" customHeight="1" x14ac:dyDescent="0.25">
      <c r="A293" s="317" t="s">
        <v>654</v>
      </c>
      <c r="B293" s="270"/>
      <c r="C293" s="266" t="s">
        <v>28</v>
      </c>
      <c r="D293" s="270"/>
      <c r="E293" s="321" t="s">
        <v>655</v>
      </c>
      <c r="F293" s="283" t="s">
        <v>1022</v>
      </c>
      <c r="G293" s="266" t="s">
        <v>606</v>
      </c>
      <c r="H293" s="266" t="s">
        <v>46</v>
      </c>
      <c r="I293" s="283" t="s">
        <v>979</v>
      </c>
      <c r="J293" s="266" t="s">
        <v>36</v>
      </c>
      <c r="K293" s="283"/>
      <c r="L293" s="283"/>
      <c r="M293" s="318"/>
      <c r="N293" s="318"/>
      <c r="O293" s="314" t="s">
        <v>985</v>
      </c>
      <c r="P293" s="284" t="s">
        <v>601</v>
      </c>
      <c r="Q293" s="284"/>
      <c r="R293" s="284"/>
      <c r="S293" s="286" t="s">
        <v>651</v>
      </c>
      <c r="T293" s="201"/>
      <c r="U293" s="283" t="s">
        <v>49</v>
      </c>
      <c r="V293" s="283"/>
      <c r="W293" s="283"/>
      <c r="X293" s="286"/>
      <c r="Y293" s="274"/>
      <c r="Z293" s="274"/>
    </row>
    <row r="294" spans="1:26" s="268" customFormat="1" ht="14.45" customHeight="1" x14ac:dyDescent="0.25">
      <c r="A294" s="266" t="s">
        <v>659</v>
      </c>
      <c r="B294" s="267"/>
      <c r="C294" s="266" t="s">
        <v>28</v>
      </c>
      <c r="D294" s="267"/>
      <c r="E294" s="286" t="s">
        <v>660</v>
      </c>
      <c r="F294" s="283" t="s">
        <v>1022</v>
      </c>
      <c r="G294" s="266" t="s">
        <v>606</v>
      </c>
      <c r="H294" s="266" t="s">
        <v>46</v>
      </c>
      <c r="I294" s="283" t="s">
        <v>979</v>
      </c>
      <c r="J294" s="266" t="s">
        <v>36</v>
      </c>
      <c r="K294" s="266">
        <v>1992</v>
      </c>
      <c r="L294" s="283"/>
      <c r="M294" s="269">
        <v>49.34722</v>
      </c>
      <c r="N294" s="269">
        <v>-102.25694</v>
      </c>
      <c r="O294" s="314" t="s">
        <v>985</v>
      </c>
      <c r="P294" s="284" t="s">
        <v>601</v>
      </c>
      <c r="Q294" s="284"/>
      <c r="R294" s="284"/>
      <c r="S294" s="284"/>
      <c r="T294" s="201"/>
      <c r="U294" s="283" t="s">
        <v>49</v>
      </c>
      <c r="V294" s="283"/>
      <c r="W294" s="283"/>
      <c r="X294" s="284"/>
      <c r="Z294" s="274"/>
    </row>
    <row r="295" spans="1:26" s="268" customFormat="1" ht="14.45" customHeight="1" x14ac:dyDescent="0.25">
      <c r="A295" s="266" t="s">
        <v>640</v>
      </c>
      <c r="B295" s="267"/>
      <c r="C295" s="266" t="s">
        <v>28</v>
      </c>
      <c r="D295" s="267"/>
      <c r="E295" s="286" t="s">
        <v>641</v>
      </c>
      <c r="F295" s="283" t="s">
        <v>1022</v>
      </c>
      <c r="G295" s="266" t="s">
        <v>606</v>
      </c>
      <c r="H295" s="266" t="s">
        <v>46</v>
      </c>
      <c r="I295" s="283" t="s">
        <v>982</v>
      </c>
      <c r="J295" s="266" t="s">
        <v>36</v>
      </c>
      <c r="K295" s="266">
        <v>1991</v>
      </c>
      <c r="L295" s="283"/>
      <c r="M295" s="269">
        <v>49.260280000000002</v>
      </c>
      <c r="N295" s="269">
        <v>-102.22861</v>
      </c>
      <c r="O295" s="314" t="s">
        <v>985</v>
      </c>
      <c r="P295" s="284" t="s">
        <v>601</v>
      </c>
      <c r="Q295" s="284"/>
      <c r="R295" s="284"/>
      <c r="S295" s="286" t="s">
        <v>613</v>
      </c>
      <c r="T295" s="201"/>
      <c r="U295" s="283" t="s">
        <v>49</v>
      </c>
      <c r="V295" s="283"/>
      <c r="W295" s="283"/>
      <c r="X295" s="286"/>
      <c r="Z295" s="274"/>
    </row>
    <row r="296" spans="1:26" s="268" customFormat="1" ht="14.45" customHeight="1" x14ac:dyDescent="0.25">
      <c r="A296" s="266" t="s">
        <v>652</v>
      </c>
      <c r="B296" s="267"/>
      <c r="C296" s="266" t="s">
        <v>28</v>
      </c>
      <c r="D296" s="267"/>
      <c r="E296" s="286" t="s">
        <v>653</v>
      </c>
      <c r="F296" s="283" t="s">
        <v>1022</v>
      </c>
      <c r="G296" s="266" t="s">
        <v>606</v>
      </c>
      <c r="H296" s="266" t="s">
        <v>46</v>
      </c>
      <c r="I296" s="283" t="s">
        <v>979</v>
      </c>
      <c r="J296" s="266" t="s">
        <v>36</v>
      </c>
      <c r="K296" s="266">
        <v>2013</v>
      </c>
      <c r="L296" s="283"/>
      <c r="M296" s="269">
        <v>49.247779999999999</v>
      </c>
      <c r="N296" s="269">
        <v>-102.22917</v>
      </c>
      <c r="O296" s="314" t="s">
        <v>985</v>
      </c>
      <c r="P296" s="284" t="s">
        <v>601</v>
      </c>
      <c r="Q296" s="284"/>
      <c r="R296" s="284"/>
      <c r="S296" s="286" t="s">
        <v>651</v>
      </c>
      <c r="T296" s="201"/>
      <c r="U296" s="283" t="s">
        <v>49</v>
      </c>
      <c r="V296" s="283"/>
      <c r="W296" s="283"/>
      <c r="X296" s="286"/>
      <c r="Z296" s="274"/>
    </row>
    <row r="297" spans="1:26" s="268" customFormat="1" ht="14.45" customHeight="1" x14ac:dyDescent="0.25">
      <c r="A297" s="266" t="s">
        <v>663</v>
      </c>
      <c r="B297" s="267"/>
      <c r="C297" s="266" t="s">
        <v>28</v>
      </c>
      <c r="D297" s="267"/>
      <c r="E297" s="286" t="s">
        <v>664</v>
      </c>
      <c r="F297" s="283" t="s">
        <v>1022</v>
      </c>
      <c r="G297" s="266" t="s">
        <v>606</v>
      </c>
      <c r="H297" s="266" t="s">
        <v>46</v>
      </c>
      <c r="I297" s="283" t="s">
        <v>982</v>
      </c>
      <c r="J297" s="266" t="s">
        <v>36</v>
      </c>
      <c r="K297" s="266">
        <v>1955</v>
      </c>
      <c r="L297" s="283"/>
      <c r="M297" s="269">
        <v>50.050280000000001</v>
      </c>
      <c r="N297" s="269">
        <v>-101.69028</v>
      </c>
      <c r="O297" s="314" t="s">
        <v>985</v>
      </c>
      <c r="P297" s="284" t="s">
        <v>601</v>
      </c>
      <c r="Q297" s="284"/>
      <c r="R297" s="284"/>
      <c r="S297" s="284"/>
      <c r="T297" s="201"/>
      <c r="U297" s="283" t="s">
        <v>1005</v>
      </c>
      <c r="V297" s="283"/>
      <c r="W297" s="283"/>
      <c r="X297" s="284"/>
      <c r="Z297" s="274"/>
    </row>
    <row r="298" spans="1:26" s="268" customFormat="1" ht="14.45" customHeight="1" x14ac:dyDescent="0.25">
      <c r="A298" s="317" t="s">
        <v>1026</v>
      </c>
      <c r="B298" s="270"/>
      <c r="C298" s="323" t="s">
        <v>28</v>
      </c>
      <c r="D298" s="270"/>
      <c r="E298" s="321" t="s">
        <v>1027</v>
      </c>
      <c r="F298" s="283" t="s">
        <v>1022</v>
      </c>
      <c r="G298" s="317" t="s">
        <v>584</v>
      </c>
      <c r="H298" s="317" t="s">
        <v>46</v>
      </c>
      <c r="I298" s="317" t="s">
        <v>979</v>
      </c>
      <c r="J298" s="266" t="s">
        <v>36</v>
      </c>
      <c r="K298" s="283">
        <v>2002</v>
      </c>
      <c r="L298" s="283"/>
      <c r="M298" s="277">
        <v>49.266669999999998</v>
      </c>
      <c r="N298" s="277">
        <v>-100.97708</v>
      </c>
      <c r="O298" s="324" t="s">
        <v>985</v>
      </c>
      <c r="P298" s="284" t="s">
        <v>601</v>
      </c>
      <c r="Q298" s="284"/>
      <c r="R298" s="284"/>
      <c r="S298" s="284"/>
      <c r="T298" s="201"/>
      <c r="U298" s="283" t="s">
        <v>49</v>
      </c>
      <c r="V298" s="283"/>
      <c r="W298" s="283"/>
      <c r="X298" s="284"/>
      <c r="Y298" s="268" t="s">
        <v>585</v>
      </c>
      <c r="Z298" s="274"/>
    </row>
    <row r="299" spans="1:26" s="268" customFormat="1" ht="14.45" customHeight="1" x14ac:dyDescent="0.25">
      <c r="A299" s="266" t="s">
        <v>602</v>
      </c>
      <c r="B299" s="267">
        <v>5124000</v>
      </c>
      <c r="C299" s="266" t="s">
        <v>29</v>
      </c>
      <c r="D299" s="266" t="s">
        <v>28</v>
      </c>
      <c r="E299" s="286" t="s">
        <v>603</v>
      </c>
      <c r="F299" s="283" t="s">
        <v>1022</v>
      </c>
      <c r="G299" s="266" t="s">
        <v>594</v>
      </c>
      <c r="H299" s="266" t="s">
        <v>34</v>
      </c>
      <c r="I299" s="283" t="s">
        <v>979</v>
      </c>
      <c r="J299" s="266" t="s">
        <v>36</v>
      </c>
      <c r="K299" s="266">
        <v>1929</v>
      </c>
      <c r="L299" s="283"/>
      <c r="M299" s="269">
        <v>48.996389000000001</v>
      </c>
      <c r="N299" s="269">
        <v>-100.958056</v>
      </c>
      <c r="O299" s="314" t="s">
        <v>990</v>
      </c>
      <c r="P299" s="284" t="s">
        <v>601</v>
      </c>
      <c r="Q299" s="284" t="s">
        <v>1025</v>
      </c>
      <c r="R299" s="284"/>
      <c r="S299" s="284"/>
      <c r="T299" s="285" t="s">
        <v>38</v>
      </c>
      <c r="U299" s="283" t="s">
        <v>38</v>
      </c>
      <c r="V299" s="283"/>
      <c r="W299" s="283"/>
      <c r="X299" s="284"/>
      <c r="Y299" s="268" t="s">
        <v>585</v>
      </c>
      <c r="Z299" s="274"/>
    </row>
    <row r="300" spans="1:26" s="268" customFormat="1" ht="14.45" customHeight="1" x14ac:dyDescent="0.25">
      <c r="A300" s="266"/>
      <c r="B300" s="267">
        <v>5117500</v>
      </c>
      <c r="C300" s="266" t="s">
        <v>29</v>
      </c>
      <c r="D300" s="267"/>
      <c r="E300" s="286" t="s">
        <v>609</v>
      </c>
      <c r="F300" s="283" t="s">
        <v>1022</v>
      </c>
      <c r="G300" s="266" t="s">
        <v>594</v>
      </c>
      <c r="H300" s="266" t="s">
        <v>34</v>
      </c>
      <c r="I300" s="283" t="s">
        <v>979</v>
      </c>
      <c r="J300" s="266" t="s">
        <v>36</v>
      </c>
      <c r="K300" s="266">
        <v>1930</v>
      </c>
      <c r="L300" s="283"/>
      <c r="M300" s="269">
        <v>48.99</v>
      </c>
      <c r="N300" s="269">
        <v>-101.957778</v>
      </c>
      <c r="O300" s="314" t="s">
        <v>985</v>
      </c>
      <c r="P300" s="284" t="s">
        <v>601</v>
      </c>
      <c r="Q300" s="284"/>
      <c r="R300" s="284"/>
      <c r="S300" s="284"/>
      <c r="T300" s="201"/>
      <c r="U300" s="283" t="s">
        <v>49</v>
      </c>
      <c r="V300" s="283"/>
      <c r="W300" s="283"/>
      <c r="X300" s="284"/>
      <c r="Z300" s="274"/>
    </row>
    <row r="301" spans="1:26" s="268" customFormat="1" ht="14.45" customHeight="1" x14ac:dyDescent="0.25">
      <c r="A301" s="266"/>
      <c r="B301" s="267">
        <v>5113750</v>
      </c>
      <c r="C301" s="266" t="s">
        <v>29</v>
      </c>
      <c r="D301" s="267"/>
      <c r="E301" s="286" t="s">
        <v>644</v>
      </c>
      <c r="F301" s="283" t="s">
        <v>1022</v>
      </c>
      <c r="G301" s="266" t="s">
        <v>594</v>
      </c>
      <c r="H301" s="266" t="s">
        <v>34</v>
      </c>
      <c r="I301" s="283" t="s">
        <v>979</v>
      </c>
      <c r="J301" s="266" t="s">
        <v>36</v>
      </c>
      <c r="K301" s="266">
        <v>1963</v>
      </c>
      <c r="L301" s="283"/>
      <c r="M301" s="269">
        <v>48.990555999999998</v>
      </c>
      <c r="N301" s="269">
        <v>-102.78527800000001</v>
      </c>
      <c r="O301" s="314" t="s">
        <v>985</v>
      </c>
      <c r="P301" s="284" t="s">
        <v>601</v>
      </c>
      <c r="Q301" s="284"/>
      <c r="R301" s="284"/>
      <c r="S301" s="286" t="s">
        <v>645</v>
      </c>
      <c r="T301" s="201"/>
      <c r="U301" s="283" t="s">
        <v>49</v>
      </c>
      <c r="V301" s="283"/>
      <c r="W301" s="283"/>
      <c r="X301" s="286"/>
      <c r="Y301" s="268" t="s">
        <v>585</v>
      </c>
      <c r="Z301" s="274"/>
    </row>
    <row r="302" spans="1:26" s="268" customFormat="1" ht="14.45" customHeight="1" x14ac:dyDescent="0.25">
      <c r="A302" s="266"/>
      <c r="B302" s="267">
        <v>5116150</v>
      </c>
      <c r="C302" s="266" t="s">
        <v>29</v>
      </c>
      <c r="D302" s="267"/>
      <c r="E302" s="286" t="s">
        <v>661</v>
      </c>
      <c r="F302" s="283" t="s">
        <v>1022</v>
      </c>
      <c r="G302" s="266" t="s">
        <v>594</v>
      </c>
      <c r="H302" s="266" t="s">
        <v>34</v>
      </c>
      <c r="I302" s="283" t="s">
        <v>979</v>
      </c>
      <c r="J302" s="266" t="s">
        <v>36</v>
      </c>
      <c r="K302" s="283">
        <v>1987</v>
      </c>
      <c r="L302" s="283"/>
      <c r="M302" s="318"/>
      <c r="N302" s="318"/>
      <c r="O302" s="314" t="s">
        <v>985</v>
      </c>
      <c r="P302" s="284" t="s">
        <v>601</v>
      </c>
      <c r="Q302" s="284"/>
      <c r="R302" s="284"/>
      <c r="S302" s="284"/>
      <c r="T302" s="201"/>
      <c r="U302" s="283" t="s">
        <v>49</v>
      </c>
      <c r="V302" s="283"/>
      <c r="W302" s="283"/>
      <c r="X302" s="284"/>
      <c r="Y302" s="268" t="s">
        <v>585</v>
      </c>
      <c r="Z302" s="274"/>
    </row>
    <row r="303" spans="1:26" s="268" customFormat="1" ht="14.45" customHeight="1" x14ac:dyDescent="0.25">
      <c r="A303" s="266"/>
      <c r="B303" s="267">
        <v>5119410</v>
      </c>
      <c r="C303" s="266" t="s">
        <v>29</v>
      </c>
      <c r="D303" s="267"/>
      <c r="E303" s="286" t="s">
        <v>662</v>
      </c>
      <c r="F303" s="283" t="s">
        <v>1022</v>
      </c>
      <c r="G303" s="266" t="s">
        <v>594</v>
      </c>
      <c r="H303" s="266" t="s">
        <v>34</v>
      </c>
      <c r="I303" s="283" t="s">
        <v>979</v>
      </c>
      <c r="J303" s="266" t="s">
        <v>36</v>
      </c>
      <c r="K303" s="283"/>
      <c r="L303" s="283"/>
      <c r="M303" s="318"/>
      <c r="N303" s="318"/>
      <c r="O303" s="314" t="s">
        <v>985</v>
      </c>
      <c r="P303" s="284" t="s">
        <v>601</v>
      </c>
      <c r="Q303" s="284"/>
      <c r="R303" s="284"/>
      <c r="S303" s="284"/>
      <c r="T303" s="201"/>
      <c r="U303" s="283" t="s">
        <v>49</v>
      </c>
      <c r="V303" s="283"/>
      <c r="W303" s="283"/>
      <c r="X303" s="284"/>
      <c r="Z303" s="274"/>
    </row>
    <row r="304" spans="1:26" s="268" customFormat="1" ht="14.45" customHeight="1" x14ac:dyDescent="0.25">
      <c r="A304" s="272"/>
      <c r="B304" s="270">
        <v>5115500</v>
      </c>
      <c r="C304" s="266" t="s">
        <v>29</v>
      </c>
      <c r="D304" s="270"/>
      <c r="E304" s="321" t="s">
        <v>1028</v>
      </c>
      <c r="F304" s="283" t="s">
        <v>1022</v>
      </c>
      <c r="G304" s="317" t="s">
        <v>594</v>
      </c>
      <c r="H304" s="266" t="s">
        <v>34</v>
      </c>
      <c r="I304" s="317" t="s">
        <v>982</v>
      </c>
      <c r="J304" s="266" t="s">
        <v>36</v>
      </c>
      <c r="K304" s="283"/>
      <c r="L304" s="283"/>
      <c r="M304" s="318"/>
      <c r="N304" s="318"/>
      <c r="O304" s="324" t="s">
        <v>985</v>
      </c>
      <c r="P304" s="284" t="s">
        <v>601</v>
      </c>
      <c r="Q304" s="284"/>
      <c r="R304" s="284"/>
      <c r="S304" s="284"/>
      <c r="T304" s="201"/>
      <c r="U304" s="283" t="s">
        <v>49</v>
      </c>
      <c r="V304" s="283"/>
      <c r="W304" s="283"/>
      <c r="X304" s="284"/>
      <c r="Z304" s="274"/>
    </row>
    <row r="305" spans="1:26" s="268" customFormat="1" ht="14.45" customHeight="1" x14ac:dyDescent="0.25">
      <c r="A305" s="266" t="s">
        <v>27</v>
      </c>
      <c r="B305" s="267">
        <v>1018500</v>
      </c>
      <c r="C305" s="266" t="s">
        <v>29</v>
      </c>
      <c r="D305" s="266" t="s">
        <v>28</v>
      </c>
      <c r="E305" s="268" t="s">
        <v>30</v>
      </c>
      <c r="F305" s="283" t="s">
        <v>978</v>
      </c>
      <c r="G305" s="266" t="s">
        <v>33</v>
      </c>
      <c r="H305" s="266" t="s">
        <v>34</v>
      </c>
      <c r="I305" s="283" t="s">
        <v>979</v>
      </c>
      <c r="J305" s="266" t="s">
        <v>36</v>
      </c>
      <c r="K305" s="266">
        <v>1928</v>
      </c>
      <c r="L305" s="283"/>
      <c r="M305" s="437">
        <v>45.568333299999999</v>
      </c>
      <c r="N305" s="269">
        <v>-67.428333300000006</v>
      </c>
      <c r="O305" s="314" t="s">
        <v>990</v>
      </c>
      <c r="P305" s="284" t="s">
        <v>981</v>
      </c>
      <c r="Q305" s="284" t="s">
        <v>3639</v>
      </c>
      <c r="R305" s="284"/>
      <c r="S305" s="284"/>
      <c r="T305" s="201" t="s">
        <v>38</v>
      </c>
      <c r="U305" s="283" t="s">
        <v>38</v>
      </c>
      <c r="V305" s="325" t="s">
        <v>3641</v>
      </c>
      <c r="W305" s="325" t="s">
        <v>1718</v>
      </c>
      <c r="X305" s="284" t="s">
        <v>990</v>
      </c>
      <c r="Y305" s="268" t="s">
        <v>39</v>
      </c>
      <c r="Z305" s="274"/>
    </row>
    <row r="306" spans="1:26" s="268" customFormat="1" ht="14.45" customHeight="1" x14ac:dyDescent="0.25">
      <c r="A306" s="266" t="s">
        <v>41</v>
      </c>
      <c r="B306" s="267">
        <v>1021000</v>
      </c>
      <c r="C306" s="266" t="s">
        <v>29</v>
      </c>
      <c r="D306" s="266" t="s">
        <v>28</v>
      </c>
      <c r="E306" s="268" t="s">
        <v>42</v>
      </c>
      <c r="F306" s="283" t="s">
        <v>978</v>
      </c>
      <c r="G306" s="266" t="s">
        <v>33</v>
      </c>
      <c r="H306" s="266" t="s">
        <v>34</v>
      </c>
      <c r="I306" s="283" t="s">
        <v>979</v>
      </c>
      <c r="J306" s="266" t="s">
        <v>36</v>
      </c>
      <c r="K306" s="266">
        <v>1959</v>
      </c>
      <c r="L306" s="283"/>
      <c r="M306" s="269">
        <v>45.136944399999997</v>
      </c>
      <c r="N306" s="269">
        <v>-67.318055599999994</v>
      </c>
      <c r="O306" s="314" t="s">
        <v>990</v>
      </c>
      <c r="P306" s="284" t="s">
        <v>981</v>
      </c>
      <c r="Q306" s="284"/>
      <c r="R306" s="284"/>
      <c r="S306" s="284" t="s">
        <v>3640</v>
      </c>
      <c r="T306" s="201" t="s">
        <v>38</v>
      </c>
      <c r="U306" s="283" t="s">
        <v>38</v>
      </c>
      <c r="V306" s="325" t="s">
        <v>3641</v>
      </c>
      <c r="W306" s="325" t="s">
        <v>1718</v>
      </c>
      <c r="X306" s="284" t="s">
        <v>990</v>
      </c>
      <c r="Y306" s="268" t="s">
        <v>39</v>
      </c>
      <c r="Z306" s="274"/>
    </row>
    <row r="307" spans="1:26" s="268" customFormat="1" ht="14.45" customHeight="1" x14ac:dyDescent="0.25">
      <c r="A307" s="266" t="s">
        <v>50</v>
      </c>
      <c r="B307" s="267"/>
      <c r="C307" s="266" t="s">
        <v>28</v>
      </c>
      <c r="D307" s="267"/>
      <c r="E307" s="268" t="s">
        <v>51</v>
      </c>
      <c r="F307" s="283" t="s">
        <v>978</v>
      </c>
      <c r="G307" s="266" t="s">
        <v>45</v>
      </c>
      <c r="H307" s="266" t="s">
        <v>46</v>
      </c>
      <c r="I307" s="283" t="s">
        <v>982</v>
      </c>
      <c r="J307" s="266" t="s">
        <v>36</v>
      </c>
      <c r="K307" s="266">
        <v>1969</v>
      </c>
      <c r="L307" s="283"/>
      <c r="M307" s="269">
        <v>45.66489</v>
      </c>
      <c r="N307" s="269">
        <v>-67.735889999999998</v>
      </c>
      <c r="O307" s="314" t="s">
        <v>990</v>
      </c>
      <c r="P307" s="284" t="s">
        <v>981</v>
      </c>
      <c r="Q307" s="284" t="s">
        <v>3639</v>
      </c>
      <c r="R307" s="284"/>
      <c r="S307" s="284"/>
      <c r="T307" s="201"/>
      <c r="U307" s="283" t="s">
        <v>38</v>
      </c>
      <c r="V307" s="325" t="s">
        <v>3641</v>
      </c>
      <c r="W307" s="325" t="s">
        <v>1718</v>
      </c>
      <c r="X307" s="284"/>
      <c r="Z307" s="274"/>
    </row>
    <row r="308" spans="1:26" s="268" customFormat="1" ht="14.45" customHeight="1" x14ac:dyDescent="0.25">
      <c r="A308" s="266" t="s">
        <v>54</v>
      </c>
      <c r="B308" s="267"/>
      <c r="C308" s="266" t="s">
        <v>28</v>
      </c>
      <c r="D308" s="267"/>
      <c r="E308" s="268" t="s">
        <v>55</v>
      </c>
      <c r="F308" s="283" t="s">
        <v>978</v>
      </c>
      <c r="G308" s="266" t="s">
        <v>45</v>
      </c>
      <c r="H308" s="266" t="s">
        <v>46</v>
      </c>
      <c r="I308" s="283" t="s">
        <v>982</v>
      </c>
      <c r="J308" s="266" t="s">
        <v>36</v>
      </c>
      <c r="K308" s="266">
        <v>1967</v>
      </c>
      <c r="L308" s="283"/>
      <c r="M308" s="269">
        <v>45.569220000000001</v>
      </c>
      <c r="N308" s="269">
        <v>-67.427250000000001</v>
      </c>
      <c r="O308" s="314" t="s">
        <v>990</v>
      </c>
      <c r="P308" s="284" t="s">
        <v>981</v>
      </c>
      <c r="Q308" s="284" t="s">
        <v>3639</v>
      </c>
      <c r="R308" s="284"/>
      <c r="S308" s="284"/>
      <c r="T308" s="201"/>
      <c r="U308" s="283" t="s">
        <v>38</v>
      </c>
      <c r="V308" s="325" t="s">
        <v>3641</v>
      </c>
      <c r="W308" s="325" t="s">
        <v>1718</v>
      </c>
      <c r="X308" s="284"/>
      <c r="Z308" s="274"/>
    </row>
    <row r="309" spans="1:26" s="268" customFormat="1" ht="14.45" customHeight="1" x14ac:dyDescent="0.25">
      <c r="A309" s="266" t="s">
        <v>52</v>
      </c>
      <c r="B309" s="267"/>
      <c r="C309" s="266" t="s">
        <v>28</v>
      </c>
      <c r="D309" s="267"/>
      <c r="E309" s="268" t="s">
        <v>53</v>
      </c>
      <c r="F309" s="283" t="s">
        <v>978</v>
      </c>
      <c r="G309" s="266" t="s">
        <v>45</v>
      </c>
      <c r="H309" s="266" t="s">
        <v>46</v>
      </c>
      <c r="I309" s="283" t="s">
        <v>979</v>
      </c>
      <c r="J309" s="266" t="s">
        <v>36</v>
      </c>
      <c r="K309" s="266">
        <v>1969</v>
      </c>
      <c r="L309" s="283"/>
      <c r="M309" s="269">
        <v>45.664169999999999</v>
      </c>
      <c r="N309" s="269">
        <v>-67.733559999999997</v>
      </c>
      <c r="O309" s="314" t="s">
        <v>990</v>
      </c>
      <c r="P309" s="284" t="s">
        <v>981</v>
      </c>
      <c r="Q309" s="284" t="s">
        <v>3639</v>
      </c>
      <c r="R309" s="284"/>
      <c r="S309" s="284"/>
      <c r="T309" s="201"/>
      <c r="U309" s="283" t="s">
        <v>38</v>
      </c>
      <c r="V309" s="325" t="s">
        <v>3641</v>
      </c>
      <c r="W309" s="325" t="s">
        <v>1718</v>
      </c>
      <c r="X309" s="284"/>
      <c r="Z309" s="274"/>
    </row>
    <row r="310" spans="1:26" s="268" customFormat="1" ht="14.45" customHeight="1" x14ac:dyDescent="0.25">
      <c r="A310" s="266" t="s">
        <v>56</v>
      </c>
      <c r="B310" s="267"/>
      <c r="C310" s="266" t="s">
        <v>28</v>
      </c>
      <c r="D310" s="267"/>
      <c r="E310" s="268" t="s">
        <v>57</v>
      </c>
      <c r="F310" s="283" t="s">
        <v>978</v>
      </c>
      <c r="G310" s="266" t="s">
        <v>45</v>
      </c>
      <c r="H310" s="266" t="s">
        <v>46</v>
      </c>
      <c r="I310" s="283" t="s">
        <v>982</v>
      </c>
      <c r="J310" s="266" t="s">
        <v>36</v>
      </c>
      <c r="K310" s="266">
        <v>1980</v>
      </c>
      <c r="L310" s="283"/>
      <c r="M310" s="269">
        <v>45.274500000000003</v>
      </c>
      <c r="N310" s="269">
        <v>-67.496359999999996</v>
      </c>
      <c r="O310" s="314"/>
      <c r="P310" s="284" t="s">
        <v>981</v>
      </c>
      <c r="Q310" s="284" t="s">
        <v>3639</v>
      </c>
      <c r="R310" s="284"/>
      <c r="S310" s="284"/>
      <c r="T310" s="201"/>
      <c r="U310" s="283" t="s">
        <v>38</v>
      </c>
      <c r="V310" s="325" t="s">
        <v>3641</v>
      </c>
      <c r="W310" s="325" t="s">
        <v>1718</v>
      </c>
      <c r="X310" s="284"/>
      <c r="Z310" s="274"/>
    </row>
    <row r="311" spans="1:26" s="268" customFormat="1" ht="14.45" customHeight="1" x14ac:dyDescent="0.25">
      <c r="A311" s="266" t="s">
        <v>43</v>
      </c>
      <c r="B311" s="267"/>
      <c r="C311" s="266" t="s">
        <v>28</v>
      </c>
      <c r="D311" s="267"/>
      <c r="E311" s="268" t="s">
        <v>44</v>
      </c>
      <c r="F311" s="283" t="s">
        <v>978</v>
      </c>
      <c r="G311" s="266" t="s">
        <v>45</v>
      </c>
      <c r="H311" s="266" t="s">
        <v>46</v>
      </c>
      <c r="I311" s="283" t="s">
        <v>982</v>
      </c>
      <c r="J311" s="266" t="s">
        <v>36</v>
      </c>
      <c r="K311" s="266">
        <v>2006</v>
      </c>
      <c r="L311" s="283"/>
      <c r="M311" s="269">
        <v>45.175220000000003</v>
      </c>
      <c r="N311" s="269">
        <v>-67.292900000000003</v>
      </c>
      <c r="O311" s="314" t="s">
        <v>990</v>
      </c>
      <c r="P311" s="284" t="s">
        <v>981</v>
      </c>
      <c r="Q311" s="284"/>
      <c r="R311" s="284"/>
      <c r="S311" s="284"/>
      <c r="T311" s="201"/>
      <c r="U311" s="283" t="s">
        <v>578</v>
      </c>
      <c r="V311" s="325" t="s">
        <v>3641</v>
      </c>
      <c r="W311" s="325" t="s">
        <v>1718</v>
      </c>
      <c r="X311" s="284"/>
      <c r="Z311" s="274"/>
    </row>
    <row r="312" spans="1:26" s="268" customFormat="1" ht="14.45" customHeight="1" x14ac:dyDescent="0.25">
      <c r="A312" s="266"/>
      <c r="B312" s="267">
        <v>1018900</v>
      </c>
      <c r="C312" s="266" t="s">
        <v>29</v>
      </c>
      <c r="D312" s="267"/>
      <c r="E312" s="268" t="s">
        <v>58</v>
      </c>
      <c r="F312" s="283" t="s">
        <v>978</v>
      </c>
      <c r="G312" s="266" t="s">
        <v>33</v>
      </c>
      <c r="H312" s="266" t="s">
        <v>34</v>
      </c>
      <c r="I312" s="283" t="s">
        <v>982</v>
      </c>
      <c r="J312" s="266" t="s">
        <v>36</v>
      </c>
      <c r="K312" s="266">
        <v>2011</v>
      </c>
      <c r="L312" s="283"/>
      <c r="M312" s="269">
        <v>45.181111100000003</v>
      </c>
      <c r="N312" s="269">
        <v>-67.778056000000007</v>
      </c>
      <c r="O312" s="314" t="s">
        <v>985</v>
      </c>
      <c r="P312" s="284" t="s">
        <v>981</v>
      </c>
      <c r="Q312" s="284"/>
      <c r="R312" s="284"/>
      <c r="S312" s="284" t="s">
        <v>3640</v>
      </c>
      <c r="T312" s="201"/>
      <c r="U312" s="283" t="s">
        <v>49</v>
      </c>
      <c r="V312" s="325" t="s">
        <v>3641</v>
      </c>
      <c r="W312" s="325" t="s">
        <v>1718</v>
      </c>
      <c r="X312" s="284" t="s">
        <v>990</v>
      </c>
      <c r="Y312" s="268" t="s">
        <v>39</v>
      </c>
      <c r="Z312" s="274"/>
    </row>
    <row r="313" spans="1:26" s="268" customFormat="1" ht="14.45" customHeight="1" x14ac:dyDescent="0.25">
      <c r="A313" s="266"/>
      <c r="B313" s="267">
        <v>1019300</v>
      </c>
      <c r="C313" s="266" t="s">
        <v>29</v>
      </c>
      <c r="D313" s="267"/>
      <c r="E313" s="268" t="s">
        <v>59</v>
      </c>
      <c r="F313" s="283" t="s">
        <v>978</v>
      </c>
      <c r="G313" s="266" t="s">
        <v>33</v>
      </c>
      <c r="H313" s="266" t="s">
        <v>34</v>
      </c>
      <c r="I313" s="283" t="s">
        <v>982</v>
      </c>
      <c r="J313" s="266" t="s">
        <v>36</v>
      </c>
      <c r="K313" s="266">
        <v>2011</v>
      </c>
      <c r="L313" s="283"/>
      <c r="M313" s="269">
        <v>45.2256833</v>
      </c>
      <c r="N313" s="269">
        <v>-67.577053000000006</v>
      </c>
      <c r="O313" s="314" t="s">
        <v>985</v>
      </c>
      <c r="P313" s="284" t="s">
        <v>981</v>
      </c>
      <c r="Q313" s="284"/>
      <c r="R313" s="284"/>
      <c r="S313" s="284" t="s">
        <v>3640</v>
      </c>
      <c r="T313" s="201"/>
      <c r="U313" s="283" t="s">
        <v>49</v>
      </c>
      <c r="V313" s="325" t="s">
        <v>3641</v>
      </c>
      <c r="W313" s="325" t="s">
        <v>1718</v>
      </c>
      <c r="X313" s="284" t="s">
        <v>990</v>
      </c>
      <c r="Y313" s="268" t="s">
        <v>39</v>
      </c>
      <c r="Z313" s="274"/>
    </row>
    <row r="314" spans="1:26" s="268" customFormat="1" ht="14.45" customHeight="1" x14ac:dyDescent="0.25">
      <c r="A314" s="266"/>
      <c r="B314" s="267">
        <v>1021060</v>
      </c>
      <c r="C314" s="266" t="s">
        <v>29</v>
      </c>
      <c r="D314" s="267"/>
      <c r="E314" s="268" t="s">
        <v>60</v>
      </c>
      <c r="F314" s="283" t="s">
        <v>978</v>
      </c>
      <c r="G314" s="266" t="s">
        <v>33</v>
      </c>
      <c r="H314" s="266" t="s">
        <v>34</v>
      </c>
      <c r="I314" s="283" t="s">
        <v>982</v>
      </c>
      <c r="J314" s="266" t="s">
        <v>36</v>
      </c>
      <c r="K314" s="266">
        <v>2016</v>
      </c>
      <c r="L314" s="283"/>
      <c r="M314" s="269">
        <v>45.1916583</v>
      </c>
      <c r="N314" s="269">
        <v>-67.283422000000002</v>
      </c>
      <c r="O314" s="314" t="s">
        <v>990</v>
      </c>
      <c r="P314" s="284" t="s">
        <v>981</v>
      </c>
      <c r="Q314" s="284"/>
      <c r="R314" s="284"/>
      <c r="S314" s="284"/>
      <c r="T314" s="201"/>
      <c r="U314" s="283" t="s">
        <v>578</v>
      </c>
      <c r="V314" s="325" t="s">
        <v>3641</v>
      </c>
      <c r="W314" s="325" t="s">
        <v>1718</v>
      </c>
      <c r="X314" s="284" t="s">
        <v>990</v>
      </c>
      <c r="Y314" s="436" t="s">
        <v>1110</v>
      </c>
      <c r="Z314" s="274"/>
    </row>
    <row r="315" spans="1:26" s="268" customFormat="1" ht="14.45" customHeight="1" x14ac:dyDescent="0.25">
      <c r="A315" s="270" t="s">
        <v>1029</v>
      </c>
      <c r="B315" s="270">
        <v>6136000</v>
      </c>
      <c r="C315" s="283" t="s">
        <v>28</v>
      </c>
      <c r="D315" s="283" t="s">
        <v>29</v>
      </c>
      <c r="E315" s="271" t="s">
        <v>1030</v>
      </c>
      <c r="F315" s="283" t="s">
        <v>1031</v>
      </c>
      <c r="G315" s="317" t="s">
        <v>681</v>
      </c>
      <c r="H315" s="317" t="s">
        <v>46</v>
      </c>
      <c r="I315" s="283" t="s">
        <v>979</v>
      </c>
      <c r="J315" s="283" t="s">
        <v>667</v>
      </c>
      <c r="K315" s="272">
        <v>1946</v>
      </c>
      <c r="L315" s="272">
        <v>1983</v>
      </c>
      <c r="M315" s="272">
        <v>490014</v>
      </c>
      <c r="N315" s="272">
        <v>1101122</v>
      </c>
      <c r="O315" s="277"/>
      <c r="P315" s="325" t="s">
        <v>1032</v>
      </c>
      <c r="Q315" s="273"/>
      <c r="R315" s="273"/>
      <c r="S315" s="273"/>
      <c r="T315" s="285" t="s">
        <v>38</v>
      </c>
      <c r="U315" s="283" t="s">
        <v>578</v>
      </c>
      <c r="V315" s="283"/>
      <c r="W315" s="283"/>
      <c r="X315" s="322" t="s">
        <v>985</v>
      </c>
      <c r="Y315" s="274"/>
      <c r="Z315" s="274"/>
    </row>
    <row r="316" spans="1:26" s="268" customFormat="1" ht="14.45" customHeight="1" x14ac:dyDescent="0.25">
      <c r="A316" s="270" t="s">
        <v>1033</v>
      </c>
      <c r="B316" s="270">
        <v>6132200</v>
      </c>
      <c r="C316" s="266" t="s">
        <v>29</v>
      </c>
      <c r="D316" s="266" t="s">
        <v>28</v>
      </c>
      <c r="E316" s="271" t="s">
        <v>1034</v>
      </c>
      <c r="F316" s="283" t="s">
        <v>1031</v>
      </c>
      <c r="G316" s="317" t="s">
        <v>676</v>
      </c>
      <c r="H316" s="266" t="s">
        <v>34</v>
      </c>
      <c r="I316" s="283" t="s">
        <v>979</v>
      </c>
      <c r="J316" s="283" t="s">
        <v>667</v>
      </c>
      <c r="K316" s="272">
        <v>1961</v>
      </c>
      <c r="L316" s="272">
        <v>1994</v>
      </c>
      <c r="M316" s="272">
        <v>484514</v>
      </c>
      <c r="N316" s="272">
        <v>1131000</v>
      </c>
      <c r="O316" s="277"/>
      <c r="P316" s="325" t="s">
        <v>1032</v>
      </c>
      <c r="Q316" s="273"/>
      <c r="R316" s="273"/>
      <c r="S316" s="273"/>
      <c r="T316" s="285" t="s">
        <v>38</v>
      </c>
      <c r="U316" s="283" t="s">
        <v>578</v>
      </c>
      <c r="V316" s="283"/>
      <c r="W316" s="283"/>
      <c r="X316" s="322" t="s">
        <v>990</v>
      </c>
      <c r="Y316" s="274"/>
      <c r="Z316" s="274"/>
    </row>
    <row r="317" spans="1:26" s="268" customFormat="1" ht="14.45" customHeight="1" x14ac:dyDescent="0.25">
      <c r="A317" s="266" t="s">
        <v>761</v>
      </c>
      <c r="B317" s="267"/>
      <c r="C317" s="266" t="s">
        <v>28</v>
      </c>
      <c r="D317" s="267"/>
      <c r="E317" s="268" t="s">
        <v>762</v>
      </c>
      <c r="F317" s="283" t="s">
        <v>1031</v>
      </c>
      <c r="G317" s="266" t="s">
        <v>606</v>
      </c>
      <c r="H317" s="266" t="s">
        <v>46</v>
      </c>
      <c r="I317" s="283" t="s">
        <v>979</v>
      </c>
      <c r="J317" s="266" t="s">
        <v>36</v>
      </c>
      <c r="K317" s="266">
        <v>1915</v>
      </c>
      <c r="L317" s="283"/>
      <c r="M317" s="269">
        <v>49.413888999999998</v>
      </c>
      <c r="N317" s="269">
        <v>-109.74166700000001</v>
      </c>
      <c r="O317" s="314" t="s">
        <v>985</v>
      </c>
      <c r="P317" s="325" t="s">
        <v>1032</v>
      </c>
      <c r="Q317" s="325"/>
      <c r="R317" s="284"/>
      <c r="S317" s="286"/>
      <c r="T317" s="201"/>
      <c r="U317" s="326" t="s">
        <v>578</v>
      </c>
      <c r="V317" s="283"/>
      <c r="W317" s="283"/>
      <c r="X317" s="283" t="s">
        <v>985</v>
      </c>
      <c r="Z317" s="274"/>
    </row>
    <row r="318" spans="1:26" s="268" customFormat="1" ht="14.45" customHeight="1" x14ac:dyDescent="0.25">
      <c r="A318" s="266" t="s">
        <v>684</v>
      </c>
      <c r="B318" s="267"/>
      <c r="C318" s="266" t="s">
        <v>28</v>
      </c>
      <c r="D318" s="267"/>
      <c r="E318" s="268" t="s">
        <v>685</v>
      </c>
      <c r="F318" s="283" t="s">
        <v>1031</v>
      </c>
      <c r="G318" s="266" t="s">
        <v>681</v>
      </c>
      <c r="H318" s="266" t="s">
        <v>46</v>
      </c>
      <c r="I318" s="283" t="s">
        <v>982</v>
      </c>
      <c r="J318" s="283" t="s">
        <v>667</v>
      </c>
      <c r="K318" s="266">
        <v>1962</v>
      </c>
      <c r="L318" s="266">
        <v>2010</v>
      </c>
      <c r="M318" s="269">
        <v>49.175556</v>
      </c>
      <c r="N318" s="269">
        <v>-110.014444</v>
      </c>
      <c r="O318" s="314" t="s">
        <v>985</v>
      </c>
      <c r="P318" s="325" t="s">
        <v>1032</v>
      </c>
      <c r="Q318" s="325"/>
      <c r="R318" s="284"/>
      <c r="S318" s="284"/>
      <c r="T318" s="201"/>
      <c r="U318" s="283" t="s">
        <v>578</v>
      </c>
      <c r="V318" s="283"/>
      <c r="W318" s="283"/>
      <c r="X318" s="284" t="s">
        <v>985</v>
      </c>
      <c r="Z318" s="274"/>
    </row>
    <row r="319" spans="1:26" s="268" customFormat="1" ht="14.45" customHeight="1" x14ac:dyDescent="0.25">
      <c r="A319" s="270" t="s">
        <v>1035</v>
      </c>
      <c r="B319" s="270">
        <v>6159500</v>
      </c>
      <c r="C319" s="283" t="s">
        <v>28</v>
      </c>
      <c r="D319" s="283" t="s">
        <v>29</v>
      </c>
      <c r="E319" s="271" t="s">
        <v>1036</v>
      </c>
      <c r="F319" s="283" t="s">
        <v>1031</v>
      </c>
      <c r="G319" s="317" t="s">
        <v>606</v>
      </c>
      <c r="H319" s="317" t="s">
        <v>46</v>
      </c>
      <c r="I319" s="283" t="s">
        <v>979</v>
      </c>
      <c r="J319" s="283" t="s">
        <v>667</v>
      </c>
      <c r="K319" s="272">
        <v>1909</v>
      </c>
      <c r="L319" s="272">
        <v>1994</v>
      </c>
      <c r="M319" s="272">
        <v>493054</v>
      </c>
      <c r="N319" s="272">
        <v>1085016</v>
      </c>
      <c r="O319" s="277"/>
      <c r="P319" s="325" t="s">
        <v>1032</v>
      </c>
      <c r="Q319" s="273"/>
      <c r="R319" s="273"/>
      <c r="S319" s="273"/>
      <c r="T319" s="285" t="s">
        <v>38</v>
      </c>
      <c r="U319" s="283" t="s">
        <v>578</v>
      </c>
      <c r="V319" s="283"/>
      <c r="W319" s="283"/>
      <c r="X319" s="322" t="s">
        <v>985</v>
      </c>
      <c r="Y319" s="274"/>
      <c r="Z319" s="274"/>
    </row>
    <row r="320" spans="1:26" s="268" customFormat="1" ht="14.45" customHeight="1" x14ac:dyDescent="0.25">
      <c r="A320" s="317" t="s">
        <v>822</v>
      </c>
      <c r="B320" s="270"/>
      <c r="C320" s="266" t="s">
        <v>28</v>
      </c>
      <c r="D320" s="270"/>
      <c r="E320" s="321" t="s">
        <v>823</v>
      </c>
      <c r="F320" s="283" t="s">
        <v>1031</v>
      </c>
      <c r="G320" s="317" t="s">
        <v>606</v>
      </c>
      <c r="H320" s="317" t="s">
        <v>46</v>
      </c>
      <c r="I320" s="283" t="s">
        <v>979</v>
      </c>
      <c r="J320" s="266" t="s">
        <v>36</v>
      </c>
      <c r="K320" s="318"/>
      <c r="L320" s="283"/>
      <c r="M320" s="318"/>
      <c r="N320" s="318"/>
      <c r="O320" s="314" t="s">
        <v>985</v>
      </c>
      <c r="P320" s="325" t="s">
        <v>1032</v>
      </c>
      <c r="Q320" s="325"/>
      <c r="R320" s="284"/>
      <c r="S320" s="284"/>
      <c r="T320" s="201"/>
      <c r="U320" s="326" t="s">
        <v>578</v>
      </c>
      <c r="V320" s="283"/>
      <c r="W320" s="283"/>
      <c r="X320" s="284" t="s">
        <v>985</v>
      </c>
      <c r="Y320" s="274"/>
      <c r="Z320" s="274"/>
    </row>
    <row r="321" spans="1:26" s="268" customFormat="1" ht="14.45" customHeight="1" x14ac:dyDescent="0.25">
      <c r="A321" s="270" t="s">
        <v>1037</v>
      </c>
      <c r="B321" s="270">
        <v>6163050</v>
      </c>
      <c r="C321" s="283" t="s">
        <v>28</v>
      </c>
      <c r="D321" s="283" t="s">
        <v>29</v>
      </c>
      <c r="E321" s="271" t="s">
        <v>1038</v>
      </c>
      <c r="F321" s="283" t="s">
        <v>1031</v>
      </c>
      <c r="G321" s="317" t="s">
        <v>606</v>
      </c>
      <c r="H321" s="317" t="s">
        <v>46</v>
      </c>
      <c r="I321" s="283" t="s">
        <v>979</v>
      </c>
      <c r="J321" s="283" t="s">
        <v>667</v>
      </c>
      <c r="K321" s="272">
        <v>1939</v>
      </c>
      <c r="L321" s="272">
        <v>1995</v>
      </c>
      <c r="M321" s="272">
        <v>491807</v>
      </c>
      <c r="N321" s="272">
        <v>1074820</v>
      </c>
      <c r="O321" s="277"/>
      <c r="P321" s="325" t="s">
        <v>1032</v>
      </c>
      <c r="Q321" s="273"/>
      <c r="R321" s="273"/>
      <c r="S321" s="273"/>
      <c r="T321" s="285" t="s">
        <v>38</v>
      </c>
      <c r="U321" s="283" t="s">
        <v>578</v>
      </c>
      <c r="V321" s="283"/>
      <c r="W321" s="283"/>
      <c r="X321" s="322" t="s">
        <v>985</v>
      </c>
      <c r="Y321" s="274"/>
      <c r="Z321" s="274"/>
    </row>
    <row r="322" spans="1:26" x14ac:dyDescent="0.25">
      <c r="A322" s="270" t="s">
        <v>1039</v>
      </c>
      <c r="B322" s="270">
        <v>6181995</v>
      </c>
      <c r="C322" s="266" t="s">
        <v>29</v>
      </c>
      <c r="D322" s="266" t="s">
        <v>28</v>
      </c>
      <c r="E322" s="271" t="s">
        <v>1040</v>
      </c>
      <c r="F322" s="283" t="s">
        <v>1031</v>
      </c>
      <c r="G322" s="317" t="s">
        <v>676</v>
      </c>
      <c r="H322" s="266" t="s">
        <v>34</v>
      </c>
      <c r="I322" s="283" t="s">
        <v>979</v>
      </c>
      <c r="J322" s="283" t="s">
        <v>667</v>
      </c>
      <c r="K322" s="272">
        <v>1977</v>
      </c>
      <c r="L322" s="272">
        <v>1995</v>
      </c>
      <c r="M322" s="272">
        <v>485959</v>
      </c>
      <c r="N322" s="272">
        <v>1050206</v>
      </c>
      <c r="P322" s="325" t="s">
        <v>1032</v>
      </c>
      <c r="T322" s="285" t="s">
        <v>38</v>
      </c>
      <c r="U322" s="283" t="s">
        <v>578</v>
      </c>
      <c r="V322" s="283"/>
      <c r="W322" s="283"/>
      <c r="X322" s="322" t="s">
        <v>985</v>
      </c>
    </row>
    <row r="323" spans="1:26" x14ac:dyDescent="0.25">
      <c r="A323" s="266" t="s">
        <v>688</v>
      </c>
      <c r="B323" s="267">
        <v>5020500</v>
      </c>
      <c r="C323" s="266" t="s">
        <v>28</v>
      </c>
      <c r="D323" s="266" t="s">
        <v>29</v>
      </c>
      <c r="E323" s="268" t="s">
        <v>689</v>
      </c>
      <c r="F323" s="283" t="s">
        <v>1031</v>
      </c>
      <c r="G323" s="266" t="s">
        <v>681</v>
      </c>
      <c r="H323" s="266" t="s">
        <v>46</v>
      </c>
      <c r="I323" s="283" t="s">
        <v>979</v>
      </c>
      <c r="J323" s="266" t="s">
        <v>36</v>
      </c>
      <c r="K323" s="266">
        <v>1902</v>
      </c>
      <c r="L323" s="283"/>
      <c r="M323" s="269">
        <v>49.003332999999998</v>
      </c>
      <c r="N323" s="269">
        <v>-113.313333</v>
      </c>
      <c r="O323" s="314" t="s">
        <v>990</v>
      </c>
      <c r="P323" s="325" t="s">
        <v>1032</v>
      </c>
      <c r="Q323" s="325" t="s">
        <v>1041</v>
      </c>
      <c r="R323" s="284"/>
      <c r="S323" s="284"/>
      <c r="T323" s="285" t="s">
        <v>38</v>
      </c>
      <c r="U323" s="327" t="s">
        <v>38</v>
      </c>
      <c r="V323" s="283" t="s">
        <v>1042</v>
      </c>
      <c r="W323" s="283" t="s">
        <v>1043</v>
      </c>
      <c r="X323" s="284" t="s">
        <v>990</v>
      </c>
      <c r="Y323" s="268" t="s">
        <v>673</v>
      </c>
    </row>
    <row r="324" spans="1:26" x14ac:dyDescent="0.25">
      <c r="A324" s="266" t="s">
        <v>738</v>
      </c>
      <c r="B324" s="267">
        <v>5018500</v>
      </c>
      <c r="C324" s="266" t="s">
        <v>29</v>
      </c>
      <c r="D324" s="266" t="s">
        <v>28</v>
      </c>
      <c r="E324" s="268" t="s">
        <v>739</v>
      </c>
      <c r="F324" s="283" t="s">
        <v>1031</v>
      </c>
      <c r="G324" s="266" t="s">
        <v>676</v>
      </c>
      <c r="H324" s="266" t="s">
        <v>34</v>
      </c>
      <c r="I324" s="283" t="s">
        <v>979</v>
      </c>
      <c r="J324" s="266" t="s">
        <v>36</v>
      </c>
      <c r="K324" s="266">
        <v>1918</v>
      </c>
      <c r="L324" s="283"/>
      <c r="M324" s="269">
        <v>48.947221999999996</v>
      </c>
      <c r="N324" s="269">
        <v>-113.374444</v>
      </c>
      <c r="O324" s="314" t="s">
        <v>985</v>
      </c>
      <c r="P324" s="325" t="s">
        <v>1032</v>
      </c>
      <c r="Q324" s="325" t="s">
        <v>1041</v>
      </c>
      <c r="R324" s="284"/>
      <c r="S324" s="284"/>
      <c r="T324" s="285" t="s">
        <v>38</v>
      </c>
      <c r="U324" s="327" t="s">
        <v>38</v>
      </c>
      <c r="V324" s="283" t="s">
        <v>1042</v>
      </c>
      <c r="W324" s="283" t="s">
        <v>1043</v>
      </c>
      <c r="X324" s="284" t="s">
        <v>990</v>
      </c>
      <c r="Y324" s="268" t="s">
        <v>673</v>
      </c>
    </row>
    <row r="325" spans="1:26" x14ac:dyDescent="0.25">
      <c r="A325" s="266" t="s">
        <v>740</v>
      </c>
      <c r="B325" s="267">
        <v>5015500</v>
      </c>
      <c r="C325" s="266" t="s">
        <v>29</v>
      </c>
      <c r="D325" s="266" t="s">
        <v>28</v>
      </c>
      <c r="E325" s="268" t="s">
        <v>741</v>
      </c>
      <c r="F325" s="283" t="s">
        <v>1031</v>
      </c>
      <c r="G325" s="266" t="s">
        <v>676</v>
      </c>
      <c r="H325" s="266" t="s">
        <v>34</v>
      </c>
      <c r="I325" s="283" t="s">
        <v>982</v>
      </c>
      <c r="J325" s="266" t="s">
        <v>36</v>
      </c>
      <c r="K325" s="266">
        <v>1915</v>
      </c>
      <c r="L325" s="283"/>
      <c r="M325" s="269">
        <v>48.828333000000001</v>
      </c>
      <c r="N325" s="269">
        <v>-113.521111</v>
      </c>
      <c r="O325" s="269" t="s">
        <v>985</v>
      </c>
      <c r="P325" s="325" t="s">
        <v>1032</v>
      </c>
      <c r="Q325" s="325" t="s">
        <v>1041</v>
      </c>
      <c r="R325" s="284"/>
      <c r="S325" s="284"/>
      <c r="T325" s="285" t="s">
        <v>38</v>
      </c>
      <c r="U325" s="327" t="s">
        <v>38</v>
      </c>
      <c r="V325" s="283" t="s">
        <v>1042</v>
      </c>
      <c r="W325" s="283" t="s">
        <v>1043</v>
      </c>
      <c r="X325" s="284" t="s">
        <v>990</v>
      </c>
      <c r="Y325" s="268" t="s">
        <v>673</v>
      </c>
    </row>
    <row r="326" spans="1:26" s="268" customFormat="1" ht="14.45" customHeight="1" x14ac:dyDescent="0.25">
      <c r="A326" s="266" t="s">
        <v>690</v>
      </c>
      <c r="B326" s="267">
        <v>6134000</v>
      </c>
      <c r="C326" s="266" t="s">
        <v>28</v>
      </c>
      <c r="D326" s="266" t="s">
        <v>29</v>
      </c>
      <c r="E326" s="268" t="s">
        <v>691</v>
      </c>
      <c r="F326" s="283" t="s">
        <v>1031</v>
      </c>
      <c r="G326" s="266" t="s">
        <v>681</v>
      </c>
      <c r="H326" s="266" t="s">
        <v>46</v>
      </c>
      <c r="I326" s="283" t="s">
        <v>979</v>
      </c>
      <c r="J326" s="266" t="s">
        <v>36</v>
      </c>
      <c r="K326" s="266">
        <v>1909</v>
      </c>
      <c r="L326" s="283"/>
      <c r="M326" s="269">
        <v>49.021943999999998</v>
      </c>
      <c r="N326" s="269">
        <v>-112.97111099999999</v>
      </c>
      <c r="O326" s="314" t="s">
        <v>990</v>
      </c>
      <c r="P326" s="325" t="s">
        <v>1032</v>
      </c>
      <c r="Q326" s="325" t="s">
        <v>1041</v>
      </c>
      <c r="R326" s="284"/>
      <c r="S326" s="284"/>
      <c r="T326" s="285" t="s">
        <v>38</v>
      </c>
      <c r="U326" s="327" t="s">
        <v>38</v>
      </c>
      <c r="V326" s="283" t="s">
        <v>1042</v>
      </c>
      <c r="W326" s="283" t="s">
        <v>1043</v>
      </c>
      <c r="X326" s="284" t="s">
        <v>990</v>
      </c>
      <c r="Y326" s="268" t="s">
        <v>673</v>
      </c>
      <c r="Z326" s="274"/>
    </row>
    <row r="327" spans="1:26" s="268" customFormat="1" ht="14.45" customHeight="1" x14ac:dyDescent="0.25">
      <c r="A327" s="266" t="s">
        <v>692</v>
      </c>
      <c r="B327" s="267">
        <v>6134500</v>
      </c>
      <c r="C327" s="266" t="s">
        <v>28</v>
      </c>
      <c r="D327" s="266" t="s">
        <v>29</v>
      </c>
      <c r="E327" s="268" t="s">
        <v>693</v>
      </c>
      <c r="F327" s="283" t="s">
        <v>1031</v>
      </c>
      <c r="G327" s="266" t="s">
        <v>681</v>
      </c>
      <c r="H327" s="266" t="s">
        <v>46</v>
      </c>
      <c r="I327" s="283" t="s">
        <v>979</v>
      </c>
      <c r="J327" s="266" t="s">
        <v>36</v>
      </c>
      <c r="K327" s="266">
        <v>1909</v>
      </c>
      <c r="L327" s="283"/>
      <c r="M327" s="269">
        <v>49.143611</v>
      </c>
      <c r="N327" s="269">
        <v>-112.078889</v>
      </c>
      <c r="O327" s="314" t="s">
        <v>985</v>
      </c>
      <c r="P327" s="325" t="s">
        <v>1032</v>
      </c>
      <c r="Q327" s="325" t="s">
        <v>1041</v>
      </c>
      <c r="R327" s="284"/>
      <c r="S327" s="284"/>
      <c r="T327" s="285" t="s">
        <v>38</v>
      </c>
      <c r="U327" s="327" t="s">
        <v>38</v>
      </c>
      <c r="V327" s="283" t="s">
        <v>1042</v>
      </c>
      <c r="W327" s="283" t="s">
        <v>1043</v>
      </c>
      <c r="X327" s="284" t="s">
        <v>990</v>
      </c>
      <c r="Y327" s="268" t="s">
        <v>673</v>
      </c>
      <c r="Z327" s="274"/>
    </row>
    <row r="328" spans="1:26" s="268" customFormat="1" ht="14.45" customHeight="1" x14ac:dyDescent="0.25">
      <c r="A328" s="266" t="s">
        <v>694</v>
      </c>
      <c r="B328" s="267">
        <v>6133000</v>
      </c>
      <c r="C328" s="266" t="s">
        <v>28</v>
      </c>
      <c r="D328" s="266" t="s">
        <v>29</v>
      </c>
      <c r="E328" s="268" t="s">
        <v>695</v>
      </c>
      <c r="F328" s="283" t="s">
        <v>1031</v>
      </c>
      <c r="G328" s="266" t="s">
        <v>681</v>
      </c>
      <c r="H328" s="266" t="s">
        <v>46</v>
      </c>
      <c r="I328" s="283" t="s">
        <v>979</v>
      </c>
      <c r="J328" s="266" t="s">
        <v>36</v>
      </c>
      <c r="K328" s="266">
        <v>1931</v>
      </c>
      <c r="L328" s="283"/>
      <c r="M328" s="269">
        <v>49.0075</v>
      </c>
      <c r="N328" s="269">
        <v>-112.545</v>
      </c>
      <c r="O328" s="314" t="s">
        <v>990</v>
      </c>
      <c r="P328" s="325" t="s">
        <v>1032</v>
      </c>
      <c r="Q328" s="325" t="s">
        <v>1041</v>
      </c>
      <c r="R328" s="284"/>
      <c r="S328" s="284"/>
      <c r="T328" s="285" t="s">
        <v>38</v>
      </c>
      <c r="U328" s="327" t="s">
        <v>38</v>
      </c>
      <c r="V328" s="283" t="s">
        <v>1042</v>
      </c>
      <c r="W328" s="283" t="s">
        <v>1043</v>
      </c>
      <c r="X328" s="284" t="s">
        <v>990</v>
      </c>
      <c r="Y328" s="268" t="s">
        <v>673</v>
      </c>
      <c r="Z328" s="274"/>
    </row>
    <row r="329" spans="1:26" s="268" customFormat="1" ht="14.45" customHeight="1" x14ac:dyDescent="0.25">
      <c r="A329" s="266" t="s">
        <v>742</v>
      </c>
      <c r="B329" s="267">
        <v>6135000</v>
      </c>
      <c r="C329" s="266" t="s">
        <v>29</v>
      </c>
      <c r="D329" s="266" t="s">
        <v>28</v>
      </c>
      <c r="E329" s="268" t="s">
        <v>743</v>
      </c>
      <c r="F329" s="283" t="s">
        <v>1031</v>
      </c>
      <c r="G329" s="266" t="s">
        <v>676</v>
      </c>
      <c r="H329" s="266" t="s">
        <v>34</v>
      </c>
      <c r="I329" s="283" t="s">
        <v>979</v>
      </c>
      <c r="J329" s="266" t="s">
        <v>36</v>
      </c>
      <c r="K329" s="266">
        <v>1909</v>
      </c>
      <c r="L329" s="283"/>
      <c r="M329" s="269">
        <v>48.984166999999999</v>
      </c>
      <c r="N329" s="269">
        <v>-110.469444</v>
      </c>
      <c r="O329" s="314" t="s">
        <v>990</v>
      </c>
      <c r="P329" s="325" t="s">
        <v>1032</v>
      </c>
      <c r="Q329" s="325" t="s">
        <v>1041</v>
      </c>
      <c r="R329" s="284"/>
      <c r="S329" s="284"/>
      <c r="T329" s="285" t="s">
        <v>38</v>
      </c>
      <c r="U329" s="327" t="s">
        <v>38</v>
      </c>
      <c r="V329" s="283" t="s">
        <v>1042</v>
      </c>
      <c r="W329" s="283" t="s">
        <v>1043</v>
      </c>
      <c r="X329" s="284" t="s">
        <v>990</v>
      </c>
      <c r="Y329" s="268" t="s">
        <v>673</v>
      </c>
      <c r="Z329" s="274"/>
    </row>
    <row r="330" spans="1:26" s="268" customFormat="1" ht="14.45" customHeight="1" x14ac:dyDescent="0.25">
      <c r="A330" s="266" t="s">
        <v>744</v>
      </c>
      <c r="B330" s="267">
        <v>6133500</v>
      </c>
      <c r="C330" s="266" t="s">
        <v>29</v>
      </c>
      <c r="D330" s="266" t="s">
        <v>28</v>
      </c>
      <c r="E330" s="268" t="s">
        <v>745</v>
      </c>
      <c r="F330" s="283" t="s">
        <v>1031</v>
      </c>
      <c r="G330" s="266" t="s">
        <v>676</v>
      </c>
      <c r="H330" s="266" t="s">
        <v>34</v>
      </c>
      <c r="I330" s="283" t="s">
        <v>979</v>
      </c>
      <c r="J330" s="266" t="s">
        <v>36</v>
      </c>
      <c r="K330" s="266">
        <v>1911</v>
      </c>
      <c r="L330" s="283"/>
      <c r="M330" s="269">
        <v>48.970832999999999</v>
      </c>
      <c r="N330" s="269">
        <v>-113.055278</v>
      </c>
      <c r="O330" s="314" t="s">
        <v>985</v>
      </c>
      <c r="P330" s="325" t="s">
        <v>1032</v>
      </c>
      <c r="Q330" s="325" t="s">
        <v>1041</v>
      </c>
      <c r="R330" s="284"/>
      <c r="S330" s="284"/>
      <c r="T330" s="285" t="s">
        <v>38</v>
      </c>
      <c r="U330" s="327" t="s">
        <v>38</v>
      </c>
      <c r="V330" s="283" t="s">
        <v>1042</v>
      </c>
      <c r="W330" s="283" t="s">
        <v>1043</v>
      </c>
      <c r="X330" s="284" t="s">
        <v>990</v>
      </c>
      <c r="Y330" s="268" t="s">
        <v>673</v>
      </c>
      <c r="Z330" s="274"/>
    </row>
    <row r="331" spans="1:26" s="268" customFormat="1" ht="14.45" customHeight="1" x14ac:dyDescent="0.25">
      <c r="A331" s="266" t="s">
        <v>696</v>
      </c>
      <c r="B331" s="267">
        <v>6144395</v>
      </c>
      <c r="C331" s="266" t="s">
        <v>28</v>
      </c>
      <c r="D331" s="266" t="s">
        <v>29</v>
      </c>
      <c r="E331" s="268" t="s">
        <v>697</v>
      </c>
      <c r="F331" s="283" t="s">
        <v>1031</v>
      </c>
      <c r="G331" s="266" t="s">
        <v>606</v>
      </c>
      <c r="H331" s="266" t="s">
        <v>46</v>
      </c>
      <c r="I331" s="283" t="s">
        <v>979</v>
      </c>
      <c r="J331" s="266" t="s">
        <v>36</v>
      </c>
      <c r="K331" s="266">
        <v>1909</v>
      </c>
      <c r="L331" s="283"/>
      <c r="M331" s="269">
        <v>49.412222</v>
      </c>
      <c r="N331" s="269">
        <v>-109.918333</v>
      </c>
      <c r="O331" s="314" t="s">
        <v>985</v>
      </c>
      <c r="P331" s="325" t="s">
        <v>1032</v>
      </c>
      <c r="Q331" s="325" t="s">
        <v>1041</v>
      </c>
      <c r="R331" s="284"/>
      <c r="S331" s="284"/>
      <c r="T331" s="285" t="s">
        <v>38</v>
      </c>
      <c r="U331" s="327" t="s">
        <v>38</v>
      </c>
      <c r="V331" s="283" t="s">
        <v>1042</v>
      </c>
      <c r="W331" s="283" t="s">
        <v>1043</v>
      </c>
      <c r="X331" s="284" t="s">
        <v>985</v>
      </c>
      <c r="Y331" s="268" t="s">
        <v>673</v>
      </c>
      <c r="Z331" s="274"/>
    </row>
    <row r="332" spans="1:26" s="268" customFormat="1" ht="14.45" customHeight="1" x14ac:dyDescent="0.25">
      <c r="A332" s="266" t="s">
        <v>812</v>
      </c>
      <c r="B332" s="267">
        <v>6144450</v>
      </c>
      <c r="C332" s="266" t="s">
        <v>28</v>
      </c>
      <c r="D332" s="267"/>
      <c r="E332" s="268" t="s">
        <v>813</v>
      </c>
      <c r="F332" s="283" t="s">
        <v>1031</v>
      </c>
      <c r="G332" s="266" t="s">
        <v>606</v>
      </c>
      <c r="H332" s="266" t="s">
        <v>46</v>
      </c>
      <c r="I332" s="283" t="s">
        <v>979</v>
      </c>
      <c r="J332" s="266" t="s">
        <v>36</v>
      </c>
      <c r="K332" s="266">
        <v>1910</v>
      </c>
      <c r="L332" s="283"/>
      <c r="M332" s="269">
        <v>49.100278000000003</v>
      </c>
      <c r="N332" s="269">
        <v>-109.817222</v>
      </c>
      <c r="O332" s="314" t="s">
        <v>985</v>
      </c>
      <c r="P332" s="325" t="s">
        <v>1032</v>
      </c>
      <c r="Q332" s="325"/>
      <c r="R332" s="284"/>
      <c r="S332" s="284"/>
      <c r="T332" s="201"/>
      <c r="U332" s="327" t="s">
        <v>38</v>
      </c>
      <c r="V332" s="283" t="s">
        <v>1042</v>
      </c>
      <c r="W332" s="283" t="s">
        <v>1043</v>
      </c>
      <c r="X332" s="284" t="s">
        <v>985</v>
      </c>
      <c r="Z332" s="274"/>
    </row>
    <row r="333" spans="1:26" s="268" customFormat="1" ht="14.45" customHeight="1" x14ac:dyDescent="0.25">
      <c r="A333" s="266" t="s">
        <v>698</v>
      </c>
      <c r="B333" s="267">
        <v>6144350</v>
      </c>
      <c r="C333" s="266" t="s">
        <v>28</v>
      </c>
      <c r="D333" s="266" t="s">
        <v>29</v>
      </c>
      <c r="E333" s="268" t="s">
        <v>699</v>
      </c>
      <c r="F333" s="283" t="s">
        <v>1031</v>
      </c>
      <c r="G333" s="266" t="s">
        <v>681</v>
      </c>
      <c r="H333" s="266" t="s">
        <v>46</v>
      </c>
      <c r="I333" s="283" t="s">
        <v>979</v>
      </c>
      <c r="J333" s="266" t="s">
        <v>36</v>
      </c>
      <c r="K333" s="266">
        <v>1910</v>
      </c>
      <c r="L333" s="283"/>
      <c r="M333" s="269">
        <v>49.424722000000003</v>
      </c>
      <c r="N333" s="269">
        <v>-110.05249999999999</v>
      </c>
      <c r="O333" s="314" t="s">
        <v>985</v>
      </c>
      <c r="P333" s="325" t="s">
        <v>1032</v>
      </c>
      <c r="Q333" s="325" t="s">
        <v>1041</v>
      </c>
      <c r="R333" s="284"/>
      <c r="S333" s="284"/>
      <c r="T333" s="285" t="s">
        <v>38</v>
      </c>
      <c r="U333" s="327" t="s">
        <v>38</v>
      </c>
      <c r="V333" s="283" t="s">
        <v>1042</v>
      </c>
      <c r="W333" s="283" t="s">
        <v>1043</v>
      </c>
      <c r="X333" s="284" t="s">
        <v>985</v>
      </c>
      <c r="Y333" s="268" t="s">
        <v>673</v>
      </c>
      <c r="Z333" s="274"/>
    </row>
    <row r="334" spans="1:26" s="268" customFormat="1" ht="15" customHeight="1" x14ac:dyDescent="0.25">
      <c r="A334" s="266" t="s">
        <v>700</v>
      </c>
      <c r="B334" s="267">
        <v>6149400</v>
      </c>
      <c r="C334" s="266" t="s">
        <v>28</v>
      </c>
      <c r="D334" s="266" t="s">
        <v>29</v>
      </c>
      <c r="E334" s="268" t="s">
        <v>701</v>
      </c>
      <c r="F334" s="283" t="s">
        <v>1031</v>
      </c>
      <c r="G334" s="266" t="s">
        <v>606</v>
      </c>
      <c r="H334" s="266" t="s">
        <v>46</v>
      </c>
      <c r="I334" s="283" t="s">
        <v>979</v>
      </c>
      <c r="J334" s="266" t="s">
        <v>36</v>
      </c>
      <c r="K334" s="266">
        <v>1911</v>
      </c>
      <c r="L334" s="283"/>
      <c r="M334" s="269">
        <v>49.232500000000002</v>
      </c>
      <c r="N334" s="269">
        <v>-109.5575</v>
      </c>
      <c r="O334" s="314" t="s">
        <v>985</v>
      </c>
      <c r="P334" s="325" t="s">
        <v>1032</v>
      </c>
      <c r="Q334" s="325" t="s">
        <v>1041</v>
      </c>
      <c r="R334" s="284"/>
      <c r="S334" s="284"/>
      <c r="T334" s="285" t="s">
        <v>38</v>
      </c>
      <c r="U334" s="327" t="s">
        <v>38</v>
      </c>
      <c r="V334" s="283" t="s">
        <v>1042</v>
      </c>
      <c r="W334" s="283" t="s">
        <v>1043</v>
      </c>
      <c r="X334" s="284" t="s">
        <v>985</v>
      </c>
      <c r="Y334" s="268" t="s">
        <v>673</v>
      </c>
      <c r="Z334" s="274"/>
    </row>
    <row r="335" spans="1:26" s="268" customFormat="1" ht="15" customHeight="1" x14ac:dyDescent="0.25">
      <c r="A335" s="266" t="s">
        <v>702</v>
      </c>
      <c r="B335" s="267">
        <v>6149500</v>
      </c>
      <c r="C335" s="266" t="s">
        <v>28</v>
      </c>
      <c r="D335" s="266" t="s">
        <v>29</v>
      </c>
      <c r="E335" s="268" t="s">
        <v>703</v>
      </c>
      <c r="F335" s="283" t="s">
        <v>1031</v>
      </c>
      <c r="G335" s="266" t="s">
        <v>606</v>
      </c>
      <c r="H335" s="266" t="s">
        <v>46</v>
      </c>
      <c r="I335" s="283" t="s">
        <v>979</v>
      </c>
      <c r="J335" s="266" t="s">
        <v>36</v>
      </c>
      <c r="K335" s="266">
        <v>1916</v>
      </c>
      <c r="L335" s="283"/>
      <c r="M335" s="269">
        <v>49.001944000000002</v>
      </c>
      <c r="N335" s="269">
        <v>-109.421667</v>
      </c>
      <c r="O335" s="314" t="s">
        <v>990</v>
      </c>
      <c r="P335" s="325" t="s">
        <v>1032</v>
      </c>
      <c r="Q335" s="325" t="s">
        <v>1041</v>
      </c>
      <c r="R335" s="284"/>
      <c r="S335" s="284"/>
      <c r="T335" s="285" t="s">
        <v>38</v>
      </c>
      <c r="U335" s="327" t="s">
        <v>38</v>
      </c>
      <c r="V335" s="283" t="s">
        <v>1042</v>
      </c>
      <c r="W335" s="283" t="s">
        <v>1043</v>
      </c>
      <c r="X335" s="284" t="s">
        <v>990</v>
      </c>
      <c r="Y335" s="268" t="s">
        <v>673</v>
      </c>
      <c r="Z335" s="274"/>
    </row>
    <row r="336" spans="1:26" s="268" customFormat="1" ht="15" customHeight="1" x14ac:dyDescent="0.25">
      <c r="A336" s="266" t="s">
        <v>704</v>
      </c>
      <c r="B336" s="267">
        <v>6149300</v>
      </c>
      <c r="C336" s="266" t="s">
        <v>28</v>
      </c>
      <c r="D336" s="266" t="s">
        <v>29</v>
      </c>
      <c r="E336" s="268" t="s">
        <v>705</v>
      </c>
      <c r="F336" s="283" t="s">
        <v>1031</v>
      </c>
      <c r="G336" s="266" t="s">
        <v>606</v>
      </c>
      <c r="H336" s="266" t="s">
        <v>46</v>
      </c>
      <c r="I336" s="283" t="s">
        <v>979</v>
      </c>
      <c r="J336" s="266" t="s">
        <v>36</v>
      </c>
      <c r="K336" s="266">
        <v>1911</v>
      </c>
      <c r="L336" s="283"/>
      <c r="M336" s="269">
        <v>49.333333000000003</v>
      </c>
      <c r="N336" s="269">
        <v>-109.494444</v>
      </c>
      <c r="O336" s="314" t="s">
        <v>985</v>
      </c>
      <c r="P336" s="325" t="s">
        <v>1032</v>
      </c>
      <c r="Q336" s="325" t="s">
        <v>1041</v>
      </c>
      <c r="R336" s="284"/>
      <c r="S336" s="284"/>
      <c r="T336" s="285" t="s">
        <v>38</v>
      </c>
      <c r="U336" s="327" t="s">
        <v>38</v>
      </c>
      <c r="V336" s="283" t="s">
        <v>1042</v>
      </c>
      <c r="W336" s="283" t="s">
        <v>1043</v>
      </c>
      <c r="X336" s="284" t="s">
        <v>985</v>
      </c>
      <c r="Y336" s="268" t="s">
        <v>673</v>
      </c>
      <c r="Z336" s="274"/>
    </row>
    <row r="337" spans="1:26" s="268" customFormat="1" ht="15" customHeight="1" x14ac:dyDescent="0.25">
      <c r="A337" s="283" t="s">
        <v>706</v>
      </c>
      <c r="B337" s="319">
        <v>6149200</v>
      </c>
      <c r="C337" s="266" t="s">
        <v>28</v>
      </c>
      <c r="D337" s="266" t="s">
        <v>29</v>
      </c>
      <c r="E337" s="286" t="s">
        <v>707</v>
      </c>
      <c r="F337" s="283" t="s">
        <v>1031</v>
      </c>
      <c r="G337" s="283" t="s">
        <v>606</v>
      </c>
      <c r="H337" s="283" t="s">
        <v>46</v>
      </c>
      <c r="I337" s="283" t="s">
        <v>979</v>
      </c>
      <c r="J337" s="283" t="s">
        <v>36</v>
      </c>
      <c r="K337" s="283">
        <v>1910</v>
      </c>
      <c r="L337" s="283"/>
      <c r="M337" s="314">
        <v>49.363889</v>
      </c>
      <c r="N337" s="314">
        <v>-109.537222</v>
      </c>
      <c r="O337" s="314" t="s">
        <v>985</v>
      </c>
      <c r="P337" s="325" t="s">
        <v>1032</v>
      </c>
      <c r="Q337" s="325" t="s">
        <v>1041</v>
      </c>
      <c r="R337" s="284"/>
      <c r="S337" s="284"/>
      <c r="T337" s="285" t="s">
        <v>38</v>
      </c>
      <c r="U337" s="327" t="s">
        <v>38</v>
      </c>
      <c r="V337" s="283" t="s">
        <v>1042</v>
      </c>
      <c r="W337" s="283" t="s">
        <v>1043</v>
      </c>
      <c r="X337" s="284" t="s">
        <v>985</v>
      </c>
      <c r="Y337" s="286" t="s">
        <v>673</v>
      </c>
      <c r="Z337" s="274"/>
    </row>
    <row r="338" spans="1:26" s="268" customFormat="1" ht="15" customHeight="1" x14ac:dyDescent="0.25">
      <c r="A338" s="266" t="s">
        <v>708</v>
      </c>
      <c r="B338" s="267">
        <v>6144270</v>
      </c>
      <c r="C338" s="266" t="s">
        <v>28</v>
      </c>
      <c r="D338" s="266" t="s">
        <v>29</v>
      </c>
      <c r="E338" s="268" t="s">
        <v>709</v>
      </c>
      <c r="F338" s="283" t="s">
        <v>1031</v>
      </c>
      <c r="G338" s="266" t="s">
        <v>606</v>
      </c>
      <c r="H338" s="266" t="s">
        <v>46</v>
      </c>
      <c r="I338" s="283" t="s">
        <v>979</v>
      </c>
      <c r="J338" s="266" t="s">
        <v>36</v>
      </c>
      <c r="K338" s="266">
        <v>1915</v>
      </c>
      <c r="L338" s="283"/>
      <c r="M338" s="269">
        <v>49.154443999999998</v>
      </c>
      <c r="N338" s="269">
        <v>-109.916111</v>
      </c>
      <c r="O338" s="314" t="s">
        <v>985</v>
      </c>
      <c r="P338" s="325" t="s">
        <v>1032</v>
      </c>
      <c r="Q338" s="325" t="s">
        <v>1041</v>
      </c>
      <c r="R338" s="284"/>
      <c r="S338" s="284"/>
      <c r="T338" s="285" t="s">
        <v>38</v>
      </c>
      <c r="U338" s="327" t="s">
        <v>38</v>
      </c>
      <c r="V338" s="283" t="s">
        <v>1042</v>
      </c>
      <c r="W338" s="283" t="s">
        <v>1043</v>
      </c>
      <c r="X338" s="284" t="s">
        <v>985</v>
      </c>
      <c r="Y338" s="268" t="s">
        <v>673</v>
      </c>
      <c r="Z338" s="274"/>
    </row>
    <row r="339" spans="1:26" s="268" customFormat="1" ht="15" customHeight="1" x14ac:dyDescent="0.25">
      <c r="A339" s="266" t="s">
        <v>710</v>
      </c>
      <c r="B339" s="267">
        <v>6149000</v>
      </c>
      <c r="C339" s="266" t="s">
        <v>28</v>
      </c>
      <c r="D339" s="266" t="s">
        <v>29</v>
      </c>
      <c r="E339" s="268" t="s">
        <v>711</v>
      </c>
      <c r="F339" s="283" t="s">
        <v>1031</v>
      </c>
      <c r="G339" s="266" t="s">
        <v>606</v>
      </c>
      <c r="H339" s="266" t="s">
        <v>46</v>
      </c>
      <c r="I339" s="283" t="s">
        <v>979</v>
      </c>
      <c r="J339" s="266" t="s">
        <v>36</v>
      </c>
      <c r="K339" s="266">
        <v>1940</v>
      </c>
      <c r="L339" s="283"/>
      <c r="M339" s="269">
        <v>49.470556000000002</v>
      </c>
      <c r="N339" s="269">
        <v>-109.58833300000001</v>
      </c>
      <c r="O339" s="314" t="s">
        <v>985</v>
      </c>
      <c r="P339" s="325" t="s">
        <v>1032</v>
      </c>
      <c r="Q339" s="325" t="s">
        <v>1041</v>
      </c>
      <c r="R339" s="284"/>
      <c r="S339" s="284"/>
      <c r="T339" s="285" t="s">
        <v>38</v>
      </c>
      <c r="U339" s="327" t="s">
        <v>38</v>
      </c>
      <c r="V339" s="283" t="s">
        <v>1042</v>
      </c>
      <c r="W339" s="283" t="s">
        <v>1043</v>
      </c>
      <c r="X339" s="284" t="s">
        <v>985</v>
      </c>
      <c r="Y339" s="268" t="s">
        <v>673</v>
      </c>
      <c r="Z339" s="274"/>
    </row>
    <row r="340" spans="1:26" s="268" customFormat="1" ht="15" customHeight="1" x14ac:dyDescent="0.25">
      <c r="A340" s="266" t="s">
        <v>712</v>
      </c>
      <c r="B340" s="267">
        <v>6148500</v>
      </c>
      <c r="C340" s="266" t="s">
        <v>28</v>
      </c>
      <c r="D340" s="266" t="s">
        <v>29</v>
      </c>
      <c r="E340" s="268" t="s">
        <v>713</v>
      </c>
      <c r="F340" s="283" t="s">
        <v>1031</v>
      </c>
      <c r="G340" s="266" t="s">
        <v>606</v>
      </c>
      <c r="H340" s="266" t="s">
        <v>46</v>
      </c>
      <c r="I340" s="283" t="s">
        <v>979</v>
      </c>
      <c r="J340" s="266" t="s">
        <v>36</v>
      </c>
      <c r="K340" s="266">
        <v>1939</v>
      </c>
      <c r="L340" s="283"/>
      <c r="M340" s="269">
        <v>49.471666999999997</v>
      </c>
      <c r="N340" s="269">
        <v>-109.618889</v>
      </c>
      <c r="O340" s="314" t="s">
        <v>985</v>
      </c>
      <c r="P340" s="325" t="s">
        <v>1032</v>
      </c>
      <c r="Q340" s="325" t="s">
        <v>1041</v>
      </c>
      <c r="R340" s="284"/>
      <c r="S340" s="284"/>
      <c r="T340" s="285" t="s">
        <v>38</v>
      </c>
      <c r="U340" s="327" t="s">
        <v>38</v>
      </c>
      <c r="V340" s="283" t="s">
        <v>1042</v>
      </c>
      <c r="W340" s="283" t="s">
        <v>1043</v>
      </c>
      <c r="X340" s="284" t="s">
        <v>985</v>
      </c>
      <c r="Y340" s="268" t="s">
        <v>673</v>
      </c>
      <c r="Z340" s="274"/>
    </row>
    <row r="341" spans="1:26" s="268" customFormat="1" ht="15" customHeight="1" x14ac:dyDescent="0.25">
      <c r="A341" s="266" t="s">
        <v>714</v>
      </c>
      <c r="B341" s="267">
        <v>6145500</v>
      </c>
      <c r="C341" s="266" t="s">
        <v>28</v>
      </c>
      <c r="D341" s="266" t="s">
        <v>29</v>
      </c>
      <c r="E341" s="268" t="s">
        <v>715</v>
      </c>
      <c r="F341" s="283" t="s">
        <v>1031</v>
      </c>
      <c r="G341" s="266" t="s">
        <v>606</v>
      </c>
      <c r="H341" s="266" t="s">
        <v>46</v>
      </c>
      <c r="I341" s="283" t="s">
        <v>979</v>
      </c>
      <c r="J341" s="266" t="s">
        <v>36</v>
      </c>
      <c r="K341" s="266">
        <v>1952</v>
      </c>
      <c r="L341" s="283"/>
      <c r="M341" s="269">
        <v>49.005277999999997</v>
      </c>
      <c r="N341" s="269">
        <v>-109.71722200000001</v>
      </c>
      <c r="O341" s="314" t="s">
        <v>990</v>
      </c>
      <c r="P341" s="325" t="s">
        <v>1032</v>
      </c>
      <c r="Q341" s="325" t="s">
        <v>1041</v>
      </c>
      <c r="R341" s="284"/>
      <c r="S341" s="284"/>
      <c r="T341" s="285" t="s">
        <v>38</v>
      </c>
      <c r="U341" s="327" t="s">
        <v>38</v>
      </c>
      <c r="V341" s="283" t="s">
        <v>1042</v>
      </c>
      <c r="W341" s="283" t="s">
        <v>1043</v>
      </c>
      <c r="X341" s="284" t="s">
        <v>990</v>
      </c>
      <c r="Y341" s="268" t="s">
        <v>673</v>
      </c>
      <c r="Z341" s="274"/>
    </row>
    <row r="342" spans="1:26" s="268" customFormat="1" ht="15" customHeight="1" x14ac:dyDescent="0.25">
      <c r="A342" s="266" t="s">
        <v>716</v>
      </c>
      <c r="B342" s="267">
        <v>6149100</v>
      </c>
      <c r="C342" s="266" t="s">
        <v>28</v>
      </c>
      <c r="D342" s="266" t="s">
        <v>29</v>
      </c>
      <c r="E342" s="268" t="s">
        <v>717</v>
      </c>
      <c r="F342" s="283" t="s">
        <v>1031</v>
      </c>
      <c r="G342" s="266" t="s">
        <v>606</v>
      </c>
      <c r="H342" s="266" t="s">
        <v>46</v>
      </c>
      <c r="I342" s="283" t="s">
        <v>979</v>
      </c>
      <c r="J342" s="266" t="s">
        <v>36</v>
      </c>
      <c r="K342" s="266">
        <v>1952</v>
      </c>
      <c r="L342" s="283"/>
      <c r="M342" s="269">
        <v>49.457500000000003</v>
      </c>
      <c r="N342" s="269">
        <v>-109.591667</v>
      </c>
      <c r="O342" s="314" t="s">
        <v>985</v>
      </c>
      <c r="P342" s="325" t="s">
        <v>1032</v>
      </c>
      <c r="Q342" s="325" t="s">
        <v>1041</v>
      </c>
      <c r="R342" s="284"/>
      <c r="S342" s="284"/>
      <c r="T342" s="285" t="s">
        <v>38</v>
      </c>
      <c r="U342" s="327" t="s">
        <v>38</v>
      </c>
      <c r="V342" s="283" t="s">
        <v>1042</v>
      </c>
      <c r="W342" s="283" t="s">
        <v>1043</v>
      </c>
      <c r="X342" s="284" t="s">
        <v>985</v>
      </c>
      <c r="Y342" s="268" t="s">
        <v>673</v>
      </c>
      <c r="Z342" s="274"/>
    </row>
    <row r="343" spans="1:26" s="268" customFormat="1" ht="15" customHeight="1" x14ac:dyDescent="0.25">
      <c r="A343" s="266" t="s">
        <v>718</v>
      </c>
      <c r="B343" s="267">
        <v>6148700</v>
      </c>
      <c r="C343" s="266" t="s">
        <v>28</v>
      </c>
      <c r="D343" s="266" t="s">
        <v>29</v>
      </c>
      <c r="E343" s="268" t="s">
        <v>719</v>
      </c>
      <c r="F343" s="283" t="s">
        <v>1031</v>
      </c>
      <c r="G343" s="266" t="s">
        <v>606</v>
      </c>
      <c r="H343" s="266" t="s">
        <v>46</v>
      </c>
      <c r="I343" s="283" t="s">
        <v>979</v>
      </c>
      <c r="J343" s="266" t="s">
        <v>36</v>
      </c>
      <c r="K343" s="266">
        <v>1955</v>
      </c>
      <c r="L343" s="283"/>
      <c r="M343" s="269">
        <v>49.473610999999998</v>
      </c>
      <c r="N343" s="269">
        <v>-109.610556</v>
      </c>
      <c r="O343" s="314" t="s">
        <v>985</v>
      </c>
      <c r="P343" s="325" t="s">
        <v>1032</v>
      </c>
      <c r="Q343" s="325" t="s">
        <v>1041</v>
      </c>
      <c r="R343" s="284"/>
      <c r="S343" s="284"/>
      <c r="T343" s="285" t="s">
        <v>38</v>
      </c>
      <c r="U343" s="327" t="s">
        <v>38</v>
      </c>
      <c r="V343" s="283" t="s">
        <v>1042</v>
      </c>
      <c r="W343" s="283" t="s">
        <v>1043</v>
      </c>
      <c r="X343" s="284" t="s">
        <v>985</v>
      </c>
      <c r="Y343" s="268" t="s">
        <v>673</v>
      </c>
      <c r="Z343" s="274"/>
    </row>
    <row r="344" spans="1:26" s="268" customFormat="1" ht="15" customHeight="1" x14ac:dyDescent="0.25">
      <c r="A344" s="266" t="s">
        <v>720</v>
      </c>
      <c r="B344" s="267">
        <v>6144260</v>
      </c>
      <c r="C344" s="266" t="s">
        <v>28</v>
      </c>
      <c r="D344" s="266" t="s">
        <v>29</v>
      </c>
      <c r="E344" s="268" t="s">
        <v>721</v>
      </c>
      <c r="F344" s="283" t="s">
        <v>1031</v>
      </c>
      <c r="G344" s="266" t="s">
        <v>606</v>
      </c>
      <c r="H344" s="266" t="s">
        <v>46</v>
      </c>
      <c r="I344" s="283" t="s">
        <v>982</v>
      </c>
      <c r="J344" s="266" t="s">
        <v>36</v>
      </c>
      <c r="K344" s="266">
        <v>1960</v>
      </c>
      <c r="L344" s="283"/>
      <c r="M344" s="269">
        <v>49.166666999999997</v>
      </c>
      <c r="N344" s="269">
        <v>-109.916667</v>
      </c>
      <c r="O344" s="314" t="s">
        <v>985</v>
      </c>
      <c r="P344" s="325" t="s">
        <v>1032</v>
      </c>
      <c r="Q344" s="325" t="s">
        <v>1041</v>
      </c>
      <c r="R344" s="284"/>
      <c r="S344" s="284"/>
      <c r="T344" s="285" t="s">
        <v>38</v>
      </c>
      <c r="U344" s="327" t="s">
        <v>38</v>
      </c>
      <c r="V344" s="283" t="s">
        <v>1042</v>
      </c>
      <c r="W344" s="283" t="s">
        <v>1043</v>
      </c>
      <c r="X344" s="284" t="s">
        <v>985</v>
      </c>
      <c r="Y344" s="268" t="s">
        <v>673</v>
      </c>
      <c r="Z344" s="274"/>
    </row>
    <row r="345" spans="1:26" s="268" customFormat="1" ht="15" customHeight="1" x14ac:dyDescent="0.25">
      <c r="A345" s="266" t="s">
        <v>722</v>
      </c>
      <c r="B345" s="267">
        <v>6147950</v>
      </c>
      <c r="C345" s="266" t="s">
        <v>28</v>
      </c>
      <c r="D345" s="266" t="s">
        <v>29</v>
      </c>
      <c r="E345" s="268" t="s">
        <v>723</v>
      </c>
      <c r="F345" s="283" t="s">
        <v>1031</v>
      </c>
      <c r="G345" s="266" t="s">
        <v>606</v>
      </c>
      <c r="H345" s="266" t="s">
        <v>46</v>
      </c>
      <c r="I345" s="283" t="s">
        <v>979</v>
      </c>
      <c r="J345" s="266" t="s">
        <v>36</v>
      </c>
      <c r="K345" s="266">
        <v>1964</v>
      </c>
      <c r="L345" s="283"/>
      <c r="M345" s="269">
        <v>49.434722000000001</v>
      </c>
      <c r="N345" s="269">
        <v>-109.835278</v>
      </c>
      <c r="O345" s="314" t="s">
        <v>985</v>
      </c>
      <c r="P345" s="325" t="s">
        <v>1032</v>
      </c>
      <c r="Q345" s="325" t="s">
        <v>1041</v>
      </c>
      <c r="R345" s="284"/>
      <c r="S345" s="284"/>
      <c r="T345" s="285" t="s">
        <v>38</v>
      </c>
      <c r="U345" s="327" t="s">
        <v>38</v>
      </c>
      <c r="V345" s="283" t="s">
        <v>1042</v>
      </c>
      <c r="W345" s="283" t="s">
        <v>1043</v>
      </c>
      <c r="X345" s="284" t="s">
        <v>985</v>
      </c>
      <c r="Y345" s="268" t="s">
        <v>673</v>
      </c>
      <c r="Z345" s="274"/>
    </row>
    <row r="346" spans="1:26" s="268" customFormat="1" ht="15" customHeight="1" x14ac:dyDescent="0.25">
      <c r="A346" s="266" t="s">
        <v>818</v>
      </c>
      <c r="B346" s="267">
        <v>6144440</v>
      </c>
      <c r="C346" s="266" t="s">
        <v>28</v>
      </c>
      <c r="D346" s="267"/>
      <c r="E346" s="268" t="s">
        <v>819</v>
      </c>
      <c r="F346" s="283" t="s">
        <v>1031</v>
      </c>
      <c r="G346" s="266" t="s">
        <v>606</v>
      </c>
      <c r="H346" s="266" t="s">
        <v>46</v>
      </c>
      <c r="I346" s="283" t="s">
        <v>979</v>
      </c>
      <c r="J346" s="266" t="s">
        <v>36</v>
      </c>
      <c r="K346" s="266">
        <v>1925</v>
      </c>
      <c r="L346" s="283"/>
      <c r="M346" s="269">
        <v>49.228332999999999</v>
      </c>
      <c r="N346" s="269">
        <v>-109.815833</v>
      </c>
      <c r="O346" s="314" t="s">
        <v>985</v>
      </c>
      <c r="P346" s="325" t="s">
        <v>1032</v>
      </c>
      <c r="Q346" s="325"/>
      <c r="R346" s="284"/>
      <c r="S346" s="284"/>
      <c r="T346" s="201"/>
      <c r="U346" s="327" t="s">
        <v>38</v>
      </c>
      <c r="V346" s="283" t="s">
        <v>1042</v>
      </c>
      <c r="W346" s="283" t="s">
        <v>1043</v>
      </c>
      <c r="X346" s="284" t="s">
        <v>985</v>
      </c>
      <c r="Z346" s="274"/>
    </row>
    <row r="347" spans="1:26" s="268" customFormat="1" ht="15" customHeight="1" x14ac:dyDescent="0.25">
      <c r="A347" s="266" t="s">
        <v>724</v>
      </c>
      <c r="B347" s="267">
        <v>6157500</v>
      </c>
      <c r="C347" s="266" t="s">
        <v>28</v>
      </c>
      <c r="D347" s="266" t="s">
        <v>29</v>
      </c>
      <c r="E347" s="268" t="s">
        <v>725</v>
      </c>
      <c r="F347" s="283" t="s">
        <v>1031</v>
      </c>
      <c r="G347" s="266" t="s">
        <v>606</v>
      </c>
      <c r="H347" s="266" t="s">
        <v>46</v>
      </c>
      <c r="I347" s="283" t="s">
        <v>982</v>
      </c>
      <c r="J347" s="266" t="s">
        <v>36</v>
      </c>
      <c r="K347" s="266">
        <v>1917</v>
      </c>
      <c r="L347" s="283"/>
      <c r="M347" s="269">
        <v>49.480832999999997</v>
      </c>
      <c r="N347" s="269">
        <v>-109.395556</v>
      </c>
      <c r="O347" s="314" t="s">
        <v>985</v>
      </c>
      <c r="P347" s="325" t="s">
        <v>1032</v>
      </c>
      <c r="Q347" s="325" t="s">
        <v>1041</v>
      </c>
      <c r="R347" s="284"/>
      <c r="S347" s="284"/>
      <c r="T347" s="285" t="s">
        <v>38</v>
      </c>
      <c r="U347" s="327" t="s">
        <v>38</v>
      </c>
      <c r="V347" s="283" t="s">
        <v>1042</v>
      </c>
      <c r="W347" s="283" t="s">
        <v>1043</v>
      </c>
      <c r="X347" s="284" t="s">
        <v>985</v>
      </c>
      <c r="Y347" s="268" t="s">
        <v>673</v>
      </c>
      <c r="Z347" s="274"/>
    </row>
    <row r="348" spans="1:26" s="268" customFormat="1" ht="15" customHeight="1" x14ac:dyDescent="0.25">
      <c r="A348" s="266" t="s">
        <v>726</v>
      </c>
      <c r="B348" s="267">
        <v>6164000</v>
      </c>
      <c r="C348" s="266" t="s">
        <v>28</v>
      </c>
      <c r="D348" s="266" t="s">
        <v>29</v>
      </c>
      <c r="E348" s="268" t="s">
        <v>727</v>
      </c>
      <c r="F348" s="283" t="s">
        <v>1031</v>
      </c>
      <c r="G348" s="266" t="s">
        <v>606</v>
      </c>
      <c r="H348" s="266" t="s">
        <v>46</v>
      </c>
      <c r="I348" s="283" t="s">
        <v>979</v>
      </c>
      <c r="J348" s="266" t="s">
        <v>36</v>
      </c>
      <c r="K348" s="266">
        <v>1917</v>
      </c>
      <c r="L348" s="283"/>
      <c r="M348" s="269">
        <v>49</v>
      </c>
      <c r="N348" s="269">
        <v>-107.30166699999999</v>
      </c>
      <c r="O348" s="314" t="s">
        <v>990</v>
      </c>
      <c r="P348" s="325" t="s">
        <v>1032</v>
      </c>
      <c r="Q348" s="325" t="s">
        <v>1041</v>
      </c>
      <c r="R348" s="284"/>
      <c r="S348" s="284"/>
      <c r="T348" s="285" t="s">
        <v>38</v>
      </c>
      <c r="U348" s="327" t="s">
        <v>38</v>
      </c>
      <c r="V348" s="283" t="s">
        <v>1042</v>
      </c>
      <c r="W348" s="283" t="s">
        <v>1043</v>
      </c>
      <c r="X348" s="284" t="s">
        <v>990</v>
      </c>
      <c r="Y348" s="268" t="s">
        <v>673</v>
      </c>
      <c r="Z348" s="274"/>
    </row>
    <row r="349" spans="1:26" s="268" customFormat="1" ht="15" customHeight="1" x14ac:dyDescent="0.25">
      <c r="A349" s="266" t="s">
        <v>728</v>
      </c>
      <c r="B349" s="267">
        <v>6158500</v>
      </c>
      <c r="C349" s="266" t="s">
        <v>28</v>
      </c>
      <c r="D349" s="266" t="s">
        <v>29</v>
      </c>
      <c r="E349" s="268" t="s">
        <v>729</v>
      </c>
      <c r="F349" s="283" t="s">
        <v>1031</v>
      </c>
      <c r="G349" s="266" t="s">
        <v>606</v>
      </c>
      <c r="H349" s="266" t="s">
        <v>46</v>
      </c>
      <c r="I349" s="283" t="s">
        <v>979</v>
      </c>
      <c r="J349" s="266" t="s">
        <v>36</v>
      </c>
      <c r="K349" s="266">
        <v>1937</v>
      </c>
      <c r="L349" s="283"/>
      <c r="M349" s="269">
        <v>49.505833000000003</v>
      </c>
      <c r="N349" s="269">
        <v>-108.848333</v>
      </c>
      <c r="O349" s="314" t="s">
        <v>985</v>
      </c>
      <c r="P349" s="325" t="s">
        <v>1032</v>
      </c>
      <c r="Q349" s="325" t="s">
        <v>1041</v>
      </c>
      <c r="R349" s="284"/>
      <c r="S349" s="284"/>
      <c r="T349" s="285" t="s">
        <v>38</v>
      </c>
      <c r="U349" s="327" t="s">
        <v>38</v>
      </c>
      <c r="V349" s="283" t="s">
        <v>1042</v>
      </c>
      <c r="W349" s="283" t="s">
        <v>1043</v>
      </c>
      <c r="X349" s="284" t="s">
        <v>985</v>
      </c>
      <c r="Y349" s="268" t="s">
        <v>673</v>
      </c>
      <c r="Z349" s="274"/>
    </row>
    <row r="350" spans="1:26" s="268" customFormat="1" ht="15" customHeight="1" x14ac:dyDescent="0.25">
      <c r="A350" s="266" t="s">
        <v>730</v>
      </c>
      <c r="B350" s="267">
        <v>6162500</v>
      </c>
      <c r="C350" s="266" t="s">
        <v>28</v>
      </c>
      <c r="D350" s="266" t="s">
        <v>29</v>
      </c>
      <c r="E350" s="268" t="s">
        <v>731</v>
      </c>
      <c r="F350" s="283" t="s">
        <v>1031</v>
      </c>
      <c r="G350" s="266" t="s">
        <v>606</v>
      </c>
      <c r="H350" s="266" t="s">
        <v>46</v>
      </c>
      <c r="I350" s="283" t="s">
        <v>979</v>
      </c>
      <c r="J350" s="266" t="s">
        <v>36</v>
      </c>
      <c r="K350" s="266">
        <v>1937</v>
      </c>
      <c r="L350" s="283"/>
      <c r="M350" s="269">
        <v>49.305</v>
      </c>
      <c r="N350" s="269">
        <v>-107.801389</v>
      </c>
      <c r="O350" s="314" t="s">
        <v>985</v>
      </c>
      <c r="P350" s="325" t="s">
        <v>1032</v>
      </c>
      <c r="Q350" s="325" t="s">
        <v>1041</v>
      </c>
      <c r="R350" s="284"/>
      <c r="S350" s="284"/>
      <c r="T350" s="285" t="s">
        <v>38</v>
      </c>
      <c r="U350" s="327" t="s">
        <v>38</v>
      </c>
      <c r="V350" s="283" t="s">
        <v>1042</v>
      </c>
      <c r="W350" s="283" t="s">
        <v>1043</v>
      </c>
      <c r="X350" s="284" t="s">
        <v>985</v>
      </c>
      <c r="Y350" s="268" t="s">
        <v>673</v>
      </c>
      <c r="Z350" s="274"/>
    </row>
    <row r="351" spans="1:26" s="268" customFormat="1" ht="15" customHeight="1" x14ac:dyDescent="0.25">
      <c r="A351" s="266" t="s">
        <v>732</v>
      </c>
      <c r="B351" s="267">
        <v>6159000</v>
      </c>
      <c r="C351" s="266" t="s">
        <v>28</v>
      </c>
      <c r="D351" s="266" t="s">
        <v>29</v>
      </c>
      <c r="E351" s="268" t="s">
        <v>733</v>
      </c>
      <c r="F351" s="283" t="s">
        <v>1031</v>
      </c>
      <c r="G351" s="266" t="s">
        <v>606</v>
      </c>
      <c r="H351" s="266" t="s">
        <v>46</v>
      </c>
      <c r="I351" s="283" t="s">
        <v>982</v>
      </c>
      <c r="J351" s="266" t="s">
        <v>36</v>
      </c>
      <c r="K351" s="266">
        <v>1937</v>
      </c>
      <c r="L351" s="283"/>
      <c r="M351" s="269">
        <v>49.507221999999999</v>
      </c>
      <c r="N351" s="269">
        <v>-108.852222</v>
      </c>
      <c r="O351" s="314" t="s">
        <v>985</v>
      </c>
      <c r="P351" s="325" t="s">
        <v>1032</v>
      </c>
      <c r="Q351" s="325" t="s">
        <v>1041</v>
      </c>
      <c r="R351" s="284"/>
      <c r="S351" s="284"/>
      <c r="T351" s="285" t="s">
        <v>38</v>
      </c>
      <c r="U351" s="327" t="s">
        <v>38</v>
      </c>
      <c r="V351" s="283" t="s">
        <v>1042</v>
      </c>
      <c r="W351" s="283" t="s">
        <v>1043</v>
      </c>
      <c r="X351" s="284" t="s">
        <v>985</v>
      </c>
      <c r="Y351" s="268" t="s">
        <v>673</v>
      </c>
      <c r="Z351" s="274"/>
    </row>
    <row r="352" spans="1:26" s="268" customFormat="1" ht="15" customHeight="1" x14ac:dyDescent="0.25">
      <c r="A352" s="266" t="s">
        <v>734</v>
      </c>
      <c r="B352" s="267">
        <v>6143000</v>
      </c>
      <c r="C352" s="266" t="s">
        <v>28</v>
      </c>
      <c r="D352" s="266" t="s">
        <v>29</v>
      </c>
      <c r="E352" s="268" t="s">
        <v>735</v>
      </c>
      <c r="F352" s="283" t="s">
        <v>1031</v>
      </c>
      <c r="G352" s="266" t="s">
        <v>606</v>
      </c>
      <c r="H352" s="266" t="s">
        <v>46</v>
      </c>
      <c r="I352" s="283" t="s">
        <v>982</v>
      </c>
      <c r="J352" s="266" t="s">
        <v>36</v>
      </c>
      <c r="K352" s="266">
        <v>1937</v>
      </c>
      <c r="L352" s="283"/>
      <c r="M352" s="269">
        <v>49.303333000000002</v>
      </c>
      <c r="N352" s="269">
        <v>-107.805556</v>
      </c>
      <c r="O352" s="314" t="s">
        <v>985</v>
      </c>
      <c r="P352" s="325" t="s">
        <v>1032</v>
      </c>
      <c r="Q352" s="325" t="s">
        <v>1041</v>
      </c>
      <c r="R352" s="284"/>
      <c r="S352" s="284"/>
      <c r="T352" s="285" t="s">
        <v>38</v>
      </c>
      <c r="U352" s="327" t="s">
        <v>38</v>
      </c>
      <c r="V352" s="283" t="s">
        <v>1042</v>
      </c>
      <c r="W352" s="283" t="s">
        <v>1043</v>
      </c>
      <c r="X352" s="284" t="s">
        <v>985</v>
      </c>
      <c r="Z352" s="274"/>
    </row>
    <row r="353" spans="1:26" s="268" customFormat="1" ht="15" customHeight="1" x14ac:dyDescent="0.25">
      <c r="A353" s="266" t="s">
        <v>736</v>
      </c>
      <c r="B353" s="267">
        <v>6157500</v>
      </c>
      <c r="C353" s="266" t="s">
        <v>28</v>
      </c>
      <c r="D353" s="266" t="s">
        <v>29</v>
      </c>
      <c r="E353" s="268" t="s">
        <v>737</v>
      </c>
      <c r="F353" s="283" t="s">
        <v>1031</v>
      </c>
      <c r="G353" s="266" t="s">
        <v>606</v>
      </c>
      <c r="H353" s="266" t="s">
        <v>46</v>
      </c>
      <c r="I353" s="283" t="s">
        <v>979</v>
      </c>
      <c r="J353" s="266" t="s">
        <v>36</v>
      </c>
      <c r="K353" s="266">
        <v>1940</v>
      </c>
      <c r="L353" s="283"/>
      <c r="M353" s="269">
        <v>49.486666999999997</v>
      </c>
      <c r="N353" s="269">
        <v>-109.352222</v>
      </c>
      <c r="O353" s="314" t="s">
        <v>985</v>
      </c>
      <c r="P353" s="325" t="s">
        <v>1032</v>
      </c>
      <c r="Q353" s="325" t="s">
        <v>1041</v>
      </c>
      <c r="R353" s="284"/>
      <c r="S353" s="284"/>
      <c r="T353" s="285" t="s">
        <v>38</v>
      </c>
      <c r="U353" s="327" t="s">
        <v>38</v>
      </c>
      <c r="V353" s="283" t="s">
        <v>1042</v>
      </c>
      <c r="W353" s="283" t="s">
        <v>1043</v>
      </c>
      <c r="X353" s="284" t="s">
        <v>985</v>
      </c>
      <c r="Y353" s="268" t="s">
        <v>673</v>
      </c>
      <c r="Z353" s="274"/>
    </row>
    <row r="354" spans="1:26" s="268" customFormat="1" ht="15" customHeight="1" x14ac:dyDescent="0.25">
      <c r="A354" s="266" t="s">
        <v>746</v>
      </c>
      <c r="B354" s="267">
        <v>6162000</v>
      </c>
      <c r="C354" s="266" t="s">
        <v>28</v>
      </c>
      <c r="D354" s="266" t="s">
        <v>29</v>
      </c>
      <c r="E354" s="268" t="s">
        <v>747</v>
      </c>
      <c r="F354" s="283" t="s">
        <v>1031</v>
      </c>
      <c r="G354" s="266" t="s">
        <v>606</v>
      </c>
      <c r="H354" s="266" t="s">
        <v>46</v>
      </c>
      <c r="I354" s="283" t="s">
        <v>982</v>
      </c>
      <c r="J354" s="266" t="s">
        <v>36</v>
      </c>
      <c r="K354" s="266">
        <v>1940</v>
      </c>
      <c r="L354" s="283"/>
      <c r="M354" s="269">
        <v>49.371110999999999</v>
      </c>
      <c r="N354" s="269">
        <v>-107.885278</v>
      </c>
      <c r="O354" s="314" t="s">
        <v>985</v>
      </c>
      <c r="P354" s="325" t="s">
        <v>1032</v>
      </c>
      <c r="Q354" s="325" t="s">
        <v>1041</v>
      </c>
      <c r="R354" s="284"/>
      <c r="S354" s="284"/>
      <c r="T354" s="285" t="s">
        <v>38</v>
      </c>
      <c r="U354" s="327" t="s">
        <v>38</v>
      </c>
      <c r="V354" s="283" t="s">
        <v>1042</v>
      </c>
      <c r="W354" s="283" t="s">
        <v>1043</v>
      </c>
      <c r="X354" s="284" t="s">
        <v>985</v>
      </c>
      <c r="Y354" s="268" t="s">
        <v>673</v>
      </c>
      <c r="Z354" s="274"/>
    </row>
    <row r="355" spans="1:26" s="268" customFormat="1" ht="15" customHeight="1" x14ac:dyDescent="0.25">
      <c r="A355" s="266" t="s">
        <v>751</v>
      </c>
      <c r="B355" s="267">
        <v>6156500</v>
      </c>
      <c r="C355" s="266" t="s">
        <v>28</v>
      </c>
      <c r="D355" s="266" t="s">
        <v>29</v>
      </c>
      <c r="E355" s="268" t="s">
        <v>752</v>
      </c>
      <c r="F355" s="283" t="s">
        <v>1031</v>
      </c>
      <c r="G355" s="266" t="s">
        <v>606</v>
      </c>
      <c r="H355" s="266" t="s">
        <v>46</v>
      </c>
      <c r="I355" s="283" t="s">
        <v>979</v>
      </c>
      <c r="J355" s="266" t="s">
        <v>36</v>
      </c>
      <c r="K355" s="266">
        <v>1946</v>
      </c>
      <c r="L355" s="283"/>
      <c r="M355" s="269">
        <v>49.494166999999997</v>
      </c>
      <c r="N355" s="269">
        <v>-109.36499999999999</v>
      </c>
      <c r="O355" s="314" t="s">
        <v>985</v>
      </c>
      <c r="P355" s="325" t="s">
        <v>1032</v>
      </c>
      <c r="Q355" s="325" t="s">
        <v>1041</v>
      </c>
      <c r="R355" s="284"/>
      <c r="S355" s="284"/>
      <c r="T355" s="285" t="s">
        <v>38</v>
      </c>
      <c r="U355" s="327" t="s">
        <v>38</v>
      </c>
      <c r="V355" s="283" t="s">
        <v>1042</v>
      </c>
      <c r="W355" s="283" t="s">
        <v>1043</v>
      </c>
      <c r="X355" s="284" t="s">
        <v>985</v>
      </c>
      <c r="Y355" s="268" t="s">
        <v>673</v>
      </c>
      <c r="Z355" s="274"/>
    </row>
    <row r="356" spans="1:26" s="268" customFormat="1" ht="15" customHeight="1" x14ac:dyDescent="0.25">
      <c r="A356" s="283" t="s">
        <v>753</v>
      </c>
      <c r="B356" s="319">
        <v>6161500</v>
      </c>
      <c r="C356" s="266" t="s">
        <v>28</v>
      </c>
      <c r="D356" s="266" t="s">
        <v>29</v>
      </c>
      <c r="E356" s="286" t="s">
        <v>754</v>
      </c>
      <c r="F356" s="283" t="s">
        <v>1031</v>
      </c>
      <c r="G356" s="283" t="s">
        <v>606</v>
      </c>
      <c r="H356" s="283" t="s">
        <v>46</v>
      </c>
      <c r="I356" s="283" t="s">
        <v>979</v>
      </c>
      <c r="J356" s="283" t="s">
        <v>36</v>
      </c>
      <c r="K356" s="283">
        <v>1946</v>
      </c>
      <c r="L356" s="283"/>
      <c r="M356" s="314">
        <v>49.369444000000001</v>
      </c>
      <c r="N356" s="314">
        <v>-107.88500000000001</v>
      </c>
      <c r="O356" s="314" t="s">
        <v>985</v>
      </c>
      <c r="P356" s="325" t="s">
        <v>1032</v>
      </c>
      <c r="Q356" s="325" t="s">
        <v>1041</v>
      </c>
      <c r="R356" s="284"/>
      <c r="S356" s="284"/>
      <c r="T356" s="285" t="s">
        <v>38</v>
      </c>
      <c r="U356" s="327" t="s">
        <v>38</v>
      </c>
      <c r="V356" s="283" t="s">
        <v>1042</v>
      </c>
      <c r="W356" s="283" t="s">
        <v>1043</v>
      </c>
      <c r="X356" s="284" t="s">
        <v>985</v>
      </c>
      <c r="Y356" s="286" t="s">
        <v>673</v>
      </c>
      <c r="Z356" s="274"/>
    </row>
    <row r="357" spans="1:26" s="268" customFormat="1" ht="15" customHeight="1" x14ac:dyDescent="0.25">
      <c r="A357" s="266" t="s">
        <v>755</v>
      </c>
      <c r="B357" s="267">
        <v>6161300</v>
      </c>
      <c r="C357" s="266" t="s">
        <v>28</v>
      </c>
      <c r="D357" s="266" t="s">
        <v>29</v>
      </c>
      <c r="E357" s="268" t="s">
        <v>756</v>
      </c>
      <c r="F357" s="283" t="s">
        <v>1031</v>
      </c>
      <c r="G357" s="266" t="s">
        <v>606</v>
      </c>
      <c r="H357" s="266" t="s">
        <v>46</v>
      </c>
      <c r="I357" s="283" t="s">
        <v>979</v>
      </c>
      <c r="J357" s="266" t="s">
        <v>36</v>
      </c>
      <c r="K357" s="266">
        <v>1950</v>
      </c>
      <c r="L357" s="283"/>
      <c r="M357" s="269">
        <v>49.372222000000001</v>
      </c>
      <c r="N357" s="269">
        <v>-107.88333299999999</v>
      </c>
      <c r="O357" s="314" t="s">
        <v>985</v>
      </c>
      <c r="P357" s="325" t="s">
        <v>1032</v>
      </c>
      <c r="Q357" s="325" t="s">
        <v>1041</v>
      </c>
      <c r="R357" s="284"/>
      <c r="S357" s="284"/>
      <c r="T357" s="285" t="s">
        <v>38</v>
      </c>
      <c r="U357" s="327" t="s">
        <v>38</v>
      </c>
      <c r="V357" s="283" t="s">
        <v>1042</v>
      </c>
      <c r="W357" s="283" t="s">
        <v>1043</v>
      </c>
      <c r="X357" s="284" t="s">
        <v>985</v>
      </c>
      <c r="Y357" s="268" t="s">
        <v>673</v>
      </c>
      <c r="Z357" s="274"/>
    </row>
    <row r="358" spans="1:26" s="268" customFormat="1" ht="15" customHeight="1" x14ac:dyDescent="0.25">
      <c r="A358" s="266"/>
      <c r="B358" s="267">
        <v>5018000</v>
      </c>
      <c r="C358" s="266" t="s">
        <v>29</v>
      </c>
      <c r="D358" s="266"/>
      <c r="E358" s="268" t="s">
        <v>749</v>
      </c>
      <c r="F358" s="283" t="s">
        <v>1031</v>
      </c>
      <c r="G358" s="266" t="s">
        <v>676</v>
      </c>
      <c r="H358" s="266" t="s">
        <v>34</v>
      </c>
      <c r="I358" s="283" t="s">
        <v>979</v>
      </c>
      <c r="J358" s="266" t="s">
        <v>36</v>
      </c>
      <c r="K358" s="318"/>
      <c r="L358" s="283"/>
      <c r="M358" s="269">
        <v>48.852778000000001</v>
      </c>
      <c r="N358" s="269">
        <v>-113.416944</v>
      </c>
      <c r="O358" s="314" t="s">
        <v>985</v>
      </c>
      <c r="P358" s="325" t="s">
        <v>1032</v>
      </c>
      <c r="Q358" s="325"/>
      <c r="R358" s="284"/>
      <c r="S358" s="286" t="s">
        <v>750</v>
      </c>
      <c r="T358" s="201"/>
      <c r="U358" s="326" t="s">
        <v>49</v>
      </c>
      <c r="V358" s="283" t="s">
        <v>1042</v>
      </c>
      <c r="W358" s="283" t="s">
        <v>1043</v>
      </c>
      <c r="X358" s="283" t="s">
        <v>985</v>
      </c>
      <c r="Z358" s="274"/>
    </row>
    <row r="359" spans="1:26" s="268" customFormat="1" ht="15" customHeight="1" x14ac:dyDescent="0.25">
      <c r="A359" s="266" t="s">
        <v>757</v>
      </c>
      <c r="B359" s="267"/>
      <c r="C359" s="266" t="s">
        <v>28</v>
      </c>
      <c r="D359" s="267"/>
      <c r="E359" s="268" t="s">
        <v>758</v>
      </c>
      <c r="F359" s="283" t="s">
        <v>1031</v>
      </c>
      <c r="G359" s="266" t="s">
        <v>681</v>
      </c>
      <c r="H359" s="266" t="s">
        <v>46</v>
      </c>
      <c r="I359" s="283" t="s">
        <v>979</v>
      </c>
      <c r="J359" s="266" t="s">
        <v>36</v>
      </c>
      <c r="K359" s="266">
        <v>1966</v>
      </c>
      <c r="L359" s="283"/>
      <c r="M359" s="269">
        <v>49.024999999999999</v>
      </c>
      <c r="N359" s="269">
        <v>-111.21333300000001</v>
      </c>
      <c r="O359" s="314"/>
      <c r="P359" s="325" t="s">
        <v>1032</v>
      </c>
      <c r="Q359" s="325"/>
      <c r="R359" s="284"/>
      <c r="S359" s="286" t="s">
        <v>750</v>
      </c>
      <c r="T359" s="201"/>
      <c r="U359" s="326" t="s">
        <v>49</v>
      </c>
      <c r="V359" s="283" t="s">
        <v>1042</v>
      </c>
      <c r="W359" s="283" t="s">
        <v>1043</v>
      </c>
      <c r="X359" s="283" t="s">
        <v>985</v>
      </c>
      <c r="Z359" s="274"/>
    </row>
    <row r="360" spans="1:26" s="268" customFormat="1" ht="15" customHeight="1" x14ac:dyDescent="0.25">
      <c r="A360" s="266" t="s">
        <v>759</v>
      </c>
      <c r="B360" s="267"/>
      <c r="C360" s="266" t="s">
        <v>28</v>
      </c>
      <c r="D360" s="267"/>
      <c r="E360" s="268" t="s">
        <v>760</v>
      </c>
      <c r="F360" s="283" t="s">
        <v>1031</v>
      </c>
      <c r="G360" s="266" t="s">
        <v>681</v>
      </c>
      <c r="H360" s="266" t="s">
        <v>46</v>
      </c>
      <c r="I360" s="283" t="s">
        <v>979</v>
      </c>
      <c r="J360" s="266" t="s">
        <v>36</v>
      </c>
      <c r="K360" s="266">
        <v>1966</v>
      </c>
      <c r="L360" s="283"/>
      <c r="M360" s="269">
        <v>49.018056000000001</v>
      </c>
      <c r="N360" s="269">
        <v>-111.402778</v>
      </c>
      <c r="O360" s="314"/>
      <c r="P360" s="325" t="s">
        <v>1032</v>
      </c>
      <c r="Q360" s="325"/>
      <c r="R360" s="284"/>
      <c r="S360" s="286" t="s">
        <v>750</v>
      </c>
      <c r="T360" s="201"/>
      <c r="U360" s="326" t="s">
        <v>49</v>
      </c>
      <c r="V360" s="283" t="s">
        <v>1042</v>
      </c>
      <c r="W360" s="283" t="s">
        <v>1043</v>
      </c>
      <c r="X360" s="283" t="s">
        <v>985</v>
      </c>
      <c r="Z360" s="274"/>
    </row>
    <row r="361" spans="1:26" s="268" customFormat="1" ht="15" customHeight="1" x14ac:dyDescent="0.25">
      <c r="A361" s="266" t="s">
        <v>815</v>
      </c>
      <c r="B361" s="267">
        <v>6151000</v>
      </c>
      <c r="C361" s="266" t="s">
        <v>28</v>
      </c>
      <c r="D361" s="266" t="s">
        <v>29</v>
      </c>
      <c r="E361" s="268" t="s">
        <v>816</v>
      </c>
      <c r="F361" s="283" t="s">
        <v>1031</v>
      </c>
      <c r="G361" s="266" t="s">
        <v>606</v>
      </c>
      <c r="H361" s="266" t="s">
        <v>46</v>
      </c>
      <c r="I361" s="283" t="s">
        <v>979</v>
      </c>
      <c r="J361" s="266" t="s">
        <v>36</v>
      </c>
      <c r="K361" s="266">
        <v>1927</v>
      </c>
      <c r="L361" s="283"/>
      <c r="M361" s="269">
        <v>49.004722000000001</v>
      </c>
      <c r="N361" s="269">
        <v>-109.23</v>
      </c>
      <c r="O361" s="314" t="s">
        <v>990</v>
      </c>
      <c r="P361" s="325" t="s">
        <v>1032</v>
      </c>
      <c r="Q361" s="325"/>
      <c r="R361" s="284"/>
      <c r="S361" s="284" t="s">
        <v>1044</v>
      </c>
      <c r="T361" s="285" t="s">
        <v>38</v>
      </c>
      <c r="U361" s="326" t="s">
        <v>71</v>
      </c>
      <c r="V361" s="283" t="s">
        <v>1042</v>
      </c>
      <c r="W361" s="283" t="s">
        <v>1043</v>
      </c>
      <c r="X361" s="284" t="s">
        <v>985</v>
      </c>
      <c r="Z361" s="274"/>
    </row>
    <row r="362" spans="1:26" s="268" customFormat="1" ht="15" customHeight="1" x14ac:dyDescent="0.25">
      <c r="A362" s="266" t="s">
        <v>682</v>
      </c>
      <c r="B362" s="267">
        <v>6144360</v>
      </c>
      <c r="C362" s="266" t="s">
        <v>28</v>
      </c>
      <c r="D362" s="319" t="s">
        <v>29</v>
      </c>
      <c r="E362" s="268" t="s">
        <v>683</v>
      </c>
      <c r="F362" s="283" t="s">
        <v>1031</v>
      </c>
      <c r="G362" s="266" t="s">
        <v>606</v>
      </c>
      <c r="H362" s="266" t="s">
        <v>46</v>
      </c>
      <c r="I362" s="283" t="s">
        <v>979</v>
      </c>
      <c r="J362" s="283" t="s">
        <v>667</v>
      </c>
      <c r="K362" s="266">
        <v>1937</v>
      </c>
      <c r="L362" s="266">
        <v>1995</v>
      </c>
      <c r="M362" s="269">
        <v>49.406111000000003</v>
      </c>
      <c r="N362" s="269">
        <v>-109.983889</v>
      </c>
      <c r="O362" s="314" t="s">
        <v>985</v>
      </c>
      <c r="P362" s="325" t="s">
        <v>1032</v>
      </c>
      <c r="Q362" s="325"/>
      <c r="R362" s="284"/>
      <c r="S362" s="284"/>
      <c r="T362" s="285" t="s">
        <v>38</v>
      </c>
      <c r="U362" s="275" t="s">
        <v>49</v>
      </c>
      <c r="V362" s="283" t="s">
        <v>1042</v>
      </c>
      <c r="W362" s="283" t="s">
        <v>1043</v>
      </c>
      <c r="X362" s="284" t="s">
        <v>985</v>
      </c>
      <c r="Z362" s="274"/>
    </row>
    <row r="363" spans="1:26" s="268" customFormat="1" ht="15" customHeight="1" x14ac:dyDescent="0.25">
      <c r="A363" s="266" t="s">
        <v>765</v>
      </c>
      <c r="B363" s="267"/>
      <c r="C363" s="266" t="s">
        <v>28</v>
      </c>
      <c r="D363" s="267"/>
      <c r="E363" s="268" t="s">
        <v>766</v>
      </c>
      <c r="F363" s="283" t="s">
        <v>1031</v>
      </c>
      <c r="G363" s="266" t="s">
        <v>681</v>
      </c>
      <c r="H363" s="266" t="s">
        <v>46</v>
      </c>
      <c r="I363" s="283" t="s">
        <v>982</v>
      </c>
      <c r="J363" s="266" t="s">
        <v>36</v>
      </c>
      <c r="K363" s="266">
        <v>1962</v>
      </c>
      <c r="L363" s="283"/>
      <c r="M363" s="269">
        <v>49.661110999999998</v>
      </c>
      <c r="N363" s="269">
        <v>-110.095556</v>
      </c>
      <c r="O363" s="314" t="s">
        <v>985</v>
      </c>
      <c r="P363" s="325" t="s">
        <v>1032</v>
      </c>
      <c r="Q363" s="325"/>
      <c r="R363" s="284"/>
      <c r="S363" s="286" t="s">
        <v>750</v>
      </c>
      <c r="T363" s="201"/>
      <c r="U363" s="326" t="s">
        <v>49</v>
      </c>
      <c r="V363" s="283" t="s">
        <v>1042</v>
      </c>
      <c r="W363" s="283" t="s">
        <v>1043</v>
      </c>
      <c r="X363" s="283" t="s">
        <v>985</v>
      </c>
      <c r="Z363" s="274"/>
    </row>
    <row r="364" spans="1:26" s="268" customFormat="1" ht="15" customHeight="1" x14ac:dyDescent="0.25">
      <c r="A364" s="266" t="s">
        <v>767</v>
      </c>
      <c r="B364" s="267"/>
      <c r="C364" s="266" t="s">
        <v>28</v>
      </c>
      <c r="D364" s="267"/>
      <c r="E364" s="268" t="s">
        <v>768</v>
      </c>
      <c r="F364" s="283" t="s">
        <v>1031</v>
      </c>
      <c r="G364" s="266" t="s">
        <v>681</v>
      </c>
      <c r="H364" s="266" t="s">
        <v>46</v>
      </c>
      <c r="I364" s="283" t="s">
        <v>982</v>
      </c>
      <c r="J364" s="266" t="s">
        <v>36</v>
      </c>
      <c r="K364" s="266">
        <v>1959</v>
      </c>
      <c r="L364" s="283"/>
      <c r="M364" s="269">
        <v>49.526111</v>
      </c>
      <c r="N364" s="269">
        <v>-110.368611</v>
      </c>
      <c r="O364" s="314" t="s">
        <v>985</v>
      </c>
      <c r="P364" s="325" t="s">
        <v>1032</v>
      </c>
      <c r="Q364" s="325"/>
      <c r="R364" s="284"/>
      <c r="S364" s="286" t="s">
        <v>750</v>
      </c>
      <c r="T364" s="201"/>
      <c r="U364" s="326" t="s">
        <v>49</v>
      </c>
      <c r="V364" s="283" t="s">
        <v>1042</v>
      </c>
      <c r="W364" s="283" t="s">
        <v>1043</v>
      </c>
      <c r="X364" s="283" t="s">
        <v>985</v>
      </c>
      <c r="Z364" s="274"/>
    </row>
    <row r="365" spans="1:26" s="268" customFormat="1" ht="15" customHeight="1" x14ac:dyDescent="0.25">
      <c r="A365" s="266" t="s">
        <v>769</v>
      </c>
      <c r="B365" s="267"/>
      <c r="C365" s="266" t="s">
        <v>28</v>
      </c>
      <c r="D365" s="267"/>
      <c r="E365" s="268" t="s">
        <v>770</v>
      </c>
      <c r="F365" s="283" t="s">
        <v>1031</v>
      </c>
      <c r="G365" s="266" t="s">
        <v>681</v>
      </c>
      <c r="H365" s="266" t="s">
        <v>46</v>
      </c>
      <c r="I365" s="283" t="s">
        <v>982</v>
      </c>
      <c r="J365" s="266" t="s">
        <v>36</v>
      </c>
      <c r="K365" s="266">
        <v>1962</v>
      </c>
      <c r="L365" s="283"/>
      <c r="M365" s="269">
        <v>49.481667000000002</v>
      </c>
      <c r="N365" s="269">
        <v>-110.399444</v>
      </c>
      <c r="O365" s="314" t="s">
        <v>985</v>
      </c>
      <c r="P365" s="325" t="s">
        <v>1032</v>
      </c>
      <c r="Q365" s="325"/>
      <c r="R365" s="284"/>
      <c r="S365" s="286" t="s">
        <v>750</v>
      </c>
      <c r="T365" s="201"/>
      <c r="U365" s="326" t="s">
        <v>49</v>
      </c>
      <c r="V365" s="283" t="s">
        <v>1042</v>
      </c>
      <c r="W365" s="283" t="s">
        <v>1043</v>
      </c>
      <c r="X365" s="283" t="s">
        <v>985</v>
      </c>
      <c r="Z365" s="274"/>
    </row>
    <row r="366" spans="1:26" s="268" customFormat="1" ht="15" customHeight="1" x14ac:dyDescent="0.25">
      <c r="A366" s="266" t="s">
        <v>771</v>
      </c>
      <c r="B366" s="267"/>
      <c r="C366" s="266" t="s">
        <v>28</v>
      </c>
      <c r="D366" s="267"/>
      <c r="E366" s="268" t="s">
        <v>772</v>
      </c>
      <c r="F366" s="283" t="s">
        <v>1031</v>
      </c>
      <c r="G366" s="266" t="s">
        <v>681</v>
      </c>
      <c r="H366" s="266" t="s">
        <v>46</v>
      </c>
      <c r="I366" s="283" t="s">
        <v>982</v>
      </c>
      <c r="J366" s="266" t="s">
        <v>36</v>
      </c>
      <c r="K366" s="266">
        <v>1962</v>
      </c>
      <c r="L366" s="283"/>
      <c r="M366" s="269">
        <v>49.335000000000001</v>
      </c>
      <c r="N366" s="269">
        <v>-110.395833</v>
      </c>
      <c r="O366" s="314" t="s">
        <v>985</v>
      </c>
      <c r="P366" s="325" t="s">
        <v>1032</v>
      </c>
      <c r="Q366" s="325"/>
      <c r="R366" s="284"/>
      <c r="S366" s="286" t="s">
        <v>750</v>
      </c>
      <c r="T366" s="201"/>
      <c r="U366" s="326" t="s">
        <v>49</v>
      </c>
      <c r="V366" s="283" t="s">
        <v>1042</v>
      </c>
      <c r="W366" s="283" t="s">
        <v>1043</v>
      </c>
      <c r="X366" s="283" t="s">
        <v>985</v>
      </c>
      <c r="Z366" s="274"/>
    </row>
    <row r="367" spans="1:26" s="268" customFormat="1" ht="15" customHeight="1" x14ac:dyDescent="0.25">
      <c r="A367" s="266" t="s">
        <v>773</v>
      </c>
      <c r="B367" s="267"/>
      <c r="C367" s="266" t="s">
        <v>28</v>
      </c>
      <c r="D367" s="267"/>
      <c r="E367" s="268" t="s">
        <v>774</v>
      </c>
      <c r="F367" s="283" t="s">
        <v>1031</v>
      </c>
      <c r="G367" s="266" t="s">
        <v>606</v>
      </c>
      <c r="H367" s="266" t="s">
        <v>46</v>
      </c>
      <c r="I367" s="283" t="s">
        <v>982</v>
      </c>
      <c r="J367" s="266" t="s">
        <v>36</v>
      </c>
      <c r="K367" s="266">
        <v>1963</v>
      </c>
      <c r="L367" s="283"/>
      <c r="M367" s="269">
        <v>49.642499999999998</v>
      </c>
      <c r="N367" s="269">
        <v>-109.8372</v>
      </c>
      <c r="O367" s="314" t="s">
        <v>985</v>
      </c>
      <c r="P367" s="325" t="s">
        <v>1032</v>
      </c>
      <c r="Q367" s="325"/>
      <c r="R367" s="284"/>
      <c r="S367" s="286" t="s">
        <v>750</v>
      </c>
      <c r="T367" s="201"/>
      <c r="U367" s="326" t="s">
        <v>49</v>
      </c>
      <c r="V367" s="283" t="s">
        <v>1042</v>
      </c>
      <c r="W367" s="283" t="s">
        <v>1043</v>
      </c>
      <c r="X367" s="283" t="s">
        <v>985</v>
      </c>
      <c r="Z367" s="274"/>
    </row>
    <row r="368" spans="1:26" s="268" customFormat="1" ht="15" customHeight="1" x14ac:dyDescent="0.25">
      <c r="A368" s="266" t="s">
        <v>775</v>
      </c>
      <c r="B368" s="267"/>
      <c r="C368" s="266" t="s">
        <v>28</v>
      </c>
      <c r="D368" s="267"/>
      <c r="E368" s="268" t="s">
        <v>776</v>
      </c>
      <c r="F368" s="283" t="s">
        <v>1031</v>
      </c>
      <c r="G368" s="266" t="s">
        <v>606</v>
      </c>
      <c r="H368" s="266" t="s">
        <v>46</v>
      </c>
      <c r="I368" s="283" t="s">
        <v>979</v>
      </c>
      <c r="J368" s="266" t="s">
        <v>36</v>
      </c>
      <c r="K368" s="266">
        <v>1922</v>
      </c>
      <c r="L368" s="283"/>
      <c r="M368" s="269">
        <v>49.286670000000001</v>
      </c>
      <c r="N368" s="269">
        <v>-109.5228</v>
      </c>
      <c r="O368" s="314" t="s">
        <v>985</v>
      </c>
      <c r="P368" s="325" t="s">
        <v>1032</v>
      </c>
      <c r="Q368" s="325" t="s">
        <v>1046</v>
      </c>
      <c r="R368" s="284"/>
      <c r="S368" s="286" t="s">
        <v>750</v>
      </c>
      <c r="T368" s="201"/>
      <c r="U368" s="326" t="s">
        <v>49</v>
      </c>
      <c r="V368" s="283" t="s">
        <v>1042</v>
      </c>
      <c r="W368" s="283" t="s">
        <v>1043</v>
      </c>
      <c r="X368" s="283" t="s">
        <v>985</v>
      </c>
      <c r="Z368" s="274"/>
    </row>
    <row r="369" spans="1:26" s="268" customFormat="1" ht="15" customHeight="1" x14ac:dyDescent="0.25">
      <c r="A369" s="266" t="s">
        <v>777</v>
      </c>
      <c r="B369" s="267"/>
      <c r="C369" s="266" t="s">
        <v>28</v>
      </c>
      <c r="D369" s="267"/>
      <c r="E369" s="268" t="s">
        <v>778</v>
      </c>
      <c r="F369" s="283" t="s">
        <v>1031</v>
      </c>
      <c r="G369" s="266" t="s">
        <v>681</v>
      </c>
      <c r="H369" s="266" t="s">
        <v>46</v>
      </c>
      <c r="I369" s="283" t="s">
        <v>982</v>
      </c>
      <c r="J369" s="266" t="s">
        <v>36</v>
      </c>
      <c r="K369" s="266">
        <v>1962</v>
      </c>
      <c r="L369" s="283"/>
      <c r="M369" s="269">
        <v>49.233888999999998</v>
      </c>
      <c r="N369" s="269">
        <v>-110.261111</v>
      </c>
      <c r="O369" s="314" t="s">
        <v>985</v>
      </c>
      <c r="P369" s="325" t="s">
        <v>1032</v>
      </c>
      <c r="Q369" s="325"/>
      <c r="R369" s="284"/>
      <c r="S369" s="286" t="s">
        <v>750</v>
      </c>
      <c r="T369" s="201"/>
      <c r="U369" s="326" t="s">
        <v>49</v>
      </c>
      <c r="V369" s="283" t="s">
        <v>1042</v>
      </c>
      <c r="W369" s="283" t="s">
        <v>1043</v>
      </c>
      <c r="X369" s="283" t="s">
        <v>985</v>
      </c>
      <c r="Z369" s="274"/>
    </row>
    <row r="370" spans="1:26" s="268" customFormat="1" ht="15" customHeight="1" x14ac:dyDescent="0.25">
      <c r="A370" s="266" t="s">
        <v>779</v>
      </c>
      <c r="B370" s="267"/>
      <c r="C370" s="266" t="s">
        <v>28</v>
      </c>
      <c r="D370" s="267"/>
      <c r="E370" s="268" t="s">
        <v>780</v>
      </c>
      <c r="F370" s="283" t="s">
        <v>1031</v>
      </c>
      <c r="G370" s="266" t="s">
        <v>681</v>
      </c>
      <c r="H370" s="266" t="s">
        <v>46</v>
      </c>
      <c r="I370" s="283" t="s">
        <v>982</v>
      </c>
      <c r="J370" s="266" t="s">
        <v>36</v>
      </c>
      <c r="K370" s="266">
        <v>1964</v>
      </c>
      <c r="L370" s="283"/>
      <c r="M370" s="269">
        <v>49.474443999999998</v>
      </c>
      <c r="N370" s="269">
        <v>-110.09</v>
      </c>
      <c r="O370" s="269" t="s">
        <v>985</v>
      </c>
      <c r="P370" s="325" t="s">
        <v>1032</v>
      </c>
      <c r="Q370" s="325"/>
      <c r="R370" s="284"/>
      <c r="S370" s="286" t="s">
        <v>750</v>
      </c>
      <c r="T370" s="201"/>
      <c r="U370" s="326" t="s">
        <v>49</v>
      </c>
      <c r="V370" s="283" t="s">
        <v>1042</v>
      </c>
      <c r="W370" s="283" t="s">
        <v>1043</v>
      </c>
      <c r="X370" s="283" t="s">
        <v>985</v>
      </c>
      <c r="Z370" s="274"/>
    </row>
    <row r="371" spans="1:26" s="268" customFormat="1" ht="15" customHeight="1" x14ac:dyDescent="0.25">
      <c r="A371" s="266" t="s">
        <v>781</v>
      </c>
      <c r="B371" s="267"/>
      <c r="C371" s="266" t="s">
        <v>28</v>
      </c>
      <c r="D371" s="267"/>
      <c r="E371" s="268" t="s">
        <v>782</v>
      </c>
      <c r="F371" s="283" t="s">
        <v>1031</v>
      </c>
      <c r="G371" s="266" t="s">
        <v>606</v>
      </c>
      <c r="H371" s="266" t="s">
        <v>46</v>
      </c>
      <c r="I371" s="283" t="s">
        <v>979</v>
      </c>
      <c r="J371" s="266" t="s">
        <v>36</v>
      </c>
      <c r="K371" s="266">
        <v>1964</v>
      </c>
      <c r="L371" s="283"/>
      <c r="M371" s="269">
        <v>49.163670000000003</v>
      </c>
      <c r="N371" s="269">
        <v>-109.4649</v>
      </c>
      <c r="O371" s="314" t="s">
        <v>985</v>
      </c>
      <c r="P371" s="325" t="s">
        <v>1032</v>
      </c>
      <c r="Q371" s="325"/>
      <c r="R371" s="284"/>
      <c r="S371" s="286" t="s">
        <v>750</v>
      </c>
      <c r="T371" s="201"/>
      <c r="U371" s="326" t="s">
        <v>49</v>
      </c>
      <c r="V371" s="283" t="s">
        <v>1042</v>
      </c>
      <c r="W371" s="283" t="s">
        <v>1043</v>
      </c>
      <c r="X371" s="283" t="s">
        <v>985</v>
      </c>
      <c r="Z371" s="274"/>
    </row>
    <row r="372" spans="1:26" s="268" customFormat="1" ht="15" customHeight="1" x14ac:dyDescent="0.25">
      <c r="A372" s="266" t="s">
        <v>783</v>
      </c>
      <c r="B372" s="267"/>
      <c r="C372" s="266" t="s">
        <v>28</v>
      </c>
      <c r="D372" s="267"/>
      <c r="E372" s="286" t="s">
        <v>784</v>
      </c>
      <c r="F372" s="283" t="s">
        <v>1031</v>
      </c>
      <c r="G372" s="266" t="s">
        <v>606</v>
      </c>
      <c r="H372" s="266" t="s">
        <v>46</v>
      </c>
      <c r="I372" s="283" t="s">
        <v>979</v>
      </c>
      <c r="J372" s="266" t="s">
        <v>36</v>
      </c>
      <c r="K372" s="266">
        <v>1966</v>
      </c>
      <c r="L372" s="283"/>
      <c r="M372" s="269">
        <v>49.036389</v>
      </c>
      <c r="N372" s="269">
        <v>-109.806389</v>
      </c>
      <c r="O372" s="314" t="s">
        <v>985</v>
      </c>
      <c r="P372" s="325" t="s">
        <v>1032</v>
      </c>
      <c r="Q372" s="325"/>
      <c r="R372" s="284"/>
      <c r="S372" s="286" t="s">
        <v>750</v>
      </c>
      <c r="T372" s="201"/>
      <c r="U372" s="326" t="s">
        <v>49</v>
      </c>
      <c r="V372" s="283" t="s">
        <v>1042</v>
      </c>
      <c r="W372" s="283" t="s">
        <v>1043</v>
      </c>
      <c r="X372" s="283" t="s">
        <v>985</v>
      </c>
      <c r="Z372" s="274"/>
    </row>
    <row r="373" spans="1:26" s="268" customFormat="1" ht="15" customHeight="1" x14ac:dyDescent="0.25">
      <c r="A373" s="266" t="s">
        <v>785</v>
      </c>
      <c r="B373" s="267"/>
      <c r="C373" s="266" t="s">
        <v>28</v>
      </c>
      <c r="D373" s="267"/>
      <c r="E373" s="268" t="s">
        <v>786</v>
      </c>
      <c r="F373" s="283" t="s">
        <v>1031</v>
      </c>
      <c r="G373" s="266" t="s">
        <v>681</v>
      </c>
      <c r="H373" s="266" t="s">
        <v>46</v>
      </c>
      <c r="I373" s="283" t="s">
        <v>982</v>
      </c>
      <c r="J373" s="266" t="s">
        <v>36</v>
      </c>
      <c r="K373" s="266">
        <v>1966</v>
      </c>
      <c r="L373" s="283"/>
      <c r="M373" s="269">
        <v>49.467778000000003</v>
      </c>
      <c r="N373" s="269">
        <v>-110.37</v>
      </c>
      <c r="O373" s="314" t="s">
        <v>985</v>
      </c>
      <c r="P373" s="325" t="s">
        <v>1032</v>
      </c>
      <c r="Q373" s="325"/>
      <c r="R373" s="284"/>
      <c r="S373" s="286" t="s">
        <v>750</v>
      </c>
      <c r="T373" s="201"/>
      <c r="U373" s="326" t="s">
        <v>49</v>
      </c>
      <c r="V373" s="283" t="s">
        <v>1042</v>
      </c>
      <c r="W373" s="283" t="s">
        <v>1043</v>
      </c>
      <c r="X373" s="283" t="s">
        <v>985</v>
      </c>
      <c r="Z373" s="274"/>
    </row>
    <row r="374" spans="1:26" s="268" customFormat="1" ht="15" customHeight="1" x14ac:dyDescent="0.25">
      <c r="A374" s="266" t="s">
        <v>787</v>
      </c>
      <c r="B374" s="267"/>
      <c r="C374" s="266" t="s">
        <v>28</v>
      </c>
      <c r="D374" s="267"/>
      <c r="E374" s="268" t="s">
        <v>788</v>
      </c>
      <c r="F374" s="283" t="s">
        <v>1031</v>
      </c>
      <c r="G374" s="266" t="s">
        <v>606</v>
      </c>
      <c r="H374" s="266" t="s">
        <v>46</v>
      </c>
      <c r="I374" s="283" t="s">
        <v>979</v>
      </c>
      <c r="J374" s="266" t="s">
        <v>36</v>
      </c>
      <c r="K374" s="266">
        <v>1964</v>
      </c>
      <c r="L374" s="283"/>
      <c r="M374" s="269">
        <v>49.384439999999998</v>
      </c>
      <c r="N374" s="269">
        <v>-109.9911</v>
      </c>
      <c r="O374" s="314" t="s">
        <v>985</v>
      </c>
      <c r="P374" s="325" t="s">
        <v>1032</v>
      </c>
      <c r="Q374" s="325"/>
      <c r="R374" s="284"/>
      <c r="S374" s="286" t="s">
        <v>750</v>
      </c>
      <c r="T374" s="201"/>
      <c r="U374" s="326" t="s">
        <v>49</v>
      </c>
      <c r="V374" s="283" t="s">
        <v>1042</v>
      </c>
      <c r="W374" s="283" t="s">
        <v>1043</v>
      </c>
      <c r="X374" s="283" t="s">
        <v>985</v>
      </c>
      <c r="Z374" s="274"/>
    </row>
    <row r="375" spans="1:26" s="268" customFormat="1" ht="15" customHeight="1" x14ac:dyDescent="0.25">
      <c r="A375" s="266" t="s">
        <v>792</v>
      </c>
      <c r="B375" s="267"/>
      <c r="C375" s="266" t="s">
        <v>28</v>
      </c>
      <c r="D375" s="267"/>
      <c r="E375" s="268" t="s">
        <v>793</v>
      </c>
      <c r="F375" s="283" t="s">
        <v>1031</v>
      </c>
      <c r="G375" s="266" t="s">
        <v>606</v>
      </c>
      <c r="H375" s="266" t="s">
        <v>46</v>
      </c>
      <c r="I375" s="283" t="s">
        <v>979</v>
      </c>
      <c r="J375" s="266" t="s">
        <v>36</v>
      </c>
      <c r="K375" s="266">
        <v>1964</v>
      </c>
      <c r="L375" s="283"/>
      <c r="M375" s="269">
        <v>49.383890000000001</v>
      </c>
      <c r="N375" s="269">
        <v>-109.9986</v>
      </c>
      <c r="O375" s="314" t="s">
        <v>985</v>
      </c>
      <c r="P375" s="325" t="s">
        <v>1032</v>
      </c>
      <c r="Q375" s="325"/>
      <c r="R375" s="284"/>
      <c r="S375" s="286" t="s">
        <v>750</v>
      </c>
      <c r="T375" s="201"/>
      <c r="U375" s="326" t="s">
        <v>49</v>
      </c>
      <c r="V375" s="283" t="s">
        <v>1042</v>
      </c>
      <c r="W375" s="283" t="s">
        <v>1043</v>
      </c>
      <c r="X375" s="283" t="s">
        <v>985</v>
      </c>
      <c r="Z375" s="274"/>
    </row>
    <row r="376" spans="1:26" s="268" customFormat="1" ht="15" customHeight="1" x14ac:dyDescent="0.25">
      <c r="A376" s="317" t="s">
        <v>820</v>
      </c>
      <c r="B376" s="270"/>
      <c r="C376" s="266" t="s">
        <v>28</v>
      </c>
      <c r="D376" s="270"/>
      <c r="E376" s="321" t="s">
        <v>821</v>
      </c>
      <c r="F376" s="283" t="s">
        <v>1031</v>
      </c>
      <c r="G376" s="317" t="s">
        <v>681</v>
      </c>
      <c r="H376" s="317" t="s">
        <v>46</v>
      </c>
      <c r="I376" s="283" t="s">
        <v>979</v>
      </c>
      <c r="J376" s="266" t="s">
        <v>36</v>
      </c>
      <c r="K376" s="318"/>
      <c r="L376" s="283"/>
      <c r="M376" s="318"/>
      <c r="N376" s="318"/>
      <c r="O376" s="314" t="s">
        <v>985</v>
      </c>
      <c r="P376" s="325" t="s">
        <v>1032</v>
      </c>
      <c r="Q376" s="325"/>
      <c r="R376" s="284"/>
      <c r="S376" s="284"/>
      <c r="T376" s="201"/>
      <c r="U376" s="326" t="s">
        <v>49</v>
      </c>
      <c r="V376" s="283" t="s">
        <v>1042</v>
      </c>
      <c r="W376" s="283" t="s">
        <v>1043</v>
      </c>
      <c r="X376" s="283" t="s">
        <v>985</v>
      </c>
      <c r="Y376" s="274"/>
      <c r="Z376" s="274"/>
    </row>
    <row r="377" spans="1:26" s="268" customFormat="1" ht="15" customHeight="1" x14ac:dyDescent="0.25">
      <c r="A377" s="266" t="s">
        <v>794</v>
      </c>
      <c r="B377" s="267"/>
      <c r="C377" s="266" t="s">
        <v>28</v>
      </c>
      <c r="D377" s="267"/>
      <c r="E377" s="268" t="s">
        <v>795</v>
      </c>
      <c r="F377" s="283" t="s">
        <v>1031</v>
      </c>
      <c r="G377" s="266" t="s">
        <v>606</v>
      </c>
      <c r="H377" s="266" t="s">
        <v>46</v>
      </c>
      <c r="I377" s="283" t="s">
        <v>979</v>
      </c>
      <c r="J377" s="266" t="s">
        <v>36</v>
      </c>
      <c r="K377" s="266">
        <v>1980</v>
      </c>
      <c r="L377" s="283"/>
      <c r="M377" s="269">
        <v>49.450279999999999</v>
      </c>
      <c r="N377" s="269">
        <v>-109.6442</v>
      </c>
      <c r="O377" s="314" t="s">
        <v>985</v>
      </c>
      <c r="P377" s="325" t="s">
        <v>1032</v>
      </c>
      <c r="Q377" s="325"/>
      <c r="R377" s="284"/>
      <c r="S377" s="286" t="s">
        <v>750</v>
      </c>
      <c r="T377" s="201"/>
      <c r="U377" s="326" t="s">
        <v>49</v>
      </c>
      <c r="V377" s="283" t="s">
        <v>1042</v>
      </c>
      <c r="W377" s="283" t="s">
        <v>1043</v>
      </c>
      <c r="X377" s="283" t="s">
        <v>985</v>
      </c>
      <c r="Z377" s="274"/>
    </row>
    <row r="378" spans="1:26" s="268" customFormat="1" ht="15" customHeight="1" x14ac:dyDescent="0.25">
      <c r="A378" s="266" t="s">
        <v>796</v>
      </c>
      <c r="B378" s="267"/>
      <c r="C378" s="266" t="s">
        <v>28</v>
      </c>
      <c r="D378" s="267"/>
      <c r="E378" s="268" t="s">
        <v>797</v>
      </c>
      <c r="F378" s="283" t="s">
        <v>1031</v>
      </c>
      <c r="G378" s="266" t="s">
        <v>606</v>
      </c>
      <c r="H378" s="266" t="s">
        <v>46</v>
      </c>
      <c r="I378" s="283" t="s">
        <v>979</v>
      </c>
      <c r="J378" s="266" t="s">
        <v>36</v>
      </c>
      <c r="K378" s="266">
        <v>1914</v>
      </c>
      <c r="L378" s="283"/>
      <c r="M378" s="269">
        <v>49.307220000000001</v>
      </c>
      <c r="N378" s="269">
        <v>-107.7039</v>
      </c>
      <c r="O378" s="314" t="s">
        <v>985</v>
      </c>
      <c r="P378" s="325" t="s">
        <v>1032</v>
      </c>
      <c r="Q378" s="325"/>
      <c r="R378" s="284"/>
      <c r="S378" s="286" t="s">
        <v>750</v>
      </c>
      <c r="T378" s="201"/>
      <c r="U378" s="326" t="s">
        <v>49</v>
      </c>
      <c r="V378" s="283" t="s">
        <v>1042</v>
      </c>
      <c r="W378" s="283" t="s">
        <v>1043</v>
      </c>
      <c r="X378" s="283" t="s">
        <v>985</v>
      </c>
      <c r="Z378" s="274"/>
    </row>
    <row r="379" spans="1:26" s="268" customFormat="1" ht="15" customHeight="1" x14ac:dyDescent="0.25">
      <c r="A379" s="266" t="s">
        <v>801</v>
      </c>
      <c r="B379" s="267"/>
      <c r="C379" s="266" t="s">
        <v>28</v>
      </c>
      <c r="D379" s="267"/>
      <c r="E379" s="268" t="s">
        <v>802</v>
      </c>
      <c r="F379" s="283" t="s">
        <v>1031</v>
      </c>
      <c r="G379" s="266" t="s">
        <v>606</v>
      </c>
      <c r="H379" s="266" t="s">
        <v>46</v>
      </c>
      <c r="I379" s="283" t="s">
        <v>979</v>
      </c>
      <c r="J379" s="266" t="s">
        <v>36</v>
      </c>
      <c r="K379" s="266">
        <v>1954</v>
      </c>
      <c r="L379" s="283"/>
      <c r="M379" s="269">
        <v>49.362222000000003</v>
      </c>
      <c r="N379" s="269">
        <v>-107.84916699999999</v>
      </c>
      <c r="O379" s="314" t="s">
        <v>985</v>
      </c>
      <c r="P379" s="325" t="s">
        <v>1032</v>
      </c>
      <c r="Q379" s="325"/>
      <c r="R379" s="284"/>
      <c r="S379" s="284"/>
      <c r="T379" s="201"/>
      <c r="U379" s="326" t="s">
        <v>49</v>
      </c>
      <c r="V379" s="283" t="s">
        <v>1042</v>
      </c>
      <c r="W379" s="283" t="s">
        <v>1043</v>
      </c>
      <c r="X379" s="283" t="s">
        <v>985</v>
      </c>
      <c r="Z379" s="274"/>
    </row>
    <row r="380" spans="1:26" s="268" customFormat="1" ht="15" customHeight="1" x14ac:dyDescent="0.25">
      <c r="A380" s="266" t="s">
        <v>686</v>
      </c>
      <c r="B380" s="267"/>
      <c r="C380" s="266" t="s">
        <v>28</v>
      </c>
      <c r="D380" s="267"/>
      <c r="E380" s="268" t="s">
        <v>687</v>
      </c>
      <c r="F380" s="283" t="s">
        <v>1031</v>
      </c>
      <c r="G380" s="266" t="s">
        <v>606</v>
      </c>
      <c r="H380" s="266" t="s">
        <v>46</v>
      </c>
      <c r="I380" s="283" t="s">
        <v>979</v>
      </c>
      <c r="J380" s="283" t="s">
        <v>667</v>
      </c>
      <c r="K380" s="266">
        <v>1961</v>
      </c>
      <c r="L380" s="266">
        <v>1980</v>
      </c>
      <c r="M380" s="269">
        <v>49.350360000000002</v>
      </c>
      <c r="N380" s="269">
        <v>-107.8302</v>
      </c>
      <c r="O380" s="314" t="s">
        <v>985</v>
      </c>
      <c r="P380" s="325" t="s">
        <v>1032</v>
      </c>
      <c r="Q380" s="325"/>
      <c r="R380" s="284"/>
      <c r="S380" s="284"/>
      <c r="T380" s="201"/>
      <c r="U380" s="283" t="s">
        <v>49</v>
      </c>
      <c r="V380" s="283" t="s">
        <v>1042</v>
      </c>
      <c r="W380" s="283" t="s">
        <v>1043</v>
      </c>
      <c r="X380" s="283" t="s">
        <v>985</v>
      </c>
      <c r="Z380" s="274"/>
    </row>
    <row r="381" spans="1:26" s="268" customFormat="1" ht="15" customHeight="1" x14ac:dyDescent="0.25">
      <c r="A381" s="266" t="s">
        <v>789</v>
      </c>
      <c r="B381" s="267">
        <v>6169500</v>
      </c>
      <c r="C381" s="266" t="s">
        <v>29</v>
      </c>
      <c r="D381" s="266" t="s">
        <v>28</v>
      </c>
      <c r="E381" s="268" t="s">
        <v>790</v>
      </c>
      <c r="F381" s="283" t="s">
        <v>1031</v>
      </c>
      <c r="G381" s="266" t="s">
        <v>676</v>
      </c>
      <c r="H381" s="266" t="s">
        <v>34</v>
      </c>
      <c r="I381" s="283" t="s">
        <v>979</v>
      </c>
      <c r="J381" s="266" t="s">
        <v>36</v>
      </c>
      <c r="K381" s="266">
        <v>1916</v>
      </c>
      <c r="L381" s="283"/>
      <c r="M381" s="269">
        <v>48.969439999999999</v>
      </c>
      <c r="N381" s="269">
        <v>-106.8389</v>
      </c>
      <c r="O381" s="314"/>
      <c r="P381" s="325" t="s">
        <v>1032</v>
      </c>
      <c r="Q381" s="325"/>
      <c r="R381" s="284"/>
      <c r="S381" s="286" t="s">
        <v>1047</v>
      </c>
      <c r="T381" s="201"/>
      <c r="U381" s="326" t="s">
        <v>71</v>
      </c>
      <c r="V381" s="283" t="s">
        <v>1042</v>
      </c>
      <c r="W381" s="283" t="s">
        <v>1043</v>
      </c>
      <c r="X381" s="283" t="s">
        <v>990</v>
      </c>
      <c r="Z381" s="274"/>
    </row>
    <row r="382" spans="1:26" s="268" customFormat="1" ht="15" customHeight="1" x14ac:dyDescent="0.25">
      <c r="A382" s="272"/>
      <c r="B382" s="270">
        <v>5014500</v>
      </c>
      <c r="C382" s="266" t="s">
        <v>29</v>
      </c>
      <c r="D382" s="270"/>
      <c r="E382" s="321" t="s">
        <v>798</v>
      </c>
      <c r="F382" s="283" t="s">
        <v>1031</v>
      </c>
      <c r="G382" s="317" t="s">
        <v>676</v>
      </c>
      <c r="H382" s="317" t="s">
        <v>34</v>
      </c>
      <c r="I382" s="283" t="s">
        <v>979</v>
      </c>
      <c r="J382" s="266" t="s">
        <v>36</v>
      </c>
      <c r="K382" s="318"/>
      <c r="L382" s="283"/>
      <c r="M382" s="318"/>
      <c r="N382" s="318"/>
      <c r="O382" s="314" t="s">
        <v>985</v>
      </c>
      <c r="P382" s="325" t="s">
        <v>1032</v>
      </c>
      <c r="Q382" s="325"/>
      <c r="R382" s="284"/>
      <c r="S382" s="286" t="s">
        <v>1048</v>
      </c>
      <c r="T382" s="201"/>
      <c r="U382" s="326" t="s">
        <v>49</v>
      </c>
      <c r="V382" s="283" t="s">
        <v>1042</v>
      </c>
      <c r="W382" s="283" t="s">
        <v>1043</v>
      </c>
      <c r="X382" s="283" t="s">
        <v>990</v>
      </c>
      <c r="Y382" s="274"/>
      <c r="Z382" s="274"/>
    </row>
    <row r="383" spans="1:26" s="268" customFormat="1" ht="15" customHeight="1" x14ac:dyDescent="0.25">
      <c r="A383" s="272"/>
      <c r="B383" s="270">
        <v>5017500</v>
      </c>
      <c r="C383" s="266" t="s">
        <v>29</v>
      </c>
      <c r="D383" s="270"/>
      <c r="E383" s="321" t="s">
        <v>800</v>
      </c>
      <c r="F383" s="283" t="s">
        <v>1031</v>
      </c>
      <c r="G383" s="317" t="s">
        <v>676</v>
      </c>
      <c r="H383" s="317" t="s">
        <v>34</v>
      </c>
      <c r="I383" s="283" t="s">
        <v>979</v>
      </c>
      <c r="J383" s="266" t="s">
        <v>36</v>
      </c>
      <c r="K383" s="318"/>
      <c r="L383" s="283"/>
      <c r="M383" s="318"/>
      <c r="N383" s="318"/>
      <c r="O383" s="314" t="s">
        <v>985</v>
      </c>
      <c r="P383" s="325" t="s">
        <v>1032</v>
      </c>
      <c r="Q383" s="325"/>
      <c r="R383" s="284"/>
      <c r="S383" s="286" t="s">
        <v>750</v>
      </c>
      <c r="T383" s="201"/>
      <c r="U383" s="326" t="s">
        <v>49</v>
      </c>
      <c r="V383" s="283" t="s">
        <v>1042</v>
      </c>
      <c r="W383" s="283" t="s">
        <v>1043</v>
      </c>
      <c r="X383" s="283" t="s">
        <v>990</v>
      </c>
      <c r="Y383" s="274"/>
      <c r="Z383" s="274"/>
    </row>
    <row r="384" spans="1:26" s="268" customFormat="1" ht="15" customHeight="1" x14ac:dyDescent="0.25">
      <c r="A384" s="266" t="s">
        <v>803</v>
      </c>
      <c r="B384" s="267">
        <v>5013000</v>
      </c>
      <c r="C384" s="266" t="s">
        <v>28</v>
      </c>
      <c r="D384" s="266" t="s">
        <v>29</v>
      </c>
      <c r="E384" s="268" t="s">
        <v>804</v>
      </c>
      <c r="F384" s="283" t="s">
        <v>1031</v>
      </c>
      <c r="G384" s="266" t="s">
        <v>681</v>
      </c>
      <c r="H384" s="266" t="s">
        <v>46</v>
      </c>
      <c r="I384" s="283" t="s">
        <v>979</v>
      </c>
      <c r="J384" s="266" t="s">
        <v>36</v>
      </c>
      <c r="K384" s="266">
        <v>1908</v>
      </c>
      <c r="L384" s="283"/>
      <c r="M384" s="269">
        <v>49.113610999999999</v>
      </c>
      <c r="N384" s="269">
        <v>-113.839444</v>
      </c>
      <c r="O384" s="314" t="s">
        <v>985</v>
      </c>
      <c r="P384" s="325" t="s">
        <v>1032</v>
      </c>
      <c r="Q384" s="325"/>
      <c r="R384" s="284"/>
      <c r="S384" s="284"/>
      <c r="T384" s="285" t="s">
        <v>38</v>
      </c>
      <c r="U384" s="283" t="s">
        <v>71</v>
      </c>
      <c r="V384" s="283"/>
      <c r="W384" s="283"/>
      <c r="X384" s="284" t="s">
        <v>985</v>
      </c>
      <c r="Z384" s="274"/>
    </row>
    <row r="385" spans="1:26" s="268" customFormat="1" ht="15" customHeight="1" x14ac:dyDescent="0.25">
      <c r="A385" s="266" t="s">
        <v>806</v>
      </c>
      <c r="B385" s="267">
        <v>5011000</v>
      </c>
      <c r="C385" s="266" t="s">
        <v>28</v>
      </c>
      <c r="D385" s="266" t="s">
        <v>29</v>
      </c>
      <c r="E385" s="268" t="s">
        <v>807</v>
      </c>
      <c r="F385" s="283" t="s">
        <v>1031</v>
      </c>
      <c r="G385" s="266" t="s">
        <v>681</v>
      </c>
      <c r="H385" s="266" t="s">
        <v>46</v>
      </c>
      <c r="I385" s="283" t="s">
        <v>979</v>
      </c>
      <c r="J385" s="266" t="s">
        <v>36</v>
      </c>
      <c r="K385" s="266">
        <v>1911</v>
      </c>
      <c r="L385" s="283"/>
      <c r="M385" s="269">
        <v>49.099443999999998</v>
      </c>
      <c r="N385" s="269">
        <v>-113.69750000000001</v>
      </c>
      <c r="O385" s="314" t="s">
        <v>985</v>
      </c>
      <c r="P385" s="325" t="s">
        <v>1032</v>
      </c>
      <c r="Q385" s="325"/>
      <c r="R385" s="284"/>
      <c r="S385" s="284"/>
      <c r="T385" s="285" t="s">
        <v>38</v>
      </c>
      <c r="U385" s="283" t="s">
        <v>71</v>
      </c>
      <c r="V385" s="283"/>
      <c r="W385" s="283"/>
      <c r="X385" s="284" t="s">
        <v>985</v>
      </c>
      <c r="Z385" s="274"/>
    </row>
    <row r="386" spans="1:26" x14ac:dyDescent="0.25">
      <c r="A386" s="266" t="s">
        <v>808</v>
      </c>
      <c r="B386" s="267">
        <v>5010700</v>
      </c>
      <c r="C386" s="266" t="s">
        <v>28</v>
      </c>
      <c r="D386" s="266" t="s">
        <v>29</v>
      </c>
      <c r="E386" s="268" t="s">
        <v>809</v>
      </c>
      <c r="F386" s="283" t="s">
        <v>1031</v>
      </c>
      <c r="G386" s="266" t="s">
        <v>681</v>
      </c>
      <c r="H386" s="266" t="s">
        <v>46</v>
      </c>
      <c r="I386" s="283" t="s">
        <v>979</v>
      </c>
      <c r="J386" s="266" t="s">
        <v>36</v>
      </c>
      <c r="K386" s="266">
        <v>1935</v>
      </c>
      <c r="L386" s="283"/>
      <c r="M386" s="269">
        <v>49.079444000000002</v>
      </c>
      <c r="N386" s="269">
        <v>-113.688889</v>
      </c>
      <c r="O386" s="314" t="s">
        <v>985</v>
      </c>
      <c r="P386" s="325" t="s">
        <v>1032</v>
      </c>
      <c r="Q386" s="325"/>
      <c r="R386" s="284"/>
      <c r="S386" s="284"/>
      <c r="T386" s="285" t="s">
        <v>38</v>
      </c>
      <c r="U386" s="283" t="s">
        <v>71</v>
      </c>
      <c r="V386" s="283"/>
      <c r="W386" s="283"/>
      <c r="X386" s="284" t="s">
        <v>985</v>
      </c>
      <c r="Y386" s="268"/>
    </row>
    <row r="387" spans="1:26" x14ac:dyDescent="0.25">
      <c r="A387" s="266" t="s">
        <v>810</v>
      </c>
      <c r="B387" s="267">
        <v>6135500</v>
      </c>
      <c r="C387" s="266" t="s">
        <v>28</v>
      </c>
      <c r="D387" s="266" t="s">
        <v>29</v>
      </c>
      <c r="E387" s="268" t="s">
        <v>811</v>
      </c>
      <c r="F387" s="283" t="s">
        <v>1031</v>
      </c>
      <c r="G387" s="266" t="s">
        <v>681</v>
      </c>
      <c r="H387" s="266" t="s">
        <v>46</v>
      </c>
      <c r="I387" s="283" t="s">
        <v>979</v>
      </c>
      <c r="J387" s="266" t="s">
        <v>36</v>
      </c>
      <c r="K387" s="266">
        <v>1923</v>
      </c>
      <c r="L387" s="283"/>
      <c r="M387" s="269">
        <v>49.107500000000002</v>
      </c>
      <c r="N387" s="269">
        <v>-110.22361100000001</v>
      </c>
      <c r="O387" s="314" t="s">
        <v>985</v>
      </c>
      <c r="P387" s="325" t="s">
        <v>1032</v>
      </c>
      <c r="Q387" s="325"/>
      <c r="R387" s="284"/>
      <c r="S387" s="284"/>
      <c r="T387" s="285" t="s">
        <v>38</v>
      </c>
      <c r="U387" s="283" t="s">
        <v>71</v>
      </c>
      <c r="V387" s="283"/>
      <c r="W387" s="283"/>
      <c r="X387" s="284" t="s">
        <v>985</v>
      </c>
      <c r="Y387" s="268"/>
    </row>
    <row r="388" spans="1:26" x14ac:dyDescent="0.25">
      <c r="A388" s="266" t="s">
        <v>677</v>
      </c>
      <c r="B388" s="267"/>
      <c r="C388" s="266" t="s">
        <v>28</v>
      </c>
      <c r="D388" s="267"/>
      <c r="E388" s="268" t="s">
        <v>678</v>
      </c>
      <c r="F388" s="283" t="s">
        <v>1031</v>
      </c>
      <c r="G388" s="266" t="s">
        <v>681</v>
      </c>
      <c r="H388" s="266" t="s">
        <v>46</v>
      </c>
      <c r="I388" s="283" t="s">
        <v>979</v>
      </c>
      <c r="J388" s="283" t="s">
        <v>36</v>
      </c>
      <c r="K388" s="266">
        <v>1985</v>
      </c>
      <c r="L388" s="283"/>
      <c r="M388" s="269">
        <v>49.110833</v>
      </c>
      <c r="N388" s="269">
        <v>-111.758611</v>
      </c>
      <c r="O388" s="314" t="s">
        <v>985</v>
      </c>
      <c r="P388" s="325" t="s">
        <v>1032</v>
      </c>
      <c r="Q388" s="325"/>
      <c r="R388" s="284"/>
      <c r="S388" s="284"/>
      <c r="T388" s="201"/>
      <c r="U388" s="283" t="s">
        <v>71</v>
      </c>
      <c r="V388" s="283"/>
      <c r="W388" s="283"/>
      <c r="X388" s="284" t="s">
        <v>985</v>
      </c>
      <c r="Y388" s="268"/>
    </row>
    <row r="389" spans="1:26" x14ac:dyDescent="0.25">
      <c r="A389" s="266" t="s">
        <v>763</v>
      </c>
      <c r="B389" s="267"/>
      <c r="C389" s="266" t="s">
        <v>28</v>
      </c>
      <c r="D389" s="267"/>
      <c r="E389" s="268" t="s">
        <v>764</v>
      </c>
      <c r="F389" s="283" t="s">
        <v>1031</v>
      </c>
      <c r="G389" s="266" t="s">
        <v>606</v>
      </c>
      <c r="H389" s="266" t="s">
        <v>46</v>
      </c>
      <c r="I389" s="283" t="s">
        <v>979</v>
      </c>
      <c r="J389" s="266" t="s">
        <v>36</v>
      </c>
      <c r="K389" s="266">
        <v>1951</v>
      </c>
      <c r="L389" s="283"/>
      <c r="M389" s="269">
        <v>49.202778000000002</v>
      </c>
      <c r="N389" s="269">
        <v>-109.984722</v>
      </c>
      <c r="O389" s="314" t="s">
        <v>985</v>
      </c>
      <c r="P389" s="325" t="s">
        <v>1032</v>
      </c>
      <c r="Q389" s="325"/>
      <c r="R389" s="284"/>
      <c r="S389" s="286" t="s">
        <v>750</v>
      </c>
      <c r="T389" s="201"/>
      <c r="U389" s="283" t="s">
        <v>71</v>
      </c>
      <c r="V389" s="283"/>
      <c r="W389" s="283"/>
      <c r="X389" s="283" t="s">
        <v>985</v>
      </c>
      <c r="Y389" s="268"/>
    </row>
    <row r="390" spans="1:26" x14ac:dyDescent="0.25">
      <c r="A390" s="266" t="s">
        <v>949</v>
      </c>
      <c r="B390" s="267">
        <v>15129000</v>
      </c>
      <c r="C390" s="266" t="s">
        <v>29</v>
      </c>
      <c r="D390" s="266" t="s">
        <v>28</v>
      </c>
      <c r="E390" s="286" t="s">
        <v>950</v>
      </c>
      <c r="F390" s="283" t="s">
        <v>1049</v>
      </c>
      <c r="G390" s="266" t="s">
        <v>943</v>
      </c>
      <c r="H390" s="266" t="s">
        <v>34</v>
      </c>
      <c r="I390" s="283" t="s">
        <v>979</v>
      </c>
      <c r="J390" s="266" t="s">
        <v>36</v>
      </c>
      <c r="K390" s="266">
        <v>1992</v>
      </c>
      <c r="L390" s="283"/>
      <c r="M390" s="269">
        <v>59.395000000000003</v>
      </c>
      <c r="N390" s="269">
        <v>-138.08194399999999</v>
      </c>
      <c r="O390" s="314"/>
      <c r="P390" s="284" t="s">
        <v>1005</v>
      </c>
      <c r="Q390" s="284"/>
      <c r="R390" s="278"/>
      <c r="S390" s="278"/>
      <c r="T390" s="201"/>
      <c r="U390" s="439" t="s">
        <v>1005</v>
      </c>
      <c r="V390" s="283"/>
      <c r="W390" s="283"/>
      <c r="X390" s="278"/>
      <c r="Y390" s="268"/>
    </row>
    <row r="391" spans="1:26" ht="45" x14ac:dyDescent="0.25">
      <c r="A391" s="266" t="s">
        <v>953</v>
      </c>
      <c r="B391" s="267">
        <v>15041200</v>
      </c>
      <c r="C391" s="266" t="s">
        <v>29</v>
      </c>
      <c r="D391" s="266" t="s">
        <v>28</v>
      </c>
      <c r="E391" s="268" t="s">
        <v>954</v>
      </c>
      <c r="F391" s="283" t="s">
        <v>1049</v>
      </c>
      <c r="G391" s="266" t="s">
        <v>943</v>
      </c>
      <c r="H391" s="266" t="s">
        <v>34</v>
      </c>
      <c r="I391" s="283" t="s">
        <v>979</v>
      </c>
      <c r="J391" s="266" t="s">
        <v>36</v>
      </c>
      <c r="K391" s="266">
        <v>1988</v>
      </c>
      <c r="L391" s="283"/>
      <c r="M391" s="269">
        <v>58.538611000000003</v>
      </c>
      <c r="N391" s="269">
        <v>-133.69999999999999</v>
      </c>
      <c r="O391" s="314" t="s">
        <v>990</v>
      </c>
      <c r="P391" s="284" t="s">
        <v>1005</v>
      </c>
      <c r="Q391" s="284"/>
      <c r="R391" s="278"/>
      <c r="S391" s="278" t="s">
        <v>3643</v>
      </c>
      <c r="T391" s="201"/>
      <c r="U391" s="439" t="s">
        <v>1005</v>
      </c>
      <c r="V391" s="283"/>
      <c r="W391" s="283"/>
      <c r="X391" s="278"/>
      <c r="Y391" s="268"/>
    </row>
    <row r="392" spans="1:26" ht="30" x14ac:dyDescent="0.25">
      <c r="A392" s="266" t="s">
        <v>955</v>
      </c>
      <c r="B392" s="267"/>
      <c r="C392" s="266" t="s">
        <v>28</v>
      </c>
      <c r="D392" s="267"/>
      <c r="E392" s="268" t="s">
        <v>956</v>
      </c>
      <c r="F392" s="283" t="s">
        <v>1049</v>
      </c>
      <c r="G392" s="266" t="s">
        <v>828</v>
      </c>
      <c r="H392" s="266" t="s">
        <v>46</v>
      </c>
      <c r="I392" s="283" t="s">
        <v>979</v>
      </c>
      <c r="J392" s="266" t="s">
        <v>36</v>
      </c>
      <c r="K392" s="266">
        <v>1954</v>
      </c>
      <c r="L392" s="283"/>
      <c r="M392" s="269">
        <v>57.900829999999999</v>
      </c>
      <c r="N392" s="269">
        <v>-131.15440000000001</v>
      </c>
      <c r="O392" s="314" t="s">
        <v>985</v>
      </c>
      <c r="P392" s="284" t="s">
        <v>1005</v>
      </c>
      <c r="Q392" s="284"/>
      <c r="R392" s="278" t="s">
        <v>957</v>
      </c>
      <c r="S392" s="278"/>
      <c r="T392" s="201"/>
      <c r="U392" s="439" t="s">
        <v>1005</v>
      </c>
      <c r="V392" s="283"/>
      <c r="W392" s="283"/>
      <c r="X392" s="278"/>
      <c r="Y392" s="268"/>
    </row>
    <row r="393" spans="1:26" x14ac:dyDescent="0.25">
      <c r="A393" s="266" t="s">
        <v>947</v>
      </c>
      <c r="B393" s="267">
        <v>15024800</v>
      </c>
      <c r="C393" s="266" t="s">
        <v>29</v>
      </c>
      <c r="D393" s="266" t="s">
        <v>28</v>
      </c>
      <c r="E393" s="268" t="s">
        <v>948</v>
      </c>
      <c r="F393" s="283" t="s">
        <v>1049</v>
      </c>
      <c r="G393" s="266" t="s">
        <v>943</v>
      </c>
      <c r="H393" s="266" t="s">
        <v>34</v>
      </c>
      <c r="I393" s="283" t="s">
        <v>979</v>
      </c>
      <c r="J393" s="266" t="s">
        <v>36</v>
      </c>
      <c r="K393" s="266">
        <v>1984</v>
      </c>
      <c r="L393" s="283"/>
      <c r="M393" s="269">
        <v>56.701943999999997</v>
      </c>
      <c r="N393" s="269">
        <v>-132.141111</v>
      </c>
      <c r="O393" s="314"/>
      <c r="P393" s="284" t="s">
        <v>1005</v>
      </c>
      <c r="Q393" s="284"/>
      <c r="R393" s="278"/>
      <c r="S393" s="278"/>
      <c r="T393" s="285" t="s">
        <v>38</v>
      </c>
      <c r="U393" s="439" t="s">
        <v>49</v>
      </c>
      <c r="V393" s="283"/>
      <c r="W393" s="283"/>
      <c r="X393" s="278"/>
      <c r="Y393" s="268"/>
    </row>
    <row r="394" spans="1:26" ht="30" x14ac:dyDescent="0.25">
      <c r="A394" s="266" t="s">
        <v>958</v>
      </c>
      <c r="B394" s="267"/>
      <c r="C394" s="266" t="s">
        <v>28</v>
      </c>
      <c r="D394" s="267"/>
      <c r="E394" s="268" t="s">
        <v>959</v>
      </c>
      <c r="F394" s="283" t="s">
        <v>1049</v>
      </c>
      <c r="G394" s="266" t="s">
        <v>828</v>
      </c>
      <c r="H394" s="266" t="s">
        <v>46</v>
      </c>
      <c r="I394" s="283" t="s">
        <v>979</v>
      </c>
      <c r="J394" s="266" t="s">
        <v>36</v>
      </c>
      <c r="K394" s="266">
        <v>1959</v>
      </c>
      <c r="L394" s="283"/>
      <c r="M394" s="269">
        <v>56.738889999999998</v>
      </c>
      <c r="N394" s="269">
        <v>-131.67359999999999</v>
      </c>
      <c r="O394" s="314" t="s">
        <v>985</v>
      </c>
      <c r="P394" s="284" t="s">
        <v>1005</v>
      </c>
      <c r="Q394" s="284"/>
      <c r="R394" s="278" t="s">
        <v>957</v>
      </c>
      <c r="S394" s="278"/>
      <c r="T394" s="201"/>
      <c r="U394" s="439" t="s">
        <v>1005</v>
      </c>
      <c r="V394" s="283"/>
      <c r="W394" s="283"/>
      <c r="X394" s="278"/>
      <c r="Y394" s="268"/>
    </row>
    <row r="395" spans="1:26" x14ac:dyDescent="0.25">
      <c r="A395" s="266" t="s">
        <v>940</v>
      </c>
      <c r="B395" s="267">
        <v>15356000</v>
      </c>
      <c r="C395" s="266" t="s">
        <v>29</v>
      </c>
      <c r="D395" s="266" t="s">
        <v>28</v>
      </c>
      <c r="E395" s="268" t="s">
        <v>941</v>
      </c>
      <c r="F395" s="283" t="s">
        <v>1049</v>
      </c>
      <c r="G395" s="266" t="s">
        <v>943</v>
      </c>
      <c r="H395" s="266" t="s">
        <v>34</v>
      </c>
      <c r="I395" s="283" t="s">
        <v>979</v>
      </c>
      <c r="J395" s="266" t="s">
        <v>36</v>
      </c>
      <c r="K395" s="266">
        <v>1983</v>
      </c>
      <c r="L395" s="283"/>
      <c r="M395" s="269">
        <v>64.789444000000003</v>
      </c>
      <c r="N395" s="269">
        <v>-141.197778</v>
      </c>
      <c r="O395" s="314" t="s">
        <v>990</v>
      </c>
      <c r="P395" s="284" t="s">
        <v>1005</v>
      </c>
      <c r="Q395" s="284"/>
      <c r="R395" s="278"/>
      <c r="S395" s="278"/>
      <c r="T395" s="285" t="s">
        <v>38</v>
      </c>
      <c r="U395" s="439" t="s">
        <v>49</v>
      </c>
      <c r="V395" s="283"/>
      <c r="W395" s="283"/>
      <c r="X395" s="278"/>
      <c r="Y395" s="268"/>
    </row>
    <row r="396" spans="1:26" x14ac:dyDescent="0.25">
      <c r="A396" s="283" t="s">
        <v>1050</v>
      </c>
      <c r="B396" s="267">
        <v>15388950</v>
      </c>
      <c r="C396" s="283" t="s">
        <v>28</v>
      </c>
      <c r="D396" s="283" t="s">
        <v>29</v>
      </c>
      <c r="E396" s="286" t="s">
        <v>1051</v>
      </c>
      <c r="F396" s="283" t="s">
        <v>1049</v>
      </c>
      <c r="G396" s="283" t="s">
        <v>1052</v>
      </c>
      <c r="H396" s="266" t="s">
        <v>46</v>
      </c>
      <c r="I396" s="283" t="s">
        <v>979</v>
      </c>
      <c r="J396" s="283" t="s">
        <v>667</v>
      </c>
      <c r="K396" s="266">
        <v>1961</v>
      </c>
      <c r="L396" s="283">
        <v>1995</v>
      </c>
      <c r="M396" s="282">
        <v>673350</v>
      </c>
      <c r="N396" s="282">
        <v>1395300</v>
      </c>
      <c r="O396" s="318"/>
      <c r="P396" s="284" t="s">
        <v>1005</v>
      </c>
      <c r="Q396" s="284"/>
      <c r="R396" s="278"/>
      <c r="S396" s="278"/>
      <c r="T396" s="285" t="s">
        <v>38</v>
      </c>
      <c r="U396" s="283" t="s">
        <v>578</v>
      </c>
      <c r="V396" s="283"/>
      <c r="W396" s="283"/>
      <c r="X396" s="278"/>
      <c r="Y396" s="268"/>
    </row>
    <row r="397" spans="1:26" x14ac:dyDescent="0.25">
      <c r="A397" s="266" t="s">
        <v>944</v>
      </c>
      <c r="B397" s="267"/>
      <c r="C397" s="283" t="s">
        <v>28</v>
      </c>
      <c r="D397" s="283"/>
      <c r="E397" s="268" t="s">
        <v>945</v>
      </c>
      <c r="F397" s="283" t="s">
        <v>1049</v>
      </c>
      <c r="G397" s="283" t="s">
        <v>1052</v>
      </c>
      <c r="H397" s="266" t="s">
        <v>46</v>
      </c>
      <c r="I397" s="283" t="s">
        <v>979</v>
      </c>
      <c r="J397" s="266" t="s">
        <v>36</v>
      </c>
      <c r="K397" s="266">
        <v>1986</v>
      </c>
      <c r="L397" s="283"/>
      <c r="M397" s="269">
        <v>67.424166999999997</v>
      </c>
      <c r="N397" s="269">
        <v>-140.891111</v>
      </c>
      <c r="O397" s="314" t="s">
        <v>990</v>
      </c>
      <c r="P397" s="284" t="s">
        <v>1005</v>
      </c>
      <c r="Q397" s="284"/>
      <c r="R397" s="278"/>
      <c r="S397" s="278"/>
      <c r="T397" s="328" t="s">
        <v>1110</v>
      </c>
      <c r="U397" s="439" t="s">
        <v>49</v>
      </c>
      <c r="V397" s="283"/>
      <c r="W397" s="283"/>
      <c r="X397" s="278"/>
      <c r="Y397" s="268"/>
    </row>
    <row r="398" spans="1:26" x14ac:dyDescent="0.25">
      <c r="A398" s="272" t="s">
        <v>3533</v>
      </c>
      <c r="C398" s="270" t="s">
        <v>3642</v>
      </c>
      <c r="E398" s="274" t="s">
        <v>3534</v>
      </c>
      <c r="F398" s="272" t="s">
        <v>1049</v>
      </c>
      <c r="G398" s="272" t="s">
        <v>1052</v>
      </c>
      <c r="H398" s="272" t="s">
        <v>46</v>
      </c>
      <c r="I398" s="272" t="s">
        <v>979</v>
      </c>
      <c r="J398" s="272" t="s">
        <v>36</v>
      </c>
      <c r="K398" s="272">
        <v>1944</v>
      </c>
      <c r="M398" s="277">
        <v>64.069999999999993</v>
      </c>
      <c r="N398" s="277">
        <v>-139.42500000000001</v>
      </c>
      <c r="O398" s="277" t="s">
        <v>1005</v>
      </c>
      <c r="P398" s="284" t="s">
        <v>1005</v>
      </c>
      <c r="T398" s="328" t="s">
        <v>1110</v>
      </c>
      <c r="U398" s="438" t="s">
        <v>1005</v>
      </c>
    </row>
    <row r="399" spans="1:26" x14ac:dyDescent="0.25">
      <c r="A399" s="272" t="s">
        <v>3543</v>
      </c>
      <c r="C399" s="270" t="s">
        <v>3642</v>
      </c>
      <c r="E399" s="274" t="s">
        <v>3544</v>
      </c>
      <c r="F399" s="272" t="s">
        <v>1049</v>
      </c>
      <c r="G399" s="272" t="s">
        <v>1052</v>
      </c>
      <c r="H399" s="272" t="s">
        <v>46</v>
      </c>
      <c r="I399" s="438" t="s">
        <v>982</v>
      </c>
      <c r="J399" s="272" t="s">
        <v>36</v>
      </c>
      <c r="K399" s="272">
        <v>2006</v>
      </c>
      <c r="M399" s="277">
        <v>67.568277800000004</v>
      </c>
      <c r="N399" s="277">
        <v>-139.83433299999999</v>
      </c>
      <c r="O399" s="277" t="s">
        <v>1005</v>
      </c>
      <c r="P399" s="284" t="s">
        <v>1005</v>
      </c>
      <c r="T399" s="328" t="s">
        <v>1110</v>
      </c>
      <c r="U399" s="438" t="s">
        <v>1005</v>
      </c>
    </row>
    <row r="400" spans="1:26" x14ac:dyDescent="0.25">
      <c r="A400" s="272" t="s">
        <v>3447</v>
      </c>
      <c r="C400" s="270" t="s">
        <v>3642</v>
      </c>
      <c r="E400" s="274" t="s">
        <v>3448</v>
      </c>
      <c r="F400" s="272" t="s">
        <v>1049</v>
      </c>
      <c r="G400" s="272" t="s">
        <v>1052</v>
      </c>
      <c r="H400" s="272" t="s">
        <v>46</v>
      </c>
      <c r="I400" s="272" t="s">
        <v>979</v>
      </c>
      <c r="J400" s="272" t="s">
        <v>36</v>
      </c>
      <c r="K400" s="272">
        <v>1974</v>
      </c>
      <c r="M400" s="277">
        <v>60.118305999999997</v>
      </c>
      <c r="N400" s="277">
        <v>-137.97774999999999</v>
      </c>
      <c r="O400" s="277" t="s">
        <v>1005</v>
      </c>
      <c r="P400" s="284" t="s">
        <v>1005</v>
      </c>
      <c r="T400" s="328" t="s">
        <v>1110</v>
      </c>
      <c r="U400" s="438" t="s">
        <v>1005</v>
      </c>
    </row>
    <row r="401" spans="1:25" x14ac:dyDescent="0.25">
      <c r="A401" s="272" t="s">
        <v>3631</v>
      </c>
      <c r="B401" s="270">
        <v>5106000</v>
      </c>
      <c r="C401" s="270" t="s">
        <v>29</v>
      </c>
      <c r="D401" s="319" t="s">
        <v>28</v>
      </c>
      <c r="E401" s="274" t="s">
        <v>3632</v>
      </c>
      <c r="F401" s="272" t="s">
        <v>1013</v>
      </c>
      <c r="G401" s="272" t="s">
        <v>461</v>
      </c>
      <c r="H401" s="272" t="s">
        <v>34</v>
      </c>
      <c r="I401" s="272" t="s">
        <v>979</v>
      </c>
      <c r="J401" s="272" t="s">
        <v>3637</v>
      </c>
      <c r="K401" s="272">
        <v>1928</v>
      </c>
      <c r="M401" s="277">
        <v>48.992488590000001</v>
      </c>
      <c r="N401" s="277">
        <v>-95.662199200000003</v>
      </c>
      <c r="O401" s="277" t="s">
        <v>1014</v>
      </c>
      <c r="P401" s="284" t="s">
        <v>1014</v>
      </c>
      <c r="Q401" s="435" t="s">
        <v>3638</v>
      </c>
      <c r="T401" s="201"/>
      <c r="U401" s="272" t="s">
        <v>38</v>
      </c>
      <c r="V401" s="431" t="s">
        <v>1721</v>
      </c>
    </row>
    <row r="402" spans="1:25" x14ac:dyDescent="0.25">
      <c r="A402" s="272" t="s">
        <v>2924</v>
      </c>
      <c r="C402" s="270" t="s">
        <v>28</v>
      </c>
      <c r="D402" s="434" t="s">
        <v>29</v>
      </c>
      <c r="E402" s="274" t="s">
        <v>3633</v>
      </c>
      <c r="F402" s="272" t="s">
        <v>1013</v>
      </c>
      <c r="G402" s="272" t="s">
        <v>584</v>
      </c>
      <c r="H402" s="272" t="s">
        <v>46</v>
      </c>
      <c r="I402" s="272" t="s">
        <v>979</v>
      </c>
      <c r="J402" s="272" t="s">
        <v>36</v>
      </c>
      <c r="K402" s="272">
        <v>1915</v>
      </c>
      <c r="M402" s="277">
        <v>49.089419999999997</v>
      </c>
      <c r="N402" s="277">
        <v>-96.684529999999995</v>
      </c>
      <c r="O402" s="277" t="s">
        <v>1014</v>
      </c>
      <c r="P402" s="284" t="s">
        <v>1014</v>
      </c>
      <c r="Q402" s="435" t="s">
        <v>3638</v>
      </c>
      <c r="T402" s="201"/>
      <c r="U402" s="272" t="s">
        <v>49</v>
      </c>
      <c r="V402" s="431" t="s">
        <v>1721</v>
      </c>
    </row>
    <row r="403" spans="1:25" x14ac:dyDescent="0.25">
      <c r="B403" s="270" t="s">
        <v>3634</v>
      </c>
      <c r="C403" s="270" t="s">
        <v>29</v>
      </c>
      <c r="D403" s="434" t="s">
        <v>28</v>
      </c>
      <c r="E403" s="274" t="s">
        <v>3635</v>
      </c>
      <c r="F403" s="272" t="s">
        <v>1013</v>
      </c>
      <c r="G403" s="272" t="s">
        <v>594</v>
      </c>
      <c r="H403" s="272" t="s">
        <v>34</v>
      </c>
      <c r="I403" s="272" t="s">
        <v>979</v>
      </c>
      <c r="J403" s="272" t="s">
        <v>36</v>
      </c>
      <c r="M403" s="277">
        <v>48.572206399999999</v>
      </c>
      <c r="N403" s="277">
        <v>-97.147569700000005</v>
      </c>
      <c r="O403" s="277" t="s">
        <v>1014</v>
      </c>
      <c r="P403" s="284" t="s">
        <v>1014</v>
      </c>
      <c r="Q403" s="435" t="s">
        <v>3638</v>
      </c>
      <c r="T403" s="201"/>
      <c r="U403" s="272" t="s">
        <v>38</v>
      </c>
      <c r="V403" s="431" t="s">
        <v>1721</v>
      </c>
    </row>
    <row r="404" spans="1:25" ht="16.5" customHeight="1" x14ac:dyDescent="0.25">
      <c r="A404" s="272" t="s">
        <v>2898</v>
      </c>
      <c r="C404" s="270" t="s">
        <v>28</v>
      </c>
      <c r="D404" s="434" t="s">
        <v>29</v>
      </c>
      <c r="E404" s="274" t="s">
        <v>3636</v>
      </c>
      <c r="F404" s="272" t="s">
        <v>1013</v>
      </c>
      <c r="G404" s="272" t="s">
        <v>584</v>
      </c>
      <c r="H404" s="272" t="s">
        <v>46</v>
      </c>
      <c r="I404" s="272" t="s">
        <v>979</v>
      </c>
      <c r="J404" s="272" t="s">
        <v>36</v>
      </c>
      <c r="K404" s="272">
        <v>1958</v>
      </c>
      <c r="M404" s="277">
        <v>49.567</v>
      </c>
      <c r="N404" s="277">
        <v>-97.181749999999994</v>
      </c>
      <c r="O404" s="277" t="s">
        <v>1014</v>
      </c>
      <c r="P404" s="284" t="s">
        <v>1014</v>
      </c>
      <c r="Q404" s="435" t="s">
        <v>3638</v>
      </c>
      <c r="T404" s="201"/>
      <c r="U404" s="272" t="s">
        <v>49</v>
      </c>
      <c r="V404" s="431" t="s">
        <v>1721</v>
      </c>
    </row>
    <row r="406" spans="1:25" x14ac:dyDescent="0.25">
      <c r="T406" s="272">
        <f>SUBTOTAL(3,T2:T404)</f>
        <v>105</v>
      </c>
      <c r="U406" s="272">
        <f>SUBTOTAL(3,U2:U404)</f>
        <v>403</v>
      </c>
    </row>
    <row r="407" spans="1:25" x14ac:dyDescent="0.25">
      <c r="Y407" s="268"/>
    </row>
    <row r="413" spans="1:25" x14ac:dyDescent="0.25">
      <c r="M413" s="440"/>
    </row>
  </sheetData>
  <sheetProtection formatCells="0" formatColumns="0" formatRows="0" insertColumns="0" insertRows="0" sort="0" autoFilter="0"/>
  <autoFilter ref="A1:Y404" xr:uid="{3485DDD3-6657-45E6-8586-F19E8ECB880E}">
    <sortState xmlns:xlrd2="http://schemas.microsoft.com/office/spreadsheetml/2017/richdata2" ref="A44:Y203">
      <sortCondition ref="A1:A404"/>
    </sortState>
  </autoFilter>
  <hyperlinks>
    <hyperlink ref="Q11" r:id="rId1" display="https://sifta.water.usgs.gov/SiFTAMain/Agreements/AgreementDetails?agreementid=51178" xr:uid="{8410A5ED-2F34-49A2-8F9A-D9A44D057E25}"/>
    <hyperlink ref="Q10" r:id="rId2" display="https://ijc.org/sites/default/files/2018-08/Order of Approval.pdf" xr:uid="{79A0C880-E501-4441-899A-0273ECD509FF}"/>
  </hyperlinks>
  <pageMargins left="0.7" right="0.7" top="0.75" bottom="0.75" header="0.3" footer="0.3"/>
  <pageSetup orientation="portrait" r:id="rId3"/>
  <drawing r:id="rId4"/>
  <legacy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S8"/>
  <sheetViews>
    <sheetView workbookViewId="0"/>
  </sheetViews>
  <sheetFormatPr defaultRowHeight="15" x14ac:dyDescent="0.2"/>
  <cols>
    <col min="8" max="8" width="27.6640625" bestFit="1" customWidth="1"/>
    <col min="9" max="9" width="14.5546875" bestFit="1" customWidth="1"/>
    <col min="10" max="10" width="22" bestFit="1" customWidth="1"/>
  </cols>
  <sheetData>
    <row r="1" spans="1:19" ht="45" x14ac:dyDescent="0.2">
      <c r="A1" s="31" t="s">
        <v>1085</v>
      </c>
      <c r="B1" s="31" t="s">
        <v>1086</v>
      </c>
      <c r="C1" s="31" t="s">
        <v>1087</v>
      </c>
      <c r="D1" s="32" t="s">
        <v>1088</v>
      </c>
      <c r="E1" s="31" t="s">
        <v>1089</v>
      </c>
      <c r="F1" s="33" t="s">
        <v>1090</v>
      </c>
      <c r="G1" s="31" t="s">
        <v>1091</v>
      </c>
      <c r="H1" s="31" t="s">
        <v>1093</v>
      </c>
      <c r="I1" s="31" t="s">
        <v>1094</v>
      </c>
      <c r="J1" s="31" t="s">
        <v>1095</v>
      </c>
      <c r="K1" s="31" t="s">
        <v>1722</v>
      </c>
      <c r="L1" s="31" t="s">
        <v>1097</v>
      </c>
      <c r="M1" s="31" t="s">
        <v>11</v>
      </c>
      <c r="N1" s="31" t="s">
        <v>1098</v>
      </c>
      <c r="O1" s="31" t="s">
        <v>1099</v>
      </c>
      <c r="P1" s="31" t="s">
        <v>1100</v>
      </c>
      <c r="Q1" s="31" t="s">
        <v>1101</v>
      </c>
      <c r="R1" s="31" t="s">
        <v>16</v>
      </c>
      <c r="S1" s="50" t="s">
        <v>17</v>
      </c>
    </row>
    <row r="2" spans="1:19" ht="15.75" x14ac:dyDescent="0.25">
      <c r="A2" s="331"/>
      <c r="B2" s="331"/>
      <c r="C2" s="382"/>
      <c r="D2" s="331"/>
      <c r="E2" s="344" t="s">
        <v>158</v>
      </c>
      <c r="F2" s="57">
        <v>19</v>
      </c>
      <c r="G2" s="76" t="s">
        <v>1723</v>
      </c>
      <c r="H2" s="338" t="s">
        <v>1724</v>
      </c>
      <c r="I2" s="25" t="s">
        <v>278</v>
      </c>
      <c r="J2" s="25" t="s">
        <v>258</v>
      </c>
      <c r="K2" s="331"/>
      <c r="L2" s="338" t="s">
        <v>331</v>
      </c>
      <c r="M2" s="338" t="s">
        <v>34</v>
      </c>
      <c r="N2" s="338" t="s">
        <v>47</v>
      </c>
      <c r="O2" s="338" t="s">
        <v>1725</v>
      </c>
      <c r="P2" s="25"/>
      <c r="Q2" s="44"/>
      <c r="R2" s="25">
        <v>42.678213</v>
      </c>
      <c r="S2" s="25">
        <v>-82.733159999999998</v>
      </c>
    </row>
    <row r="3" spans="1:19" ht="15.75" x14ac:dyDescent="0.25">
      <c r="A3" s="329"/>
      <c r="B3" s="329">
        <v>11100</v>
      </c>
      <c r="C3" s="329"/>
      <c r="D3" s="331" t="s">
        <v>74</v>
      </c>
      <c r="E3" s="341"/>
      <c r="F3" s="57">
        <v>19</v>
      </c>
      <c r="G3" s="76" t="s">
        <v>1723</v>
      </c>
      <c r="H3" s="338" t="s">
        <v>1726</v>
      </c>
      <c r="I3" s="25" t="s">
        <v>361</v>
      </c>
      <c r="J3" s="25" t="s">
        <v>334</v>
      </c>
      <c r="K3" s="338"/>
      <c r="L3" s="25" t="s">
        <v>131</v>
      </c>
      <c r="M3" s="25" t="s">
        <v>46</v>
      </c>
      <c r="N3" s="25" t="s">
        <v>47</v>
      </c>
      <c r="O3" s="338" t="s">
        <v>1725</v>
      </c>
      <c r="P3" s="25"/>
      <c r="Q3" s="44"/>
      <c r="R3" s="25">
        <v>45.82</v>
      </c>
      <c r="S3" s="25">
        <v>-82.946299999999994</v>
      </c>
    </row>
    <row r="4" spans="1:19" ht="15.75" x14ac:dyDescent="0.25">
      <c r="A4" s="331"/>
      <c r="B4" s="331"/>
      <c r="C4" s="382"/>
      <c r="D4" s="331"/>
      <c r="E4" s="341" t="s">
        <v>158</v>
      </c>
      <c r="F4" s="57">
        <v>19</v>
      </c>
      <c r="G4" s="76" t="s">
        <v>1723</v>
      </c>
      <c r="H4" s="338" t="s">
        <v>1727</v>
      </c>
      <c r="I4" s="25" t="s">
        <v>441</v>
      </c>
      <c r="J4" s="25" t="s">
        <v>334</v>
      </c>
      <c r="K4" s="331"/>
      <c r="L4" s="338" t="s">
        <v>331</v>
      </c>
      <c r="M4" s="25" t="s">
        <v>34</v>
      </c>
      <c r="N4" s="25" t="s">
        <v>47</v>
      </c>
      <c r="O4" s="338" t="s">
        <v>1725</v>
      </c>
      <c r="P4" s="25"/>
      <c r="Q4" s="62"/>
      <c r="R4" s="25">
        <v>45.319687999999999</v>
      </c>
      <c r="S4" s="25">
        <v>-85.262531999999993</v>
      </c>
    </row>
    <row r="5" spans="1:19" ht="15.75" x14ac:dyDescent="0.25">
      <c r="A5" s="331"/>
      <c r="B5" s="331"/>
      <c r="C5" s="382"/>
      <c r="D5" s="331"/>
      <c r="E5" s="341" t="s">
        <v>158</v>
      </c>
      <c r="F5" s="57">
        <v>19</v>
      </c>
      <c r="G5" s="76" t="s">
        <v>1723</v>
      </c>
      <c r="H5" s="338" t="s">
        <v>1728</v>
      </c>
      <c r="I5" s="25" t="s">
        <v>441</v>
      </c>
      <c r="J5" s="25" t="s">
        <v>334</v>
      </c>
      <c r="K5" s="331"/>
      <c r="L5" s="338" t="s">
        <v>1729</v>
      </c>
      <c r="M5" s="25" t="s">
        <v>34</v>
      </c>
      <c r="N5" s="25" t="s">
        <v>47</v>
      </c>
      <c r="O5" s="338" t="s">
        <v>1725</v>
      </c>
      <c r="P5" s="25"/>
      <c r="Q5" s="62"/>
      <c r="R5" s="25">
        <v>41.723948999999998</v>
      </c>
      <c r="S5" s="25">
        <v>-86.907881000000003</v>
      </c>
    </row>
    <row r="6" spans="1:19" ht="15.75" x14ac:dyDescent="0.25">
      <c r="A6" s="331"/>
      <c r="B6" s="331"/>
      <c r="C6" s="382"/>
      <c r="D6" s="331"/>
      <c r="E6" s="341" t="s">
        <v>158</v>
      </c>
      <c r="F6" s="57">
        <v>19</v>
      </c>
      <c r="G6" s="76" t="s">
        <v>1723</v>
      </c>
      <c r="H6" s="338" t="s">
        <v>1730</v>
      </c>
      <c r="I6" s="25" t="s">
        <v>441</v>
      </c>
      <c r="J6" s="25" t="s">
        <v>334</v>
      </c>
      <c r="K6" s="331"/>
      <c r="L6" s="338" t="s">
        <v>500</v>
      </c>
      <c r="M6" s="25" t="s">
        <v>34</v>
      </c>
      <c r="N6" s="25" t="s">
        <v>47</v>
      </c>
      <c r="O6" s="338" t="s">
        <v>1725</v>
      </c>
      <c r="P6" s="25"/>
      <c r="Q6" s="62"/>
      <c r="R6" s="25">
        <v>44.091445999999998</v>
      </c>
      <c r="S6" s="25">
        <v>-87.651218999999998</v>
      </c>
    </row>
    <row r="7" spans="1:19" ht="15.75" x14ac:dyDescent="0.25">
      <c r="A7" s="329"/>
      <c r="B7" s="329">
        <v>10850</v>
      </c>
      <c r="C7" s="329"/>
      <c r="D7" s="331" t="s">
        <v>74</v>
      </c>
      <c r="E7" s="341"/>
      <c r="F7" s="57">
        <v>19</v>
      </c>
      <c r="G7" s="76" t="s">
        <v>1723</v>
      </c>
      <c r="H7" s="338" t="s">
        <v>1731</v>
      </c>
      <c r="I7" s="25" t="s">
        <v>455</v>
      </c>
      <c r="J7" s="25" t="s">
        <v>334</v>
      </c>
      <c r="K7" s="338"/>
      <c r="L7" s="25" t="s">
        <v>131</v>
      </c>
      <c r="M7" s="25" t="s">
        <v>46</v>
      </c>
      <c r="N7" s="25" t="s">
        <v>47</v>
      </c>
      <c r="O7" s="338" t="s">
        <v>1725</v>
      </c>
      <c r="P7" s="25"/>
      <c r="Q7" s="44"/>
      <c r="R7" s="25">
        <v>47.03</v>
      </c>
      <c r="S7" s="25">
        <v>-84.77</v>
      </c>
    </row>
    <row r="8" spans="1:19" ht="15.75" x14ac:dyDescent="0.25">
      <c r="A8" s="334"/>
      <c r="B8" s="334"/>
      <c r="C8" s="414"/>
      <c r="D8" s="415"/>
      <c r="E8" s="337" t="s">
        <v>158</v>
      </c>
      <c r="F8" s="57">
        <v>19</v>
      </c>
      <c r="G8" s="76" t="s">
        <v>1723</v>
      </c>
      <c r="H8" s="337" t="s">
        <v>1732</v>
      </c>
      <c r="I8" s="337" t="s">
        <v>455</v>
      </c>
      <c r="J8" s="337" t="s">
        <v>334</v>
      </c>
      <c r="K8" s="337"/>
      <c r="L8" s="337" t="s">
        <v>1733</v>
      </c>
      <c r="M8" s="337" t="s">
        <v>34</v>
      </c>
      <c r="N8" s="338" t="s">
        <v>47</v>
      </c>
      <c r="O8" s="338" t="s">
        <v>1725</v>
      </c>
      <c r="P8" s="25"/>
      <c r="Q8" s="44"/>
      <c r="R8" s="25">
        <v>47.470714999999998</v>
      </c>
      <c r="S8" s="25">
        <v>-87.891282000000004</v>
      </c>
    </row>
  </sheetData>
  <conditionalFormatting sqref="N2:N8 P8:S8">
    <cfRule type="containsText" dxfId="5" priority="1" operator="containsText" text="Unspecified">
      <formula>NOT(ISERROR(SEARCH("Unspecified",N2)))</formula>
    </cfRule>
    <cfRule type="cellIs" dxfId="4" priority="2" operator="equal">
      <formula>"""Unspecified"""</formula>
    </cfRule>
  </conditionalFormatting>
  <conditionalFormatting sqref="R2:S7">
    <cfRule type="containsBlanks" dxfId="3" priority="3">
      <formula>LEN(TRIM(R2))=0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948"/>
  <sheetViews>
    <sheetView workbookViewId="0"/>
  </sheetViews>
  <sheetFormatPr defaultColWidth="8.88671875" defaultRowHeight="15" x14ac:dyDescent="0.25"/>
  <cols>
    <col min="1" max="1" width="14.21875" style="80" customWidth="1"/>
    <col min="2" max="2" width="14" style="80" customWidth="1"/>
    <col min="3" max="3" width="12.88671875" style="80" customWidth="1"/>
    <col min="4" max="4" width="10.77734375" style="80" customWidth="1"/>
    <col min="5" max="5" width="10.109375" style="99" customWidth="1"/>
    <col min="6" max="6" width="20.5546875" style="100" customWidth="1"/>
    <col min="7" max="7" width="15.88671875" style="80" customWidth="1"/>
    <col min="8" max="8" width="48" style="80" customWidth="1"/>
    <col min="9" max="9" width="26.5546875" style="80" customWidth="1"/>
    <col min="10" max="10" width="23.6640625" style="80" customWidth="1"/>
    <col min="11" max="11" width="19.77734375" style="80" customWidth="1"/>
    <col min="12" max="12" width="13.33203125" style="80" customWidth="1"/>
    <col min="13" max="13" width="9.5546875" style="80" customWidth="1"/>
    <col min="14" max="14" width="18.6640625" style="80" customWidth="1"/>
    <col min="15" max="15" width="10.109375" style="80" customWidth="1"/>
    <col min="16" max="16" width="11.33203125" style="80" customWidth="1"/>
    <col min="17" max="17" width="15.44140625" style="80" customWidth="1"/>
    <col min="18" max="18" width="11.44140625" style="80" customWidth="1"/>
    <col min="19" max="19" width="12.6640625" style="80" customWidth="1"/>
    <col min="20" max="16384" width="8.88671875" style="80"/>
  </cols>
  <sheetData>
    <row r="1" spans="1:19" s="77" customFormat="1" ht="31.5" customHeight="1" x14ac:dyDescent="0.25">
      <c r="A1" s="31" t="s">
        <v>1085</v>
      </c>
      <c r="B1" s="31" t="s">
        <v>1086</v>
      </c>
      <c r="C1" s="31" t="s">
        <v>1087</v>
      </c>
      <c r="D1" s="32" t="s">
        <v>1088</v>
      </c>
      <c r="E1" s="31" t="s">
        <v>1089</v>
      </c>
      <c r="F1" s="33" t="s">
        <v>1090</v>
      </c>
      <c r="G1" s="31" t="s">
        <v>1091</v>
      </c>
      <c r="H1" s="31" t="s">
        <v>1093</v>
      </c>
      <c r="I1" s="31" t="s">
        <v>1094</v>
      </c>
      <c r="J1" s="31" t="s">
        <v>1095</v>
      </c>
      <c r="K1" s="31" t="s">
        <v>1722</v>
      </c>
      <c r="L1" s="31" t="s">
        <v>1097</v>
      </c>
      <c r="M1" s="31" t="s">
        <v>11</v>
      </c>
      <c r="N1" s="31" t="s">
        <v>1098</v>
      </c>
      <c r="O1" s="31" t="s">
        <v>1099</v>
      </c>
      <c r="P1" s="31" t="s">
        <v>1100</v>
      </c>
      <c r="Q1" s="31" t="s">
        <v>1101</v>
      </c>
      <c r="R1" s="31" t="s">
        <v>16</v>
      </c>
      <c r="S1" s="31" t="s">
        <v>17</v>
      </c>
    </row>
    <row r="2" spans="1:19" ht="15.75" customHeight="1" x14ac:dyDescent="0.25">
      <c r="A2" s="62" t="s">
        <v>1734</v>
      </c>
      <c r="B2" s="62"/>
      <c r="C2" s="62"/>
      <c r="D2" s="48" t="s">
        <v>28</v>
      </c>
      <c r="E2" s="62"/>
      <c r="F2" s="78">
        <v>14</v>
      </c>
      <c r="G2" s="79" t="s">
        <v>1735</v>
      </c>
      <c r="H2" s="62" t="s">
        <v>1736</v>
      </c>
      <c r="I2" s="62" t="s">
        <v>31</v>
      </c>
      <c r="J2" s="62"/>
      <c r="K2" s="62"/>
      <c r="L2" s="62" t="s">
        <v>45</v>
      </c>
      <c r="M2" s="62" t="s">
        <v>46</v>
      </c>
      <c r="N2" s="62" t="s">
        <v>1113</v>
      </c>
      <c r="O2" s="62" t="s">
        <v>36</v>
      </c>
      <c r="P2" s="62">
        <v>1916</v>
      </c>
      <c r="Q2" s="62">
        <v>2015</v>
      </c>
      <c r="R2" s="62">
        <v>45.169780000000003</v>
      </c>
      <c r="S2" s="62">
        <v>-66.468279999999893</v>
      </c>
    </row>
    <row r="3" spans="1:19" ht="15.75" customHeight="1" x14ac:dyDescent="0.25">
      <c r="A3" s="62" t="s">
        <v>1737</v>
      </c>
      <c r="B3" s="62"/>
      <c r="C3" s="62"/>
      <c r="D3" s="48" t="s">
        <v>28</v>
      </c>
      <c r="E3" s="62"/>
      <c r="F3" s="78">
        <v>14</v>
      </c>
      <c r="G3" s="79" t="s">
        <v>1735</v>
      </c>
      <c r="H3" s="62" t="s">
        <v>1738</v>
      </c>
      <c r="I3" s="62" t="s">
        <v>31</v>
      </c>
      <c r="J3" s="62"/>
      <c r="K3" s="62"/>
      <c r="L3" s="62" t="s">
        <v>45</v>
      </c>
      <c r="M3" s="62" t="s">
        <v>46</v>
      </c>
      <c r="N3" s="62" t="s">
        <v>1113</v>
      </c>
      <c r="O3" s="62" t="s">
        <v>36</v>
      </c>
      <c r="P3" s="62">
        <v>1917</v>
      </c>
      <c r="Q3" s="62">
        <v>2015</v>
      </c>
      <c r="R3" s="62">
        <v>45.273330000000001</v>
      </c>
      <c r="S3" s="62">
        <v>-66.806669999999897</v>
      </c>
    </row>
    <row r="4" spans="1:19" ht="15.75" customHeight="1" x14ac:dyDescent="0.25">
      <c r="A4" s="62" t="s">
        <v>1739</v>
      </c>
      <c r="B4" s="62"/>
      <c r="C4" s="62"/>
      <c r="D4" s="48" t="s">
        <v>28</v>
      </c>
      <c r="E4" s="62"/>
      <c r="F4" s="78">
        <v>14</v>
      </c>
      <c r="G4" s="79" t="s">
        <v>1735</v>
      </c>
      <c r="H4" s="62" t="s">
        <v>1740</v>
      </c>
      <c r="I4" s="62" t="s">
        <v>31</v>
      </c>
      <c r="J4" s="62"/>
      <c r="K4" s="62"/>
      <c r="L4" s="62" t="s">
        <v>45</v>
      </c>
      <c r="M4" s="62" t="s">
        <v>46</v>
      </c>
      <c r="N4" s="62" t="s">
        <v>47</v>
      </c>
      <c r="O4" s="62" t="s">
        <v>36</v>
      </c>
      <c r="P4" s="62">
        <v>1979</v>
      </c>
      <c r="Q4" s="62">
        <v>2015</v>
      </c>
      <c r="R4" s="62">
        <v>45.719749999999898</v>
      </c>
      <c r="S4" s="62">
        <v>-67.18356</v>
      </c>
    </row>
    <row r="5" spans="1:19" ht="15.75" customHeight="1" x14ac:dyDescent="0.25">
      <c r="A5" s="62" t="s">
        <v>1741</v>
      </c>
      <c r="B5" s="62"/>
      <c r="C5" s="62"/>
      <c r="D5" s="48" t="s">
        <v>28</v>
      </c>
      <c r="E5" s="62"/>
      <c r="F5" s="78">
        <v>14</v>
      </c>
      <c r="G5" s="79" t="s">
        <v>1735</v>
      </c>
      <c r="H5" s="62" t="s">
        <v>1742</v>
      </c>
      <c r="I5" s="62" t="s">
        <v>31</v>
      </c>
      <c r="J5" s="62"/>
      <c r="K5" s="62"/>
      <c r="L5" s="62" t="s">
        <v>45</v>
      </c>
      <c r="M5" s="62" t="s">
        <v>46</v>
      </c>
      <c r="N5" s="62" t="s">
        <v>1113</v>
      </c>
      <c r="O5" s="62" t="s">
        <v>36</v>
      </c>
      <c r="P5" s="62">
        <v>1966</v>
      </c>
      <c r="Q5" s="62">
        <v>2015</v>
      </c>
      <c r="R5" s="62">
        <v>45.209719999999898</v>
      </c>
      <c r="S5" s="62">
        <v>-67.262500000000003</v>
      </c>
    </row>
    <row r="6" spans="1:19" ht="15.75" customHeight="1" x14ac:dyDescent="0.25">
      <c r="A6" s="62" t="s">
        <v>1743</v>
      </c>
      <c r="B6" s="62"/>
      <c r="C6" s="62"/>
      <c r="D6" s="48" t="s">
        <v>28</v>
      </c>
      <c r="E6" s="62"/>
      <c r="F6" s="78">
        <v>14</v>
      </c>
      <c r="G6" s="79" t="s">
        <v>1735</v>
      </c>
      <c r="H6" s="62" t="s">
        <v>1744</v>
      </c>
      <c r="I6" s="62" t="s">
        <v>63</v>
      </c>
      <c r="J6" s="62"/>
      <c r="K6" s="62"/>
      <c r="L6" s="62" t="s">
        <v>45</v>
      </c>
      <c r="M6" s="62" t="s">
        <v>46</v>
      </c>
      <c r="N6" s="62" t="s">
        <v>1113</v>
      </c>
      <c r="O6" s="62" t="s">
        <v>36</v>
      </c>
      <c r="P6" s="62">
        <v>1967</v>
      </c>
      <c r="Q6" s="62">
        <v>2015</v>
      </c>
      <c r="R6" s="62">
        <v>47.360779999999899</v>
      </c>
      <c r="S6" s="62">
        <v>-68.324889999999897</v>
      </c>
    </row>
    <row r="7" spans="1:19" ht="15.75" customHeight="1" x14ac:dyDescent="0.25">
      <c r="A7" s="62" t="s">
        <v>1745</v>
      </c>
      <c r="B7" s="62"/>
      <c r="C7" s="62"/>
      <c r="D7" s="48" t="s">
        <v>1202</v>
      </c>
      <c r="E7" s="62"/>
      <c r="F7" s="78">
        <v>14</v>
      </c>
      <c r="G7" s="79" t="s">
        <v>1735</v>
      </c>
      <c r="H7" s="62" t="s">
        <v>1746</v>
      </c>
      <c r="I7" s="62" t="s">
        <v>63</v>
      </c>
      <c r="J7" s="62"/>
      <c r="K7" s="62"/>
      <c r="L7" s="62" t="s">
        <v>78</v>
      </c>
      <c r="M7" s="62" t="s">
        <v>46</v>
      </c>
      <c r="N7" s="62" t="s">
        <v>35</v>
      </c>
      <c r="O7" s="62" t="s">
        <v>36</v>
      </c>
      <c r="P7" s="62">
        <v>2004</v>
      </c>
      <c r="Q7" s="62">
        <v>2015</v>
      </c>
      <c r="R7" s="62">
        <v>47.5384999999999</v>
      </c>
      <c r="S7" s="62">
        <v>-68.591800000000006</v>
      </c>
    </row>
    <row r="8" spans="1:19" ht="15.75" customHeight="1" x14ac:dyDescent="0.25">
      <c r="A8" s="62" t="s">
        <v>1747</v>
      </c>
      <c r="B8" s="62"/>
      <c r="C8" s="62"/>
      <c r="D8" s="48" t="s">
        <v>28</v>
      </c>
      <c r="E8" s="62"/>
      <c r="F8" s="78">
        <v>14</v>
      </c>
      <c r="G8" s="79" t="s">
        <v>1735</v>
      </c>
      <c r="H8" s="62" t="s">
        <v>1748</v>
      </c>
      <c r="I8" s="62" t="s">
        <v>63</v>
      </c>
      <c r="J8" s="62"/>
      <c r="K8" s="62"/>
      <c r="L8" s="62" t="s">
        <v>45</v>
      </c>
      <c r="M8" s="62" t="s">
        <v>46</v>
      </c>
      <c r="N8" s="62" t="s">
        <v>1113</v>
      </c>
      <c r="O8" s="62" t="s">
        <v>36</v>
      </c>
      <c r="P8" s="62">
        <v>1977</v>
      </c>
      <c r="Q8" s="62">
        <v>2015</v>
      </c>
      <c r="R8" s="62">
        <v>47.246969999999898</v>
      </c>
      <c r="S8" s="62">
        <v>-67.921279999999896</v>
      </c>
    </row>
    <row r="9" spans="1:19" ht="15.75" customHeight="1" x14ac:dyDescent="0.25">
      <c r="A9" s="62" t="s">
        <v>1749</v>
      </c>
      <c r="B9" s="62"/>
      <c r="C9" s="62"/>
      <c r="D9" s="48" t="s">
        <v>28</v>
      </c>
      <c r="E9" s="62"/>
      <c r="F9" s="78">
        <v>14</v>
      </c>
      <c r="G9" s="79" t="s">
        <v>1735</v>
      </c>
      <c r="H9" s="62" t="s">
        <v>1750</v>
      </c>
      <c r="I9" s="62" t="s">
        <v>63</v>
      </c>
      <c r="J9" s="62"/>
      <c r="K9" s="62"/>
      <c r="L9" s="62" t="s">
        <v>45</v>
      </c>
      <c r="M9" s="62" t="s">
        <v>46</v>
      </c>
      <c r="N9" s="62" t="s">
        <v>1113</v>
      </c>
      <c r="O9" s="62" t="s">
        <v>36</v>
      </c>
      <c r="P9" s="62">
        <v>1991</v>
      </c>
      <c r="Q9" s="62">
        <v>2015</v>
      </c>
      <c r="R9" s="62">
        <v>47.457830000000001</v>
      </c>
      <c r="S9" s="62">
        <v>-68.356830000000002</v>
      </c>
    </row>
    <row r="10" spans="1:19" ht="15.75" customHeight="1" x14ac:dyDescent="0.25">
      <c r="A10" s="62" t="s">
        <v>1751</v>
      </c>
      <c r="B10" s="62"/>
      <c r="C10" s="62"/>
      <c r="D10" s="48" t="s">
        <v>28</v>
      </c>
      <c r="E10" s="62"/>
      <c r="F10" s="78">
        <v>14</v>
      </c>
      <c r="G10" s="79" t="s">
        <v>1735</v>
      </c>
      <c r="H10" s="62" t="s">
        <v>1752</v>
      </c>
      <c r="I10" s="62" t="s">
        <v>63</v>
      </c>
      <c r="J10" s="62"/>
      <c r="K10" s="62"/>
      <c r="L10" s="62" t="s">
        <v>45</v>
      </c>
      <c r="M10" s="62" t="s">
        <v>46</v>
      </c>
      <c r="N10" s="62" t="s">
        <v>1113</v>
      </c>
      <c r="O10" s="62" t="s">
        <v>36</v>
      </c>
      <c r="P10" s="62">
        <v>1975</v>
      </c>
      <c r="Q10" s="62">
        <v>2015</v>
      </c>
      <c r="R10" s="62">
        <v>46.816360000000003</v>
      </c>
      <c r="S10" s="62">
        <v>-67.75197</v>
      </c>
    </row>
    <row r="11" spans="1:19" ht="15.75" customHeight="1" x14ac:dyDescent="0.25">
      <c r="A11" s="62" t="s">
        <v>1753</v>
      </c>
      <c r="B11" s="62"/>
      <c r="C11" s="62"/>
      <c r="D11" s="48" t="s">
        <v>28</v>
      </c>
      <c r="E11" s="62"/>
      <c r="F11" s="78">
        <v>14</v>
      </c>
      <c r="G11" s="79" t="s">
        <v>1735</v>
      </c>
      <c r="H11" s="62" t="s">
        <v>1754</v>
      </c>
      <c r="I11" s="62" t="s">
        <v>63</v>
      </c>
      <c r="J11" s="62"/>
      <c r="K11" s="62"/>
      <c r="L11" s="62" t="s">
        <v>45</v>
      </c>
      <c r="M11" s="62" t="s">
        <v>46</v>
      </c>
      <c r="N11" s="62" t="s">
        <v>1113</v>
      </c>
      <c r="O11" s="62" t="s">
        <v>36</v>
      </c>
      <c r="P11" s="62">
        <v>1954</v>
      </c>
      <c r="Q11" s="62">
        <v>2015</v>
      </c>
      <c r="R11" s="62">
        <v>47.173029999999898</v>
      </c>
      <c r="S11" s="62">
        <v>-67.210809999999896</v>
      </c>
    </row>
    <row r="12" spans="1:19" ht="15.75" customHeight="1" x14ac:dyDescent="0.25">
      <c r="A12" s="62" t="s">
        <v>1755</v>
      </c>
      <c r="B12" s="62"/>
      <c r="C12" s="62"/>
      <c r="D12" s="48" t="s">
        <v>28</v>
      </c>
      <c r="E12" s="62"/>
      <c r="F12" s="78">
        <v>14</v>
      </c>
      <c r="G12" s="79" t="s">
        <v>1735</v>
      </c>
      <c r="H12" s="62" t="s">
        <v>1756</v>
      </c>
      <c r="I12" s="62" t="s">
        <v>63</v>
      </c>
      <c r="J12" s="62"/>
      <c r="K12" s="62"/>
      <c r="L12" s="62" t="s">
        <v>45</v>
      </c>
      <c r="M12" s="62" t="s">
        <v>46</v>
      </c>
      <c r="N12" s="62" t="s">
        <v>1113</v>
      </c>
      <c r="O12" s="62" t="s">
        <v>36</v>
      </c>
      <c r="P12" s="62">
        <v>1967</v>
      </c>
      <c r="Q12" s="62">
        <v>2015</v>
      </c>
      <c r="R12" s="62">
        <v>46.21622</v>
      </c>
      <c r="S12" s="62">
        <v>-67.727940000000004</v>
      </c>
    </row>
    <row r="13" spans="1:19" ht="15.75" customHeight="1" x14ac:dyDescent="0.25">
      <c r="A13" s="62" t="s">
        <v>1757</v>
      </c>
      <c r="B13" s="62"/>
      <c r="C13" s="62"/>
      <c r="D13" s="48" t="s">
        <v>28</v>
      </c>
      <c r="E13" s="62"/>
      <c r="F13" s="78">
        <v>14</v>
      </c>
      <c r="G13" s="79" t="s">
        <v>1735</v>
      </c>
      <c r="H13" s="62" t="s">
        <v>1758</v>
      </c>
      <c r="I13" s="62" t="s">
        <v>63</v>
      </c>
      <c r="J13" s="62"/>
      <c r="K13" s="62"/>
      <c r="L13" s="62" t="s">
        <v>45</v>
      </c>
      <c r="M13" s="62" t="s">
        <v>46</v>
      </c>
      <c r="N13" s="62" t="s">
        <v>1113</v>
      </c>
      <c r="O13" s="62" t="s">
        <v>36</v>
      </c>
      <c r="P13" s="62">
        <v>1967</v>
      </c>
      <c r="Q13" s="62">
        <v>2015</v>
      </c>
      <c r="R13" s="62">
        <v>46.438360000000003</v>
      </c>
      <c r="S13" s="62">
        <v>-67.738439999999898</v>
      </c>
    </row>
    <row r="14" spans="1:19" ht="15.75" customHeight="1" x14ac:dyDescent="0.25">
      <c r="A14" s="62" t="s">
        <v>1759</v>
      </c>
      <c r="B14" s="62"/>
      <c r="C14" s="62"/>
      <c r="D14" s="48" t="s">
        <v>28</v>
      </c>
      <c r="E14" s="62"/>
      <c r="F14" s="78">
        <v>14</v>
      </c>
      <c r="G14" s="79" t="s">
        <v>1735</v>
      </c>
      <c r="H14" s="62" t="s">
        <v>1760</v>
      </c>
      <c r="I14" s="62" t="s">
        <v>63</v>
      </c>
      <c r="J14" s="62"/>
      <c r="K14" s="62"/>
      <c r="L14" s="62" t="s">
        <v>45</v>
      </c>
      <c r="M14" s="62" t="s">
        <v>46</v>
      </c>
      <c r="N14" s="62" t="s">
        <v>1113</v>
      </c>
      <c r="O14" s="62" t="s">
        <v>36</v>
      </c>
      <c r="P14" s="62">
        <v>1973</v>
      </c>
      <c r="Q14" s="62">
        <v>2015</v>
      </c>
      <c r="R14" s="62">
        <v>46.340890000000002</v>
      </c>
      <c r="S14" s="62">
        <v>-67.465109999999896</v>
      </c>
    </row>
    <row r="15" spans="1:19" ht="15.75" customHeight="1" x14ac:dyDescent="0.25">
      <c r="A15" s="62" t="s">
        <v>1761</v>
      </c>
      <c r="B15" s="62"/>
      <c r="C15" s="62"/>
      <c r="D15" s="48" t="s">
        <v>28</v>
      </c>
      <c r="E15" s="62"/>
      <c r="F15" s="78">
        <v>14</v>
      </c>
      <c r="G15" s="79" t="s">
        <v>1735</v>
      </c>
      <c r="H15" s="62" t="s">
        <v>1762</v>
      </c>
      <c r="I15" s="62" t="s">
        <v>63</v>
      </c>
      <c r="J15" s="62"/>
      <c r="K15" s="62"/>
      <c r="L15" s="62" t="s">
        <v>45</v>
      </c>
      <c r="M15" s="62" t="s">
        <v>46</v>
      </c>
      <c r="N15" s="62" t="s">
        <v>1113</v>
      </c>
      <c r="O15" s="62" t="s">
        <v>36</v>
      </c>
      <c r="P15" s="62">
        <v>1918</v>
      </c>
      <c r="Q15" s="62">
        <v>2015</v>
      </c>
      <c r="R15" s="62">
        <v>45.943530000000003</v>
      </c>
      <c r="S15" s="62">
        <v>-67.320359999999894</v>
      </c>
    </row>
    <row r="16" spans="1:19" ht="15.75" customHeight="1" x14ac:dyDescent="0.25">
      <c r="A16" s="62" t="s">
        <v>1763</v>
      </c>
      <c r="B16" s="62"/>
      <c r="C16" s="62"/>
      <c r="D16" s="48" t="s">
        <v>28</v>
      </c>
      <c r="E16" s="62"/>
      <c r="F16" s="78">
        <v>14</v>
      </c>
      <c r="G16" s="79" t="s">
        <v>1735</v>
      </c>
      <c r="H16" s="62" t="s">
        <v>1764</v>
      </c>
      <c r="I16" s="62" t="s">
        <v>63</v>
      </c>
      <c r="J16" s="62"/>
      <c r="K16" s="62"/>
      <c r="L16" s="62" t="s">
        <v>45</v>
      </c>
      <c r="M16" s="62" t="s">
        <v>46</v>
      </c>
      <c r="N16" s="62" t="s">
        <v>47</v>
      </c>
      <c r="O16" s="62" t="s">
        <v>36</v>
      </c>
      <c r="P16" s="62">
        <v>1929</v>
      </c>
      <c r="Q16" s="62">
        <v>2015</v>
      </c>
      <c r="R16" s="62">
        <v>45.966189999999898</v>
      </c>
      <c r="S16" s="62">
        <v>-66.651610000000005</v>
      </c>
    </row>
    <row r="17" spans="1:19" ht="15.75" customHeight="1" x14ac:dyDescent="0.25">
      <c r="A17" s="62" t="s">
        <v>1765</v>
      </c>
      <c r="B17" s="62"/>
      <c r="C17" s="62"/>
      <c r="D17" s="48" t="s">
        <v>28</v>
      </c>
      <c r="E17" s="62"/>
      <c r="F17" s="78">
        <v>14</v>
      </c>
      <c r="G17" s="79" t="s">
        <v>1735</v>
      </c>
      <c r="H17" s="62" t="s">
        <v>1766</v>
      </c>
      <c r="I17" s="62" t="s">
        <v>63</v>
      </c>
      <c r="J17" s="62"/>
      <c r="K17" s="62"/>
      <c r="L17" s="62" t="s">
        <v>45</v>
      </c>
      <c r="M17" s="62" t="s">
        <v>46</v>
      </c>
      <c r="N17" s="62" t="s">
        <v>1113</v>
      </c>
      <c r="O17" s="62" t="s">
        <v>36</v>
      </c>
      <c r="P17" s="62">
        <v>1966</v>
      </c>
      <c r="Q17" s="62">
        <v>2015</v>
      </c>
      <c r="R17" s="62">
        <v>46.082810000000002</v>
      </c>
      <c r="S17" s="62">
        <v>-66.7330299999999</v>
      </c>
    </row>
    <row r="18" spans="1:19" ht="15.75" customHeight="1" x14ac:dyDescent="0.25">
      <c r="A18" s="62" t="s">
        <v>1767</v>
      </c>
      <c r="B18" s="62"/>
      <c r="C18" s="62"/>
      <c r="D18" s="48" t="s">
        <v>28</v>
      </c>
      <c r="E18" s="62"/>
      <c r="F18" s="78">
        <v>14</v>
      </c>
      <c r="G18" s="79" t="s">
        <v>1735</v>
      </c>
      <c r="H18" s="62" t="s">
        <v>1768</v>
      </c>
      <c r="I18" s="62" t="s">
        <v>63</v>
      </c>
      <c r="J18" s="62"/>
      <c r="K18" s="62"/>
      <c r="L18" s="62" t="s">
        <v>45</v>
      </c>
      <c r="M18" s="62" t="s">
        <v>46</v>
      </c>
      <c r="N18" s="62" t="s">
        <v>1113</v>
      </c>
      <c r="O18" s="62" t="s">
        <v>36</v>
      </c>
      <c r="P18" s="62">
        <v>1967</v>
      </c>
      <c r="Q18" s="62">
        <v>2015</v>
      </c>
      <c r="R18" s="62">
        <v>46.048780000000001</v>
      </c>
      <c r="S18" s="62">
        <v>-67.2396099999999</v>
      </c>
    </row>
    <row r="19" spans="1:19" ht="15.75" customHeight="1" x14ac:dyDescent="0.25">
      <c r="A19" s="62" t="s">
        <v>1769</v>
      </c>
      <c r="B19" s="62"/>
      <c r="C19" s="62"/>
      <c r="D19" s="48" t="s">
        <v>28</v>
      </c>
      <c r="E19" s="62"/>
      <c r="F19" s="78">
        <v>14</v>
      </c>
      <c r="G19" s="79" t="s">
        <v>1735</v>
      </c>
      <c r="H19" s="62" t="s">
        <v>1770</v>
      </c>
      <c r="I19" s="62" t="s">
        <v>63</v>
      </c>
      <c r="J19" s="62"/>
      <c r="K19" s="62"/>
      <c r="L19" s="62" t="s">
        <v>45</v>
      </c>
      <c r="M19" s="62" t="s">
        <v>46</v>
      </c>
      <c r="N19" s="62" t="s">
        <v>1113</v>
      </c>
      <c r="O19" s="62" t="s">
        <v>36</v>
      </c>
      <c r="P19" s="62">
        <v>1961</v>
      </c>
      <c r="Q19" s="62">
        <v>2015</v>
      </c>
      <c r="R19" s="62">
        <v>46.125920000000001</v>
      </c>
      <c r="S19" s="62">
        <v>-66.611310000000003</v>
      </c>
    </row>
    <row r="20" spans="1:19" ht="15.75" customHeight="1" x14ac:dyDescent="0.25">
      <c r="A20" s="62" t="s">
        <v>1771</v>
      </c>
      <c r="B20" s="62"/>
      <c r="C20" s="62"/>
      <c r="D20" s="48" t="s">
        <v>28</v>
      </c>
      <c r="E20" s="62"/>
      <c r="F20" s="78">
        <v>14</v>
      </c>
      <c r="G20" s="79" t="s">
        <v>1735</v>
      </c>
      <c r="H20" s="62" t="s">
        <v>1772</v>
      </c>
      <c r="I20" s="62" t="s">
        <v>63</v>
      </c>
      <c r="J20" s="62"/>
      <c r="K20" s="62"/>
      <c r="L20" s="62" t="s">
        <v>45</v>
      </c>
      <c r="M20" s="62" t="s">
        <v>46</v>
      </c>
      <c r="N20" s="62" t="s">
        <v>1113</v>
      </c>
      <c r="O20" s="62" t="s">
        <v>36</v>
      </c>
      <c r="P20" s="62">
        <v>1972</v>
      </c>
      <c r="Q20" s="62">
        <v>2015</v>
      </c>
      <c r="R20" s="62">
        <v>46.277169999999899</v>
      </c>
      <c r="S20" s="62">
        <v>-67.021389999999897</v>
      </c>
    </row>
    <row r="21" spans="1:19" ht="15.75" customHeight="1" x14ac:dyDescent="0.25">
      <c r="A21" s="62" t="s">
        <v>1773</v>
      </c>
      <c r="B21" s="62"/>
      <c r="C21" s="62"/>
      <c r="D21" s="48" t="s">
        <v>28</v>
      </c>
      <c r="E21" s="62"/>
      <c r="F21" s="78">
        <v>14</v>
      </c>
      <c r="G21" s="79" t="s">
        <v>1735</v>
      </c>
      <c r="H21" s="62" t="s">
        <v>1774</v>
      </c>
      <c r="I21" s="62" t="s">
        <v>63</v>
      </c>
      <c r="J21" s="62"/>
      <c r="K21" s="62"/>
      <c r="L21" s="62" t="s">
        <v>45</v>
      </c>
      <c r="M21" s="62" t="s">
        <v>46</v>
      </c>
      <c r="N21" s="62" t="s">
        <v>1113</v>
      </c>
      <c r="O21" s="62" t="s">
        <v>36</v>
      </c>
      <c r="P21" s="62">
        <v>1962</v>
      </c>
      <c r="Q21" s="62">
        <v>2015</v>
      </c>
      <c r="R21" s="62">
        <v>45.673780000000001</v>
      </c>
      <c r="S21" s="62">
        <v>-66.68289</v>
      </c>
    </row>
    <row r="22" spans="1:19" ht="15.75" customHeight="1" x14ac:dyDescent="0.25">
      <c r="A22" s="62" t="s">
        <v>1775</v>
      </c>
      <c r="B22" s="62"/>
      <c r="C22" s="62"/>
      <c r="D22" s="48" t="s">
        <v>28</v>
      </c>
      <c r="E22" s="62"/>
      <c r="F22" s="78">
        <v>14</v>
      </c>
      <c r="G22" s="79" t="s">
        <v>1735</v>
      </c>
      <c r="H22" s="62" t="s">
        <v>1776</v>
      </c>
      <c r="I22" s="62" t="s">
        <v>63</v>
      </c>
      <c r="J22" s="62"/>
      <c r="K22" s="62"/>
      <c r="L22" s="62" t="s">
        <v>45</v>
      </c>
      <c r="M22" s="62" t="s">
        <v>46</v>
      </c>
      <c r="N22" s="62" t="s">
        <v>1113</v>
      </c>
      <c r="O22" s="62" t="s">
        <v>36</v>
      </c>
      <c r="P22" s="62">
        <v>1974</v>
      </c>
      <c r="Q22" s="62">
        <v>2015</v>
      </c>
      <c r="R22" s="62">
        <v>46.29072</v>
      </c>
      <c r="S22" s="62">
        <v>-65.722750000000005</v>
      </c>
    </row>
    <row r="23" spans="1:19" ht="15.75" customHeight="1" x14ac:dyDescent="0.25">
      <c r="A23" s="62" t="s">
        <v>1777</v>
      </c>
      <c r="B23" s="62"/>
      <c r="C23" s="62"/>
      <c r="D23" s="48" t="s">
        <v>28</v>
      </c>
      <c r="E23" s="62"/>
      <c r="F23" s="78">
        <v>14</v>
      </c>
      <c r="G23" s="79" t="s">
        <v>1735</v>
      </c>
      <c r="H23" s="62" t="s">
        <v>1778</v>
      </c>
      <c r="I23" s="62" t="s">
        <v>63</v>
      </c>
      <c r="J23" s="62"/>
      <c r="K23" s="62"/>
      <c r="L23" s="62" t="s">
        <v>45</v>
      </c>
      <c r="M23" s="62" t="s">
        <v>46</v>
      </c>
      <c r="N23" s="62" t="s">
        <v>47</v>
      </c>
      <c r="O23" s="62" t="s">
        <v>36</v>
      </c>
      <c r="P23" s="62">
        <v>1965</v>
      </c>
      <c r="Q23" s="62">
        <v>2015</v>
      </c>
      <c r="R23" s="62">
        <v>45.865470000000002</v>
      </c>
      <c r="S23" s="62">
        <v>-66.460080000000005</v>
      </c>
    </row>
    <row r="24" spans="1:19" ht="15.75" customHeight="1" x14ac:dyDescent="0.25">
      <c r="A24" s="62" t="s">
        <v>1779</v>
      </c>
      <c r="B24" s="62"/>
      <c r="C24" s="62"/>
      <c r="D24" s="48" t="s">
        <v>28</v>
      </c>
      <c r="E24" s="62"/>
      <c r="F24" s="78">
        <v>14</v>
      </c>
      <c r="G24" s="79" t="s">
        <v>1735</v>
      </c>
      <c r="H24" s="62" t="s">
        <v>1780</v>
      </c>
      <c r="I24" s="62" t="s">
        <v>63</v>
      </c>
      <c r="J24" s="62"/>
      <c r="K24" s="62"/>
      <c r="L24" s="62" t="s">
        <v>45</v>
      </c>
      <c r="M24" s="62" t="s">
        <v>46</v>
      </c>
      <c r="N24" s="62" t="s">
        <v>47</v>
      </c>
      <c r="O24" s="62" t="s">
        <v>36</v>
      </c>
      <c r="P24" s="62">
        <v>1965</v>
      </c>
      <c r="Q24" s="62">
        <v>2015</v>
      </c>
      <c r="R24" s="62">
        <v>46.056399999999897</v>
      </c>
      <c r="S24" s="62">
        <v>-66.005700000000004</v>
      </c>
    </row>
    <row r="25" spans="1:19" ht="15.75" customHeight="1" x14ac:dyDescent="0.25">
      <c r="A25" s="62" t="s">
        <v>1781</v>
      </c>
      <c r="B25" s="62"/>
      <c r="C25" s="62"/>
      <c r="D25" s="48" t="s">
        <v>28</v>
      </c>
      <c r="E25" s="62"/>
      <c r="F25" s="78">
        <v>14</v>
      </c>
      <c r="G25" s="79" t="s">
        <v>1735</v>
      </c>
      <c r="H25" s="62" t="s">
        <v>1782</v>
      </c>
      <c r="I25" s="62" t="s">
        <v>63</v>
      </c>
      <c r="J25" s="62"/>
      <c r="K25" s="62"/>
      <c r="L25" s="62" t="s">
        <v>45</v>
      </c>
      <c r="M25" s="62" t="s">
        <v>46</v>
      </c>
      <c r="N25" s="62" t="s">
        <v>47</v>
      </c>
      <c r="O25" s="62" t="s">
        <v>36</v>
      </c>
      <c r="P25" s="62">
        <v>1966</v>
      </c>
      <c r="Q25" s="62">
        <v>2015</v>
      </c>
      <c r="R25" s="62">
        <v>45.828919999999897</v>
      </c>
      <c r="S25" s="62">
        <v>-66.11542</v>
      </c>
    </row>
    <row r="26" spans="1:19" ht="15.75" customHeight="1" x14ac:dyDescent="0.25">
      <c r="A26" s="62" t="s">
        <v>1783</v>
      </c>
      <c r="B26" s="62"/>
      <c r="C26" s="62"/>
      <c r="D26" s="48" t="s">
        <v>28</v>
      </c>
      <c r="E26" s="62"/>
      <c r="F26" s="78">
        <v>14</v>
      </c>
      <c r="G26" s="79" t="s">
        <v>1735</v>
      </c>
      <c r="H26" s="62" t="s">
        <v>1784</v>
      </c>
      <c r="I26" s="62" t="s">
        <v>63</v>
      </c>
      <c r="J26" s="62"/>
      <c r="K26" s="62"/>
      <c r="L26" s="62" t="s">
        <v>45</v>
      </c>
      <c r="M26" s="62" t="s">
        <v>46</v>
      </c>
      <c r="N26" s="62" t="s">
        <v>47</v>
      </c>
      <c r="O26" s="62" t="s">
        <v>36</v>
      </c>
      <c r="P26" s="62">
        <v>1980</v>
      </c>
      <c r="Q26" s="62">
        <v>2015</v>
      </c>
      <c r="R26" s="62">
        <v>45.908830000000002</v>
      </c>
      <c r="S26" s="62">
        <v>-66.256439999999898</v>
      </c>
    </row>
    <row r="27" spans="1:19" ht="15.75" customHeight="1" x14ac:dyDescent="0.25">
      <c r="A27" s="62" t="s">
        <v>1785</v>
      </c>
      <c r="B27" s="62"/>
      <c r="C27" s="62"/>
      <c r="D27" s="48" t="s">
        <v>28</v>
      </c>
      <c r="E27" s="62"/>
      <c r="F27" s="78">
        <v>14</v>
      </c>
      <c r="G27" s="79" t="s">
        <v>1735</v>
      </c>
      <c r="H27" s="62" t="s">
        <v>1786</v>
      </c>
      <c r="I27" s="62" t="s">
        <v>63</v>
      </c>
      <c r="J27" s="62"/>
      <c r="K27" s="62"/>
      <c r="L27" s="62" t="s">
        <v>45</v>
      </c>
      <c r="M27" s="62" t="s">
        <v>46</v>
      </c>
      <c r="N27" s="62" t="s">
        <v>47</v>
      </c>
      <c r="O27" s="62" t="s">
        <v>36</v>
      </c>
      <c r="P27" s="62">
        <v>1994</v>
      </c>
      <c r="Q27" s="62">
        <v>2015</v>
      </c>
      <c r="R27" s="62">
        <v>45.847250000000003</v>
      </c>
      <c r="S27" s="62">
        <v>-66.234859999999898</v>
      </c>
    </row>
    <row r="28" spans="1:19" ht="15.75" customHeight="1" x14ac:dyDescent="0.25">
      <c r="A28" s="62" t="s">
        <v>1787</v>
      </c>
      <c r="B28" s="62"/>
      <c r="C28" s="62"/>
      <c r="D28" s="48" t="s">
        <v>28</v>
      </c>
      <c r="E28" s="62"/>
      <c r="F28" s="78">
        <v>14</v>
      </c>
      <c r="G28" s="79" t="s">
        <v>1735</v>
      </c>
      <c r="H28" s="62" t="s">
        <v>1788</v>
      </c>
      <c r="I28" s="62" t="s">
        <v>63</v>
      </c>
      <c r="J28" s="62"/>
      <c r="K28" s="62"/>
      <c r="L28" s="62" t="s">
        <v>45</v>
      </c>
      <c r="M28" s="62" t="s">
        <v>46</v>
      </c>
      <c r="N28" s="62" t="s">
        <v>47</v>
      </c>
      <c r="O28" s="62" t="s">
        <v>36</v>
      </c>
      <c r="P28" s="62">
        <v>1994</v>
      </c>
      <c r="Q28" s="62">
        <v>2015</v>
      </c>
      <c r="R28" s="62">
        <v>45.76867</v>
      </c>
      <c r="S28" s="62">
        <v>-66.140360000000001</v>
      </c>
    </row>
    <row r="29" spans="1:19" ht="15.75" customHeight="1" x14ac:dyDescent="0.25">
      <c r="A29" s="62" t="s">
        <v>1789</v>
      </c>
      <c r="B29" s="62"/>
      <c r="C29" s="62"/>
      <c r="D29" s="48" t="s">
        <v>28</v>
      </c>
      <c r="E29" s="62"/>
      <c r="F29" s="78">
        <v>14</v>
      </c>
      <c r="G29" s="79" t="s">
        <v>1735</v>
      </c>
      <c r="H29" s="62" t="s">
        <v>1790</v>
      </c>
      <c r="I29" s="62" t="s">
        <v>63</v>
      </c>
      <c r="J29" s="62"/>
      <c r="K29" s="62"/>
      <c r="L29" s="62" t="s">
        <v>45</v>
      </c>
      <c r="M29" s="62" t="s">
        <v>46</v>
      </c>
      <c r="N29" s="62" t="s">
        <v>1113</v>
      </c>
      <c r="O29" s="62" t="s">
        <v>36</v>
      </c>
      <c r="P29" s="62">
        <v>1925</v>
      </c>
      <c r="Q29" s="62">
        <v>2015</v>
      </c>
      <c r="R29" s="62">
        <v>46.072360000000003</v>
      </c>
      <c r="S29" s="62">
        <v>-65.366389999999896</v>
      </c>
    </row>
    <row r="30" spans="1:19" ht="15.75" customHeight="1" x14ac:dyDescent="0.25">
      <c r="A30" s="62" t="s">
        <v>1791</v>
      </c>
      <c r="B30" s="62"/>
      <c r="C30" s="62"/>
      <c r="D30" s="48" t="s">
        <v>28</v>
      </c>
      <c r="E30" s="62"/>
      <c r="F30" s="78">
        <v>14</v>
      </c>
      <c r="G30" s="79" t="s">
        <v>1735</v>
      </c>
      <c r="H30" s="62" t="s">
        <v>1792</v>
      </c>
      <c r="I30" s="62" t="s">
        <v>63</v>
      </c>
      <c r="J30" s="62"/>
      <c r="K30" s="62"/>
      <c r="L30" s="62" t="s">
        <v>45</v>
      </c>
      <c r="M30" s="62" t="s">
        <v>46</v>
      </c>
      <c r="N30" s="62" t="s">
        <v>47</v>
      </c>
      <c r="O30" s="62" t="s">
        <v>36</v>
      </c>
      <c r="P30" s="62">
        <v>1923</v>
      </c>
      <c r="Q30" s="62">
        <v>2015</v>
      </c>
      <c r="R30" s="62">
        <v>45.519419999999897</v>
      </c>
      <c r="S30" s="62">
        <v>-66.076610000000002</v>
      </c>
    </row>
    <row r="31" spans="1:19" ht="15.75" customHeight="1" x14ac:dyDescent="0.25">
      <c r="A31" s="62" t="s">
        <v>1793</v>
      </c>
      <c r="B31" s="62"/>
      <c r="C31" s="62"/>
      <c r="D31" s="48" t="s">
        <v>28</v>
      </c>
      <c r="E31" s="62"/>
      <c r="F31" s="78">
        <v>14</v>
      </c>
      <c r="G31" s="79" t="s">
        <v>1735</v>
      </c>
      <c r="H31" s="62" t="s">
        <v>1794</v>
      </c>
      <c r="I31" s="62" t="s">
        <v>63</v>
      </c>
      <c r="J31" s="62"/>
      <c r="K31" s="62"/>
      <c r="L31" s="62" t="s">
        <v>45</v>
      </c>
      <c r="M31" s="62" t="s">
        <v>46</v>
      </c>
      <c r="N31" s="62" t="s">
        <v>1113</v>
      </c>
      <c r="O31" s="62" t="s">
        <v>36</v>
      </c>
      <c r="P31" s="62">
        <v>1961</v>
      </c>
      <c r="Q31" s="62">
        <v>2015</v>
      </c>
      <c r="R31" s="62">
        <v>45.701390000000004</v>
      </c>
      <c r="S31" s="62">
        <v>-65.601690000000005</v>
      </c>
    </row>
    <row r="32" spans="1:19" ht="15.75" customHeight="1" x14ac:dyDescent="0.25">
      <c r="A32" s="62" t="s">
        <v>1795</v>
      </c>
      <c r="B32" s="62"/>
      <c r="C32" s="62"/>
      <c r="D32" s="48" t="s">
        <v>28</v>
      </c>
      <c r="E32" s="62"/>
      <c r="F32" s="78">
        <v>14</v>
      </c>
      <c r="G32" s="79" t="s">
        <v>1735</v>
      </c>
      <c r="H32" s="62" t="s">
        <v>1796</v>
      </c>
      <c r="I32" s="62" t="s">
        <v>63</v>
      </c>
      <c r="J32" s="62"/>
      <c r="K32" s="62"/>
      <c r="L32" s="62" t="s">
        <v>45</v>
      </c>
      <c r="M32" s="62" t="s">
        <v>46</v>
      </c>
      <c r="N32" s="62" t="s">
        <v>47</v>
      </c>
      <c r="O32" s="62" t="s">
        <v>36</v>
      </c>
      <c r="P32" s="62">
        <v>1966</v>
      </c>
      <c r="Q32" s="62">
        <v>2015</v>
      </c>
      <c r="R32" s="62">
        <v>45.2733899999999</v>
      </c>
      <c r="S32" s="62">
        <v>-66.088890000000006</v>
      </c>
    </row>
    <row r="33" spans="1:19" ht="15.75" customHeight="1" x14ac:dyDescent="0.25">
      <c r="A33" s="62" t="s">
        <v>1797</v>
      </c>
      <c r="B33" s="62"/>
      <c r="C33" s="62"/>
      <c r="D33" s="48" t="s">
        <v>28</v>
      </c>
      <c r="E33" s="62"/>
      <c r="F33" s="78">
        <v>14</v>
      </c>
      <c r="G33" s="79" t="s">
        <v>1735</v>
      </c>
      <c r="H33" s="62" t="s">
        <v>1798</v>
      </c>
      <c r="I33" s="62" t="s">
        <v>63</v>
      </c>
      <c r="J33" s="62"/>
      <c r="K33" s="62"/>
      <c r="L33" s="62" t="s">
        <v>45</v>
      </c>
      <c r="M33" s="62" t="s">
        <v>46</v>
      </c>
      <c r="N33" s="62" t="s">
        <v>1113</v>
      </c>
      <c r="O33" s="62" t="s">
        <v>36</v>
      </c>
      <c r="P33" s="62">
        <v>1976</v>
      </c>
      <c r="Q33" s="62">
        <v>2015</v>
      </c>
      <c r="R33" s="62">
        <v>45.503439999999898</v>
      </c>
      <c r="S33" s="62">
        <v>-66.318969999999894</v>
      </c>
    </row>
    <row r="34" spans="1:19" ht="15.75" customHeight="1" x14ac:dyDescent="0.25">
      <c r="A34" s="47" t="s">
        <v>1799</v>
      </c>
      <c r="B34" s="62"/>
      <c r="C34" s="62"/>
      <c r="D34" s="48" t="s">
        <v>1202</v>
      </c>
      <c r="E34" s="46"/>
      <c r="F34" s="78">
        <v>14</v>
      </c>
      <c r="G34" s="79" t="s">
        <v>1735</v>
      </c>
      <c r="H34" s="62" t="s">
        <v>1800</v>
      </c>
      <c r="I34" s="62" t="s">
        <v>86</v>
      </c>
      <c r="J34" s="62"/>
      <c r="K34" s="62"/>
      <c r="L34" s="62" t="s">
        <v>78</v>
      </c>
      <c r="M34" s="62" t="s">
        <v>46</v>
      </c>
      <c r="N34" s="62" t="s">
        <v>35</v>
      </c>
      <c r="O34" s="62" t="s">
        <v>36</v>
      </c>
      <c r="P34" s="46">
        <v>1999</v>
      </c>
      <c r="Q34" s="62">
        <v>2015</v>
      </c>
      <c r="R34" s="62">
        <v>45.1983999999999</v>
      </c>
      <c r="S34" s="62">
        <v>-73.032799999999895</v>
      </c>
    </row>
    <row r="35" spans="1:19" ht="15.75" customHeight="1" x14ac:dyDescent="0.25">
      <c r="A35" s="47" t="s">
        <v>1801</v>
      </c>
      <c r="B35" s="62"/>
      <c r="C35" s="62"/>
      <c r="D35" s="48" t="s">
        <v>1202</v>
      </c>
      <c r="E35" s="46"/>
      <c r="F35" s="78">
        <v>14</v>
      </c>
      <c r="G35" s="79" t="s">
        <v>1735</v>
      </c>
      <c r="H35" s="62" t="s">
        <v>1802</v>
      </c>
      <c r="I35" s="62" t="s">
        <v>86</v>
      </c>
      <c r="J35" s="62"/>
      <c r="K35" s="62"/>
      <c r="L35" s="62" t="s">
        <v>78</v>
      </c>
      <c r="M35" s="62" t="s">
        <v>46</v>
      </c>
      <c r="N35" s="62" t="s">
        <v>35</v>
      </c>
      <c r="O35" s="62" t="s">
        <v>36</v>
      </c>
      <c r="P35" s="46">
        <v>1973</v>
      </c>
      <c r="Q35" s="62">
        <v>2015</v>
      </c>
      <c r="R35" s="62">
        <v>45.490279999999899</v>
      </c>
      <c r="S35" s="62">
        <v>-73.186940000000007</v>
      </c>
    </row>
    <row r="36" spans="1:19" ht="15.75" customHeight="1" x14ac:dyDescent="0.25">
      <c r="A36" s="62" t="s">
        <v>1803</v>
      </c>
      <c r="B36" s="62"/>
      <c r="C36" s="62"/>
      <c r="D36" s="48" t="s">
        <v>1202</v>
      </c>
      <c r="E36" s="46"/>
      <c r="F36" s="78">
        <v>14</v>
      </c>
      <c r="G36" s="79" t="s">
        <v>1735</v>
      </c>
      <c r="H36" s="62" t="s">
        <v>1804</v>
      </c>
      <c r="I36" s="62" t="s">
        <v>86</v>
      </c>
      <c r="J36" s="62"/>
      <c r="K36" s="62"/>
      <c r="L36" s="62" t="s">
        <v>78</v>
      </c>
      <c r="M36" s="62" t="s">
        <v>46</v>
      </c>
      <c r="N36" s="62" t="s">
        <v>35</v>
      </c>
      <c r="O36" s="62" t="s">
        <v>36</v>
      </c>
      <c r="P36" s="46">
        <v>1979</v>
      </c>
      <c r="Q36" s="62">
        <v>2015</v>
      </c>
      <c r="R36" s="62">
        <v>45.389719999999897</v>
      </c>
      <c r="S36" s="62">
        <v>-73.370829999999899</v>
      </c>
    </row>
    <row r="37" spans="1:19" ht="15.75" customHeight="1" x14ac:dyDescent="0.25">
      <c r="A37" s="62" t="s">
        <v>1805</v>
      </c>
      <c r="B37" s="62"/>
      <c r="C37" s="62"/>
      <c r="D37" s="48" t="s">
        <v>28</v>
      </c>
      <c r="E37" s="62"/>
      <c r="F37" s="78">
        <v>14</v>
      </c>
      <c r="G37" s="79" t="s">
        <v>1735</v>
      </c>
      <c r="H37" s="62" t="s">
        <v>1806</v>
      </c>
      <c r="I37" s="62" t="s">
        <v>455</v>
      </c>
      <c r="J37" s="62"/>
      <c r="K37" s="62"/>
      <c r="L37" s="62" t="s">
        <v>131</v>
      </c>
      <c r="M37" s="62" t="s">
        <v>46</v>
      </c>
      <c r="N37" s="62" t="s">
        <v>1113</v>
      </c>
      <c r="O37" s="62" t="s">
        <v>36</v>
      </c>
      <c r="P37" s="62">
        <v>1926</v>
      </c>
      <c r="Q37" s="62">
        <v>2015</v>
      </c>
      <c r="R37" s="62">
        <v>48.532310000000003</v>
      </c>
      <c r="S37" s="62">
        <v>-89.596360000000004</v>
      </c>
    </row>
    <row r="38" spans="1:19" ht="15.75" customHeight="1" x14ac:dyDescent="0.25">
      <c r="A38" s="62" t="s">
        <v>1807</v>
      </c>
      <c r="B38" s="62"/>
      <c r="C38" s="62"/>
      <c r="D38" s="48" t="s">
        <v>28</v>
      </c>
      <c r="E38" s="62"/>
      <c r="F38" s="78">
        <v>14</v>
      </c>
      <c r="G38" s="79" t="s">
        <v>1735</v>
      </c>
      <c r="H38" s="62" t="s">
        <v>1808</v>
      </c>
      <c r="I38" s="62" t="s">
        <v>455</v>
      </c>
      <c r="J38" s="62"/>
      <c r="K38" s="62"/>
      <c r="L38" s="62" t="s">
        <v>131</v>
      </c>
      <c r="M38" s="62" t="s">
        <v>46</v>
      </c>
      <c r="N38" s="62" t="s">
        <v>1113</v>
      </c>
      <c r="O38" s="62" t="s">
        <v>36</v>
      </c>
      <c r="P38" s="62">
        <v>1972</v>
      </c>
      <c r="Q38" s="62">
        <v>2015</v>
      </c>
      <c r="R38" s="62">
        <v>48.519559999999899</v>
      </c>
      <c r="S38" s="62">
        <v>-89.175030000000007</v>
      </c>
    </row>
    <row r="39" spans="1:19" ht="15.75" customHeight="1" x14ac:dyDescent="0.25">
      <c r="A39" s="62" t="s">
        <v>1809</v>
      </c>
      <c r="B39" s="62"/>
      <c r="C39" s="62"/>
      <c r="D39" s="48" t="s">
        <v>28</v>
      </c>
      <c r="E39" s="62"/>
      <c r="F39" s="78">
        <v>14</v>
      </c>
      <c r="G39" s="79" t="s">
        <v>1735</v>
      </c>
      <c r="H39" s="62" t="s">
        <v>1810</v>
      </c>
      <c r="I39" s="62" t="s">
        <v>455</v>
      </c>
      <c r="J39" s="62"/>
      <c r="K39" s="62"/>
      <c r="L39" s="62" t="s">
        <v>131</v>
      </c>
      <c r="M39" s="62" t="s">
        <v>46</v>
      </c>
      <c r="N39" s="62" t="s">
        <v>1113</v>
      </c>
      <c r="O39" s="62" t="s">
        <v>36</v>
      </c>
      <c r="P39" s="62">
        <v>1985</v>
      </c>
      <c r="Q39" s="62">
        <v>2015</v>
      </c>
      <c r="R39" s="62">
        <v>48.449420000000003</v>
      </c>
      <c r="S39" s="62">
        <v>-89.218500000000006</v>
      </c>
    </row>
    <row r="40" spans="1:19" ht="15.75" customHeight="1" x14ac:dyDescent="0.25">
      <c r="A40" s="62" t="s">
        <v>1811</v>
      </c>
      <c r="B40" s="62"/>
      <c r="C40" s="62"/>
      <c r="D40" s="48" t="s">
        <v>28</v>
      </c>
      <c r="E40" s="62"/>
      <c r="F40" s="78">
        <v>14</v>
      </c>
      <c r="G40" s="79" t="s">
        <v>1735</v>
      </c>
      <c r="H40" s="62" t="s">
        <v>1812</v>
      </c>
      <c r="I40" s="62" t="s">
        <v>455</v>
      </c>
      <c r="J40" s="62"/>
      <c r="K40" s="62"/>
      <c r="L40" s="62" t="s">
        <v>131</v>
      </c>
      <c r="M40" s="62" t="s">
        <v>46</v>
      </c>
      <c r="N40" s="62" t="s">
        <v>1113</v>
      </c>
      <c r="O40" s="62" t="s">
        <v>36</v>
      </c>
      <c r="P40" s="62">
        <v>2003</v>
      </c>
      <c r="Q40" s="62">
        <v>2015</v>
      </c>
      <c r="R40" s="62">
        <v>48.428620000000002</v>
      </c>
      <c r="S40" s="62">
        <v>-89.545630000000003</v>
      </c>
    </row>
    <row r="41" spans="1:19" ht="15.75" customHeight="1" x14ac:dyDescent="0.25">
      <c r="A41" s="62" t="s">
        <v>1813</v>
      </c>
      <c r="B41" s="62"/>
      <c r="C41" s="62"/>
      <c r="D41" s="48" t="s">
        <v>28</v>
      </c>
      <c r="E41" s="62"/>
      <c r="F41" s="78">
        <v>14</v>
      </c>
      <c r="G41" s="79" t="s">
        <v>1735</v>
      </c>
      <c r="H41" s="62" t="s">
        <v>1814</v>
      </c>
      <c r="I41" s="62" t="s">
        <v>455</v>
      </c>
      <c r="J41" s="62"/>
      <c r="K41" s="62"/>
      <c r="L41" s="62" t="s">
        <v>131</v>
      </c>
      <c r="M41" s="62" t="s">
        <v>46</v>
      </c>
      <c r="N41" s="62" t="s">
        <v>1113</v>
      </c>
      <c r="O41" s="62" t="s">
        <v>36</v>
      </c>
      <c r="P41" s="62">
        <v>2007</v>
      </c>
      <c r="Q41" s="62">
        <v>2015</v>
      </c>
      <c r="R41" s="62">
        <v>48.325760000000002</v>
      </c>
      <c r="S41" s="62">
        <v>-89.404210000000006</v>
      </c>
    </row>
    <row r="42" spans="1:19" ht="15.75" customHeight="1" x14ac:dyDescent="0.25">
      <c r="A42" s="62" t="s">
        <v>1815</v>
      </c>
      <c r="B42" s="62"/>
      <c r="C42" s="62"/>
      <c r="D42" s="48" t="s">
        <v>28</v>
      </c>
      <c r="E42" s="62"/>
      <c r="F42" s="78">
        <v>14</v>
      </c>
      <c r="G42" s="79" t="s">
        <v>1735</v>
      </c>
      <c r="H42" s="62" t="s">
        <v>1816</v>
      </c>
      <c r="I42" s="62" t="s">
        <v>455</v>
      </c>
      <c r="J42" s="62"/>
      <c r="K42" s="62"/>
      <c r="L42" s="62" t="s">
        <v>131</v>
      </c>
      <c r="M42" s="62" t="s">
        <v>46</v>
      </c>
      <c r="N42" s="62" t="s">
        <v>1113</v>
      </c>
      <c r="O42" s="62" t="s">
        <v>36</v>
      </c>
      <c r="P42" s="62">
        <v>2007</v>
      </c>
      <c r="Q42" s="62">
        <v>2015</v>
      </c>
      <c r="R42" s="62">
        <v>48.442810000000001</v>
      </c>
      <c r="S42" s="62">
        <v>-89.357759999999899</v>
      </c>
    </row>
    <row r="43" spans="1:19" ht="15.75" customHeight="1" x14ac:dyDescent="0.25">
      <c r="A43" s="62" t="s">
        <v>1817</v>
      </c>
      <c r="B43" s="62"/>
      <c r="C43" s="62"/>
      <c r="D43" s="48" t="s">
        <v>28</v>
      </c>
      <c r="E43" s="62"/>
      <c r="F43" s="78">
        <v>14</v>
      </c>
      <c r="G43" s="79" t="s">
        <v>1735</v>
      </c>
      <c r="H43" s="62" t="s">
        <v>1818</v>
      </c>
      <c r="I43" s="62" t="s">
        <v>455</v>
      </c>
      <c r="J43" s="62"/>
      <c r="K43" s="62"/>
      <c r="L43" s="62" t="s">
        <v>131</v>
      </c>
      <c r="M43" s="62" t="s">
        <v>46</v>
      </c>
      <c r="N43" s="62" t="s">
        <v>1113</v>
      </c>
      <c r="O43" s="62" t="s">
        <v>36</v>
      </c>
      <c r="P43" s="62">
        <v>2007</v>
      </c>
      <c r="Q43" s="62">
        <v>2015</v>
      </c>
      <c r="R43" s="62">
        <v>48.347859999999898</v>
      </c>
      <c r="S43" s="62">
        <v>-89.353279999999899</v>
      </c>
    </row>
    <row r="44" spans="1:19" ht="15.75" customHeight="1" x14ac:dyDescent="0.25">
      <c r="A44" s="62" t="s">
        <v>1819</v>
      </c>
      <c r="B44" s="62"/>
      <c r="C44" s="62"/>
      <c r="D44" s="48" t="s">
        <v>28</v>
      </c>
      <c r="E44" s="62"/>
      <c r="F44" s="78">
        <v>14</v>
      </c>
      <c r="G44" s="79" t="s">
        <v>1735</v>
      </c>
      <c r="H44" s="62" t="s">
        <v>1820</v>
      </c>
      <c r="I44" s="62" t="s">
        <v>455</v>
      </c>
      <c r="J44" s="62"/>
      <c r="K44" s="62"/>
      <c r="L44" s="62" t="s">
        <v>131</v>
      </c>
      <c r="M44" s="62" t="s">
        <v>46</v>
      </c>
      <c r="N44" s="62" t="s">
        <v>47</v>
      </c>
      <c r="O44" s="62" t="s">
        <v>36</v>
      </c>
      <c r="P44" s="62">
        <v>2007</v>
      </c>
      <c r="Q44" s="62">
        <v>2015</v>
      </c>
      <c r="R44" s="62">
        <v>48.34552</v>
      </c>
      <c r="S44" s="62">
        <v>-89.386840000000007</v>
      </c>
    </row>
    <row r="45" spans="1:19" ht="15.75" customHeight="1" x14ac:dyDescent="0.25">
      <c r="A45" s="62" t="s">
        <v>1821</v>
      </c>
      <c r="B45" s="62"/>
      <c r="C45" s="62"/>
      <c r="D45" s="48" t="s">
        <v>28</v>
      </c>
      <c r="E45" s="62"/>
      <c r="F45" s="78">
        <v>14</v>
      </c>
      <c r="G45" s="79" t="s">
        <v>1735</v>
      </c>
      <c r="H45" s="62" t="s">
        <v>1822</v>
      </c>
      <c r="I45" s="62" t="s">
        <v>455</v>
      </c>
      <c r="J45" s="62"/>
      <c r="K45" s="62"/>
      <c r="L45" s="62" t="s">
        <v>131</v>
      </c>
      <c r="M45" s="62" t="s">
        <v>46</v>
      </c>
      <c r="N45" s="62" t="s">
        <v>1113</v>
      </c>
      <c r="O45" s="62" t="s">
        <v>36</v>
      </c>
      <c r="P45" s="62">
        <v>1971</v>
      </c>
      <c r="Q45" s="62">
        <v>2015</v>
      </c>
      <c r="R45" s="62">
        <v>49.597610000000003</v>
      </c>
      <c r="S45" s="62">
        <v>-87.965440000000001</v>
      </c>
    </row>
    <row r="46" spans="1:19" ht="15.75" customHeight="1" x14ac:dyDescent="0.25">
      <c r="A46" s="62" t="s">
        <v>1823</v>
      </c>
      <c r="B46" s="62"/>
      <c r="C46" s="62"/>
      <c r="D46" s="48" t="s">
        <v>28</v>
      </c>
      <c r="E46" s="62"/>
      <c r="F46" s="78">
        <v>14</v>
      </c>
      <c r="G46" s="79" t="s">
        <v>1735</v>
      </c>
      <c r="H46" s="62" t="s">
        <v>1824</v>
      </c>
      <c r="I46" s="62" t="s">
        <v>455</v>
      </c>
      <c r="J46" s="62"/>
      <c r="K46" s="62"/>
      <c r="L46" s="62" t="s">
        <v>131</v>
      </c>
      <c r="M46" s="62" t="s">
        <v>46</v>
      </c>
      <c r="N46" s="62" t="s">
        <v>1113</v>
      </c>
      <c r="O46" s="62" t="s">
        <v>36</v>
      </c>
      <c r="P46" s="62">
        <v>2007</v>
      </c>
      <c r="Q46" s="62">
        <v>2015</v>
      </c>
      <c r="R46" s="62">
        <v>49.123669999999898</v>
      </c>
      <c r="S46" s="62">
        <v>-88.358279999999894</v>
      </c>
    </row>
    <row r="47" spans="1:19" ht="15.75" customHeight="1" x14ac:dyDescent="0.25">
      <c r="A47" s="62" t="s">
        <v>1825</v>
      </c>
      <c r="B47" s="62"/>
      <c r="C47" s="62"/>
      <c r="D47" s="48" t="s">
        <v>28</v>
      </c>
      <c r="E47" s="62"/>
      <c r="F47" s="78">
        <v>14</v>
      </c>
      <c r="G47" s="79" t="s">
        <v>1735</v>
      </c>
      <c r="H47" s="62" t="s">
        <v>1826</v>
      </c>
      <c r="I47" s="62" t="s">
        <v>455</v>
      </c>
      <c r="J47" s="62"/>
      <c r="K47" s="62"/>
      <c r="L47" s="62" t="s">
        <v>131</v>
      </c>
      <c r="M47" s="62" t="s">
        <v>46</v>
      </c>
      <c r="N47" s="62" t="s">
        <v>1113</v>
      </c>
      <c r="O47" s="62" t="s">
        <v>36</v>
      </c>
      <c r="P47" s="62">
        <v>1974</v>
      </c>
      <c r="Q47" s="62">
        <v>2015</v>
      </c>
      <c r="R47" s="62">
        <v>48.926000000000002</v>
      </c>
      <c r="S47" s="62">
        <v>-87.690190000000001</v>
      </c>
    </row>
    <row r="48" spans="1:19" ht="15.75" customHeight="1" x14ac:dyDescent="0.25">
      <c r="A48" s="62" t="s">
        <v>1827</v>
      </c>
      <c r="B48" s="62"/>
      <c r="C48" s="62"/>
      <c r="D48" s="48" t="s">
        <v>28</v>
      </c>
      <c r="E48" s="62"/>
      <c r="F48" s="78">
        <v>14</v>
      </c>
      <c r="G48" s="79" t="s">
        <v>1735</v>
      </c>
      <c r="H48" s="62" t="s">
        <v>1828</v>
      </c>
      <c r="I48" s="62" t="s">
        <v>455</v>
      </c>
      <c r="J48" s="62"/>
      <c r="K48" s="62"/>
      <c r="L48" s="62" t="s">
        <v>131</v>
      </c>
      <c r="M48" s="62" t="s">
        <v>46</v>
      </c>
      <c r="N48" s="62" t="s">
        <v>1113</v>
      </c>
      <c r="O48" s="62" t="s">
        <v>36</v>
      </c>
      <c r="P48" s="62">
        <v>1989</v>
      </c>
      <c r="Q48" s="62">
        <v>2015</v>
      </c>
      <c r="R48" s="62">
        <v>48.978110000000001</v>
      </c>
      <c r="S48" s="62">
        <v>-87.376779999999897</v>
      </c>
    </row>
    <row r="49" spans="1:19" ht="15.75" customHeight="1" x14ac:dyDescent="0.25">
      <c r="A49" s="62" t="s">
        <v>1829</v>
      </c>
      <c r="B49" s="62"/>
      <c r="C49" s="62"/>
      <c r="D49" s="48" t="s">
        <v>28</v>
      </c>
      <c r="E49" s="62"/>
      <c r="F49" s="78">
        <v>14</v>
      </c>
      <c r="G49" s="79" t="s">
        <v>1735</v>
      </c>
      <c r="H49" s="62" t="s">
        <v>1830</v>
      </c>
      <c r="I49" s="62" t="s">
        <v>455</v>
      </c>
      <c r="J49" s="62"/>
      <c r="K49" s="62"/>
      <c r="L49" s="62" t="s">
        <v>131</v>
      </c>
      <c r="M49" s="62" t="s">
        <v>46</v>
      </c>
      <c r="N49" s="62" t="s">
        <v>1113</v>
      </c>
      <c r="O49" s="62" t="s">
        <v>36</v>
      </c>
      <c r="P49" s="62">
        <v>2003</v>
      </c>
      <c r="Q49" s="62">
        <v>2015</v>
      </c>
      <c r="R49" s="62">
        <v>48.81371</v>
      </c>
      <c r="S49" s="62">
        <v>-86.859340000000003</v>
      </c>
    </row>
    <row r="50" spans="1:19" ht="15.75" customHeight="1" x14ac:dyDescent="0.25">
      <c r="A50" s="62" t="s">
        <v>1831</v>
      </c>
      <c r="B50" s="62"/>
      <c r="C50" s="62"/>
      <c r="D50" s="48" t="s">
        <v>28</v>
      </c>
      <c r="E50" s="62"/>
      <c r="F50" s="78">
        <v>14</v>
      </c>
      <c r="G50" s="79" t="s">
        <v>1735</v>
      </c>
      <c r="H50" s="62" t="s">
        <v>1832</v>
      </c>
      <c r="I50" s="62" t="s">
        <v>455</v>
      </c>
      <c r="J50" s="62"/>
      <c r="K50" s="62"/>
      <c r="L50" s="62" t="s">
        <v>131</v>
      </c>
      <c r="M50" s="62" t="s">
        <v>46</v>
      </c>
      <c r="N50" s="62" t="s">
        <v>1113</v>
      </c>
      <c r="O50" s="62" t="s">
        <v>36</v>
      </c>
      <c r="P50" s="62">
        <v>1984</v>
      </c>
      <c r="Q50" s="62">
        <v>2015</v>
      </c>
      <c r="R50" s="62">
        <v>48.706330000000001</v>
      </c>
      <c r="S50" s="62">
        <v>-85.909419999999898</v>
      </c>
    </row>
    <row r="51" spans="1:19" ht="15.75" customHeight="1" x14ac:dyDescent="0.25">
      <c r="A51" s="62" t="s">
        <v>1833</v>
      </c>
      <c r="B51" s="62"/>
      <c r="C51" s="62"/>
      <c r="D51" s="48" t="s">
        <v>28</v>
      </c>
      <c r="E51" s="62"/>
      <c r="F51" s="78">
        <v>14</v>
      </c>
      <c r="G51" s="79" t="s">
        <v>1735</v>
      </c>
      <c r="H51" s="62" t="s">
        <v>1834</v>
      </c>
      <c r="I51" s="62" t="s">
        <v>455</v>
      </c>
      <c r="J51" s="62"/>
      <c r="K51" s="62"/>
      <c r="L51" s="62" t="s">
        <v>131</v>
      </c>
      <c r="M51" s="62" t="s">
        <v>46</v>
      </c>
      <c r="N51" s="62" t="s">
        <v>1113</v>
      </c>
      <c r="O51" s="62" t="s">
        <v>36</v>
      </c>
      <c r="P51" s="62">
        <v>1959</v>
      </c>
      <c r="Q51" s="62">
        <v>2015</v>
      </c>
      <c r="R51" s="62">
        <v>48.654800000000002</v>
      </c>
      <c r="S51" s="62">
        <v>-85.741529999999898</v>
      </c>
    </row>
    <row r="52" spans="1:19" ht="15.75" customHeight="1" x14ac:dyDescent="0.25">
      <c r="A52" s="62" t="s">
        <v>1835</v>
      </c>
      <c r="B52" s="62"/>
      <c r="C52" s="62"/>
      <c r="D52" s="48" t="s">
        <v>28</v>
      </c>
      <c r="E52" s="62"/>
      <c r="F52" s="78">
        <v>14</v>
      </c>
      <c r="G52" s="79" t="s">
        <v>1735</v>
      </c>
      <c r="H52" s="62" t="s">
        <v>1836</v>
      </c>
      <c r="I52" s="62" t="s">
        <v>455</v>
      </c>
      <c r="J52" s="62"/>
      <c r="K52" s="62"/>
      <c r="L52" s="62" t="s">
        <v>131</v>
      </c>
      <c r="M52" s="62" t="s">
        <v>46</v>
      </c>
      <c r="N52" s="62" t="s">
        <v>1113</v>
      </c>
      <c r="O52" s="62" t="s">
        <v>36</v>
      </c>
      <c r="P52" s="62">
        <v>2006</v>
      </c>
      <c r="Q52" s="62">
        <v>2015</v>
      </c>
      <c r="R52" s="62">
        <v>48.16028</v>
      </c>
      <c r="S52" s="62">
        <v>-85.730530000000002</v>
      </c>
    </row>
    <row r="53" spans="1:19" ht="15.75" customHeight="1" x14ac:dyDescent="0.25">
      <c r="A53" s="62" t="s">
        <v>1837</v>
      </c>
      <c r="B53" s="62"/>
      <c r="C53" s="62"/>
      <c r="D53" s="48" t="s">
        <v>28</v>
      </c>
      <c r="E53" s="62"/>
      <c r="F53" s="78">
        <v>14</v>
      </c>
      <c r="G53" s="79" t="s">
        <v>1735</v>
      </c>
      <c r="H53" s="62" t="s">
        <v>1838</v>
      </c>
      <c r="I53" s="62" t="s">
        <v>455</v>
      </c>
      <c r="J53" s="62"/>
      <c r="K53" s="62"/>
      <c r="L53" s="62" t="s">
        <v>131</v>
      </c>
      <c r="M53" s="62" t="s">
        <v>46</v>
      </c>
      <c r="N53" s="62" t="s">
        <v>47</v>
      </c>
      <c r="O53" s="62" t="s">
        <v>36</v>
      </c>
      <c r="P53" s="62">
        <v>2007</v>
      </c>
      <c r="Q53" s="62">
        <v>2015</v>
      </c>
      <c r="R53" s="62">
        <v>48.692889999999899</v>
      </c>
      <c r="S53" s="62">
        <v>-85.642139999999898</v>
      </c>
    </row>
    <row r="54" spans="1:19" ht="15.75" customHeight="1" x14ac:dyDescent="0.25">
      <c r="A54" s="62" t="s">
        <v>1839</v>
      </c>
      <c r="B54" s="62"/>
      <c r="C54" s="62"/>
      <c r="D54" s="48" t="s">
        <v>28</v>
      </c>
      <c r="E54" s="62"/>
      <c r="F54" s="78">
        <v>14</v>
      </c>
      <c r="G54" s="79" t="s">
        <v>1735</v>
      </c>
      <c r="H54" s="62" t="s">
        <v>1840</v>
      </c>
      <c r="I54" s="62" t="s">
        <v>455</v>
      </c>
      <c r="J54" s="62"/>
      <c r="K54" s="62"/>
      <c r="L54" s="62" t="s">
        <v>131</v>
      </c>
      <c r="M54" s="62" t="s">
        <v>46</v>
      </c>
      <c r="N54" s="62" t="s">
        <v>47</v>
      </c>
      <c r="O54" s="62" t="s">
        <v>36</v>
      </c>
      <c r="P54" s="62">
        <v>1988</v>
      </c>
      <c r="Q54" s="62">
        <v>2015</v>
      </c>
      <c r="R54" s="62">
        <v>48.480440000000002</v>
      </c>
      <c r="S54" s="62">
        <v>-84.532690000000002</v>
      </c>
    </row>
    <row r="55" spans="1:19" ht="15.75" customHeight="1" x14ac:dyDescent="0.25">
      <c r="A55" s="62" t="s">
        <v>1841</v>
      </c>
      <c r="B55" s="62"/>
      <c r="C55" s="62"/>
      <c r="D55" s="48" t="s">
        <v>28</v>
      </c>
      <c r="E55" s="62"/>
      <c r="F55" s="78">
        <v>14</v>
      </c>
      <c r="G55" s="79" t="s">
        <v>1735</v>
      </c>
      <c r="H55" s="62" t="s">
        <v>1842</v>
      </c>
      <c r="I55" s="62" t="s">
        <v>455</v>
      </c>
      <c r="J55" s="62"/>
      <c r="K55" s="62"/>
      <c r="L55" s="62" t="s">
        <v>131</v>
      </c>
      <c r="M55" s="62" t="s">
        <v>46</v>
      </c>
      <c r="N55" s="62" t="s">
        <v>1113</v>
      </c>
      <c r="O55" s="62" t="s">
        <v>36</v>
      </c>
      <c r="P55" s="62">
        <v>1989</v>
      </c>
      <c r="Q55" s="62">
        <v>2015</v>
      </c>
      <c r="R55" s="62">
        <v>47.988419999999898</v>
      </c>
      <c r="S55" s="62">
        <v>-84.769859999999895</v>
      </c>
    </row>
    <row r="56" spans="1:19" ht="15.75" customHeight="1" x14ac:dyDescent="0.25">
      <c r="A56" s="62" t="s">
        <v>1843</v>
      </c>
      <c r="B56" s="62"/>
      <c r="C56" s="62"/>
      <c r="D56" s="48" t="s">
        <v>28</v>
      </c>
      <c r="E56" s="62"/>
      <c r="F56" s="78">
        <v>14</v>
      </c>
      <c r="G56" s="79" t="s">
        <v>1735</v>
      </c>
      <c r="H56" s="62" t="s">
        <v>1844</v>
      </c>
      <c r="I56" s="62" t="s">
        <v>455</v>
      </c>
      <c r="J56" s="62"/>
      <c r="K56" s="62"/>
      <c r="L56" s="62" t="s">
        <v>131</v>
      </c>
      <c r="M56" s="62" t="s">
        <v>46</v>
      </c>
      <c r="N56" s="62" t="s">
        <v>1113</v>
      </c>
      <c r="O56" s="62" t="s">
        <v>36</v>
      </c>
      <c r="P56" s="62">
        <v>2000</v>
      </c>
      <c r="Q56" s="62">
        <v>2015</v>
      </c>
      <c r="R56" s="62">
        <v>48.022030000000001</v>
      </c>
      <c r="S56" s="62">
        <v>-84.81317</v>
      </c>
    </row>
    <row r="57" spans="1:19" ht="15.75" customHeight="1" x14ac:dyDescent="0.25">
      <c r="A57" s="62" t="s">
        <v>1845</v>
      </c>
      <c r="B57" s="62"/>
      <c r="C57" s="62"/>
      <c r="D57" s="48" t="s">
        <v>28</v>
      </c>
      <c r="E57" s="62"/>
      <c r="F57" s="78">
        <v>14</v>
      </c>
      <c r="G57" s="79" t="s">
        <v>1735</v>
      </c>
      <c r="H57" s="62" t="s">
        <v>1846</v>
      </c>
      <c r="I57" s="62" t="s">
        <v>455</v>
      </c>
      <c r="J57" s="62"/>
      <c r="K57" s="62"/>
      <c r="L57" s="62" t="s">
        <v>131</v>
      </c>
      <c r="M57" s="62" t="s">
        <v>46</v>
      </c>
      <c r="N57" s="62" t="s">
        <v>1113</v>
      </c>
      <c r="O57" s="62" t="s">
        <v>36</v>
      </c>
      <c r="P57" s="62">
        <v>1980</v>
      </c>
      <c r="Q57" s="62">
        <v>2015</v>
      </c>
      <c r="R57" s="62">
        <v>47.062530000000002</v>
      </c>
      <c r="S57" s="62">
        <v>-84.430719999999894</v>
      </c>
    </row>
    <row r="58" spans="1:19" ht="15.75" customHeight="1" x14ac:dyDescent="0.25">
      <c r="A58" s="62" t="s">
        <v>1847</v>
      </c>
      <c r="B58" s="62"/>
      <c r="C58" s="62"/>
      <c r="D58" s="48" t="s">
        <v>28</v>
      </c>
      <c r="E58" s="62"/>
      <c r="F58" s="78">
        <v>14</v>
      </c>
      <c r="G58" s="79" t="s">
        <v>1735</v>
      </c>
      <c r="H58" s="62" t="s">
        <v>1848</v>
      </c>
      <c r="I58" s="62" t="s">
        <v>455</v>
      </c>
      <c r="J58" s="62"/>
      <c r="K58" s="62"/>
      <c r="L58" s="62" t="s">
        <v>131</v>
      </c>
      <c r="M58" s="62" t="s">
        <v>46</v>
      </c>
      <c r="N58" s="62" t="s">
        <v>1113</v>
      </c>
      <c r="O58" s="62" t="s">
        <v>36</v>
      </c>
      <c r="P58" s="62">
        <v>1979</v>
      </c>
      <c r="Q58" s="62">
        <v>2015</v>
      </c>
      <c r="R58" s="62">
        <v>47.050530000000002</v>
      </c>
      <c r="S58" s="62">
        <v>-84.412779999999898</v>
      </c>
    </row>
    <row r="59" spans="1:19" ht="15.75" customHeight="1" x14ac:dyDescent="0.25">
      <c r="A59" s="62" t="s">
        <v>1849</v>
      </c>
      <c r="B59" s="62"/>
      <c r="C59" s="62"/>
      <c r="D59" s="48" t="s">
        <v>28</v>
      </c>
      <c r="E59" s="62"/>
      <c r="F59" s="78">
        <v>14</v>
      </c>
      <c r="G59" s="79" t="s">
        <v>1735</v>
      </c>
      <c r="H59" s="62" t="s">
        <v>1850</v>
      </c>
      <c r="I59" s="62" t="s">
        <v>455</v>
      </c>
      <c r="J59" s="62"/>
      <c r="K59" s="62"/>
      <c r="L59" s="62" t="s">
        <v>131</v>
      </c>
      <c r="M59" s="62" t="s">
        <v>46</v>
      </c>
      <c r="N59" s="62" t="s">
        <v>1113</v>
      </c>
      <c r="O59" s="62" t="s">
        <v>36</v>
      </c>
      <c r="P59" s="62">
        <v>1981</v>
      </c>
      <c r="Q59" s="62">
        <v>2015</v>
      </c>
      <c r="R59" s="62">
        <v>47.044719999999899</v>
      </c>
      <c r="S59" s="62">
        <v>-84.410250000000005</v>
      </c>
    </row>
    <row r="60" spans="1:19" ht="15.75" customHeight="1" x14ac:dyDescent="0.25">
      <c r="A60" s="62" t="s">
        <v>1851</v>
      </c>
      <c r="B60" s="62"/>
      <c r="C60" s="62"/>
      <c r="D60" s="48" t="s">
        <v>28</v>
      </c>
      <c r="E60" s="62"/>
      <c r="F60" s="78">
        <v>14</v>
      </c>
      <c r="G60" s="79" t="s">
        <v>1735</v>
      </c>
      <c r="H60" s="62" t="s">
        <v>1852</v>
      </c>
      <c r="I60" s="62" t="s">
        <v>455</v>
      </c>
      <c r="J60" s="62"/>
      <c r="K60" s="62"/>
      <c r="L60" s="62" t="s">
        <v>131</v>
      </c>
      <c r="M60" s="62" t="s">
        <v>46</v>
      </c>
      <c r="N60" s="62" t="s">
        <v>1113</v>
      </c>
      <c r="O60" s="62" t="s">
        <v>36</v>
      </c>
      <c r="P60" s="62">
        <v>1980</v>
      </c>
      <c r="Q60" s="62">
        <v>2015</v>
      </c>
      <c r="R60" s="62">
        <v>47.046250000000001</v>
      </c>
      <c r="S60" s="62">
        <v>-84.403189999999896</v>
      </c>
    </row>
    <row r="61" spans="1:19" ht="15.75" customHeight="1" x14ac:dyDescent="0.25">
      <c r="A61" s="62" t="s">
        <v>1853</v>
      </c>
      <c r="B61" s="62"/>
      <c r="C61" s="62"/>
      <c r="D61" s="48" t="s">
        <v>28</v>
      </c>
      <c r="E61" s="62"/>
      <c r="F61" s="78">
        <v>14</v>
      </c>
      <c r="G61" s="79" t="s">
        <v>1735</v>
      </c>
      <c r="H61" s="62" t="s">
        <v>1854</v>
      </c>
      <c r="I61" s="62" t="s">
        <v>455</v>
      </c>
      <c r="J61" s="62"/>
      <c r="K61" s="62"/>
      <c r="L61" s="62" t="s">
        <v>131</v>
      </c>
      <c r="M61" s="62" t="s">
        <v>46</v>
      </c>
      <c r="N61" s="62" t="s">
        <v>1113</v>
      </c>
      <c r="O61" s="62" t="s">
        <v>36</v>
      </c>
      <c r="P61" s="62">
        <v>1981</v>
      </c>
      <c r="Q61" s="62">
        <v>2015</v>
      </c>
      <c r="R61" s="62">
        <v>47.057780000000001</v>
      </c>
      <c r="S61" s="62">
        <v>-84.4</v>
      </c>
    </row>
    <row r="62" spans="1:19" ht="15.75" customHeight="1" x14ac:dyDescent="0.25">
      <c r="A62" s="62" t="s">
        <v>1855</v>
      </c>
      <c r="B62" s="62"/>
      <c r="C62" s="62"/>
      <c r="D62" s="48" t="s">
        <v>28</v>
      </c>
      <c r="E62" s="62"/>
      <c r="F62" s="78">
        <v>14</v>
      </c>
      <c r="G62" s="79" t="s">
        <v>1735</v>
      </c>
      <c r="H62" s="62" t="s">
        <v>1856</v>
      </c>
      <c r="I62" s="62" t="s">
        <v>455</v>
      </c>
      <c r="J62" s="62"/>
      <c r="K62" s="62"/>
      <c r="L62" s="62" t="s">
        <v>131</v>
      </c>
      <c r="M62" s="62" t="s">
        <v>46</v>
      </c>
      <c r="N62" s="62" t="s">
        <v>1113</v>
      </c>
      <c r="O62" s="62" t="s">
        <v>36</v>
      </c>
      <c r="P62" s="62">
        <v>1982</v>
      </c>
      <c r="Q62" s="62">
        <v>2015</v>
      </c>
      <c r="R62" s="62">
        <v>47.062809999999899</v>
      </c>
      <c r="S62" s="62">
        <v>-84.392529999999894</v>
      </c>
    </row>
    <row r="63" spans="1:19" ht="15.75" customHeight="1" x14ac:dyDescent="0.25">
      <c r="A63" s="62" t="s">
        <v>1857</v>
      </c>
      <c r="B63" s="62"/>
      <c r="C63" s="62"/>
      <c r="D63" s="48" t="s">
        <v>28</v>
      </c>
      <c r="E63" s="62"/>
      <c r="F63" s="78">
        <v>14</v>
      </c>
      <c r="G63" s="79" t="s">
        <v>1735</v>
      </c>
      <c r="H63" s="62" t="s">
        <v>1858</v>
      </c>
      <c r="I63" s="62" t="s">
        <v>455</v>
      </c>
      <c r="J63" s="62"/>
      <c r="K63" s="62"/>
      <c r="L63" s="62" t="s">
        <v>131</v>
      </c>
      <c r="M63" s="62" t="s">
        <v>46</v>
      </c>
      <c r="N63" s="62" t="s">
        <v>1113</v>
      </c>
      <c r="O63" s="62" t="s">
        <v>36</v>
      </c>
      <c r="P63" s="62">
        <v>1988</v>
      </c>
      <c r="Q63" s="62">
        <v>2015</v>
      </c>
      <c r="R63" s="62">
        <v>47.041670000000003</v>
      </c>
      <c r="S63" s="62">
        <v>-84.416809999999899</v>
      </c>
    </row>
    <row r="64" spans="1:19" ht="15.75" customHeight="1" x14ac:dyDescent="0.25">
      <c r="A64" s="62" t="s">
        <v>1859</v>
      </c>
      <c r="B64" s="62"/>
      <c r="C64" s="62"/>
      <c r="D64" s="48" t="s">
        <v>28</v>
      </c>
      <c r="E64" s="62"/>
      <c r="F64" s="78">
        <v>14</v>
      </c>
      <c r="G64" s="79" t="s">
        <v>1735</v>
      </c>
      <c r="H64" s="62" t="s">
        <v>1860</v>
      </c>
      <c r="I64" s="62" t="s">
        <v>455</v>
      </c>
      <c r="J64" s="62"/>
      <c r="K64" s="62"/>
      <c r="L64" s="62" t="s">
        <v>131</v>
      </c>
      <c r="M64" s="62" t="s">
        <v>46</v>
      </c>
      <c r="N64" s="62" t="s">
        <v>1113</v>
      </c>
      <c r="O64" s="62" t="s">
        <v>36</v>
      </c>
      <c r="P64" s="62">
        <v>2007</v>
      </c>
      <c r="Q64" s="62">
        <v>2015</v>
      </c>
      <c r="R64" s="62">
        <v>46.717469999999899</v>
      </c>
      <c r="S64" s="62">
        <v>-84.284610000000001</v>
      </c>
    </row>
    <row r="65" spans="1:19" ht="15.75" customHeight="1" x14ac:dyDescent="0.25">
      <c r="A65" s="62" t="s">
        <v>1861</v>
      </c>
      <c r="B65" s="62"/>
      <c r="C65" s="62"/>
      <c r="D65" s="48" t="s">
        <v>28</v>
      </c>
      <c r="E65" s="62"/>
      <c r="F65" s="81">
        <v>16</v>
      </c>
      <c r="G65" s="79" t="s">
        <v>1735</v>
      </c>
      <c r="H65" s="62" t="s">
        <v>1862</v>
      </c>
      <c r="I65" s="62" t="s">
        <v>361</v>
      </c>
      <c r="J65" s="62"/>
      <c r="K65" s="62"/>
      <c r="L65" s="62" t="s">
        <v>131</v>
      </c>
      <c r="M65" s="62" t="s">
        <v>46</v>
      </c>
      <c r="N65" s="62" t="s">
        <v>1113</v>
      </c>
      <c r="O65" s="62" t="s">
        <v>36</v>
      </c>
      <c r="P65" s="62">
        <v>2007</v>
      </c>
      <c r="Q65" s="62">
        <v>2015</v>
      </c>
      <c r="R65" s="62">
        <v>46.530389999999898</v>
      </c>
      <c r="S65" s="62">
        <v>-83.709580000000003</v>
      </c>
    </row>
    <row r="66" spans="1:19" ht="15.75" customHeight="1" x14ac:dyDescent="0.25">
      <c r="A66" s="62" t="s">
        <v>1863</v>
      </c>
      <c r="B66" s="62"/>
      <c r="C66" s="62"/>
      <c r="D66" s="48" t="s">
        <v>28</v>
      </c>
      <c r="E66" s="62"/>
      <c r="F66" s="81">
        <v>16</v>
      </c>
      <c r="G66" s="79" t="s">
        <v>1735</v>
      </c>
      <c r="H66" s="62" t="s">
        <v>1864</v>
      </c>
      <c r="I66" s="62" t="s">
        <v>361</v>
      </c>
      <c r="J66" s="62"/>
      <c r="K66" s="62"/>
      <c r="L66" s="62" t="s">
        <v>131</v>
      </c>
      <c r="M66" s="62" t="s">
        <v>46</v>
      </c>
      <c r="N66" s="62" t="s">
        <v>1113</v>
      </c>
      <c r="O66" s="62" t="s">
        <v>36</v>
      </c>
      <c r="P66" s="62">
        <v>1980</v>
      </c>
      <c r="Q66" s="62">
        <v>2015</v>
      </c>
      <c r="R66" s="62">
        <v>46.968420000000002</v>
      </c>
      <c r="S66" s="62">
        <v>-83.41686</v>
      </c>
    </row>
    <row r="67" spans="1:19" ht="15.75" customHeight="1" x14ac:dyDescent="0.25">
      <c r="A67" s="62" t="s">
        <v>1865</v>
      </c>
      <c r="B67" s="62"/>
      <c r="C67" s="62"/>
      <c r="D67" s="48" t="s">
        <v>28</v>
      </c>
      <c r="E67" s="62"/>
      <c r="F67" s="81">
        <v>16</v>
      </c>
      <c r="G67" s="79" t="s">
        <v>1735</v>
      </c>
      <c r="H67" s="62" t="s">
        <v>1866</v>
      </c>
      <c r="I67" s="62" t="s">
        <v>361</v>
      </c>
      <c r="J67" s="62"/>
      <c r="K67" s="62"/>
      <c r="L67" s="62" t="s">
        <v>131</v>
      </c>
      <c r="M67" s="62" t="s">
        <v>46</v>
      </c>
      <c r="N67" s="62" t="s">
        <v>1113</v>
      </c>
      <c r="O67" s="62" t="s">
        <v>36</v>
      </c>
      <c r="P67" s="62">
        <v>1942</v>
      </c>
      <c r="Q67" s="62">
        <v>2015</v>
      </c>
      <c r="R67" s="62">
        <v>46.393970000000003</v>
      </c>
      <c r="S67" s="62">
        <v>-83.283079999999899</v>
      </c>
    </row>
    <row r="68" spans="1:19" ht="15.75" customHeight="1" x14ac:dyDescent="0.25">
      <c r="A68" s="62" t="s">
        <v>1867</v>
      </c>
      <c r="B68" s="62"/>
      <c r="C68" s="62"/>
      <c r="D68" s="48" t="s">
        <v>28</v>
      </c>
      <c r="E68" s="62"/>
      <c r="F68" s="81">
        <v>16</v>
      </c>
      <c r="G68" s="79" t="s">
        <v>1735</v>
      </c>
      <c r="H68" s="62" t="s">
        <v>1868</v>
      </c>
      <c r="I68" s="62" t="s">
        <v>361</v>
      </c>
      <c r="J68" s="62"/>
      <c r="K68" s="62"/>
      <c r="L68" s="62" t="s">
        <v>131</v>
      </c>
      <c r="M68" s="62" t="s">
        <v>46</v>
      </c>
      <c r="N68" s="62" t="s">
        <v>1113</v>
      </c>
      <c r="O68" s="62" t="s">
        <v>36</v>
      </c>
      <c r="P68" s="62">
        <v>1980</v>
      </c>
      <c r="Q68" s="62">
        <v>2015</v>
      </c>
      <c r="R68" s="62">
        <v>46.581139999999898</v>
      </c>
      <c r="S68" s="62">
        <v>-82.968000000000004</v>
      </c>
    </row>
    <row r="69" spans="1:19" ht="15.75" customHeight="1" x14ac:dyDescent="0.25">
      <c r="A69" s="62" t="s">
        <v>1869</v>
      </c>
      <c r="B69" s="62"/>
      <c r="C69" s="62"/>
      <c r="D69" s="48" t="s">
        <v>28</v>
      </c>
      <c r="E69" s="62"/>
      <c r="F69" s="81">
        <v>16</v>
      </c>
      <c r="G69" s="79" t="s">
        <v>1735</v>
      </c>
      <c r="H69" s="62" t="s">
        <v>1870</v>
      </c>
      <c r="I69" s="62" t="s">
        <v>361</v>
      </c>
      <c r="J69" s="62"/>
      <c r="K69" s="62"/>
      <c r="L69" s="62" t="s">
        <v>131</v>
      </c>
      <c r="M69" s="62" t="s">
        <v>46</v>
      </c>
      <c r="N69" s="62" t="s">
        <v>1113</v>
      </c>
      <c r="O69" s="62" t="s">
        <v>36</v>
      </c>
      <c r="P69" s="62">
        <v>1967</v>
      </c>
      <c r="Q69" s="62">
        <v>2015</v>
      </c>
      <c r="R69" s="62">
        <v>46.511220000000002</v>
      </c>
      <c r="S69" s="62">
        <v>-82.60069</v>
      </c>
    </row>
    <row r="70" spans="1:19" ht="15.75" customHeight="1" x14ac:dyDescent="0.25">
      <c r="A70" s="62" t="s">
        <v>1871</v>
      </c>
      <c r="B70" s="62"/>
      <c r="C70" s="62"/>
      <c r="D70" s="48" t="s">
        <v>28</v>
      </c>
      <c r="E70" s="62"/>
      <c r="F70" s="81">
        <v>16</v>
      </c>
      <c r="G70" s="79" t="s">
        <v>1735</v>
      </c>
      <c r="H70" s="62" t="s">
        <v>1872</v>
      </c>
      <c r="I70" s="62" t="s">
        <v>361</v>
      </c>
      <c r="J70" s="62"/>
      <c r="K70" s="62"/>
      <c r="L70" s="62" t="s">
        <v>131</v>
      </c>
      <c r="M70" s="62" t="s">
        <v>46</v>
      </c>
      <c r="N70" s="62" t="s">
        <v>1113</v>
      </c>
      <c r="O70" s="62" t="s">
        <v>36</v>
      </c>
      <c r="P70" s="62">
        <v>2006</v>
      </c>
      <c r="Q70" s="62">
        <v>2015</v>
      </c>
      <c r="R70" s="62">
        <v>46.429690000000001</v>
      </c>
      <c r="S70" s="62">
        <v>-81.600250000000003</v>
      </c>
    </row>
    <row r="71" spans="1:19" ht="15.75" customHeight="1" x14ac:dyDescent="0.25">
      <c r="A71" s="62" t="s">
        <v>1873</v>
      </c>
      <c r="B71" s="62"/>
      <c r="C71" s="62"/>
      <c r="D71" s="48" t="s">
        <v>28</v>
      </c>
      <c r="E71" s="62"/>
      <c r="F71" s="81">
        <v>16</v>
      </c>
      <c r="G71" s="79" t="s">
        <v>1735</v>
      </c>
      <c r="H71" s="62" t="s">
        <v>1874</v>
      </c>
      <c r="I71" s="62" t="s">
        <v>361</v>
      </c>
      <c r="J71" s="62"/>
      <c r="K71" s="62"/>
      <c r="L71" s="62" t="s">
        <v>131</v>
      </c>
      <c r="M71" s="62" t="s">
        <v>46</v>
      </c>
      <c r="N71" s="62" t="s">
        <v>1113</v>
      </c>
      <c r="O71" s="62" t="s">
        <v>36</v>
      </c>
      <c r="P71" s="62">
        <v>1958</v>
      </c>
      <c r="Q71" s="62">
        <v>2015</v>
      </c>
      <c r="R71" s="62">
        <v>46.478720000000003</v>
      </c>
      <c r="S71" s="62">
        <v>-81.010419999999897</v>
      </c>
    </row>
    <row r="72" spans="1:19" ht="15.75" customHeight="1" x14ac:dyDescent="0.25">
      <c r="A72" s="62" t="s">
        <v>1875</v>
      </c>
      <c r="B72" s="62"/>
      <c r="C72" s="62"/>
      <c r="D72" s="48" t="s">
        <v>28</v>
      </c>
      <c r="E72" s="62"/>
      <c r="F72" s="81">
        <v>16</v>
      </c>
      <c r="G72" s="79" t="s">
        <v>1735</v>
      </c>
      <c r="H72" s="62" t="s">
        <v>1876</v>
      </c>
      <c r="I72" s="62" t="s">
        <v>361</v>
      </c>
      <c r="J72" s="62"/>
      <c r="K72" s="62"/>
      <c r="L72" s="62" t="s">
        <v>131</v>
      </c>
      <c r="M72" s="62" t="s">
        <v>46</v>
      </c>
      <c r="N72" s="62" t="s">
        <v>1113</v>
      </c>
      <c r="O72" s="62" t="s">
        <v>36</v>
      </c>
      <c r="P72" s="62">
        <v>1960</v>
      </c>
      <c r="Q72" s="62">
        <v>2015</v>
      </c>
      <c r="R72" s="62">
        <v>46.583030000000001</v>
      </c>
      <c r="S72" s="62">
        <v>-81.199190000000002</v>
      </c>
    </row>
    <row r="73" spans="1:19" ht="15.75" customHeight="1" x14ac:dyDescent="0.25">
      <c r="A73" s="62" t="s">
        <v>1877</v>
      </c>
      <c r="B73" s="62"/>
      <c r="C73" s="62"/>
      <c r="D73" s="48" t="s">
        <v>28</v>
      </c>
      <c r="E73" s="62"/>
      <c r="F73" s="81">
        <v>16</v>
      </c>
      <c r="G73" s="79" t="s">
        <v>1735</v>
      </c>
      <c r="H73" s="62" t="s">
        <v>1878</v>
      </c>
      <c r="I73" s="62" t="s">
        <v>361</v>
      </c>
      <c r="J73" s="62"/>
      <c r="K73" s="62"/>
      <c r="L73" s="62" t="s">
        <v>131</v>
      </c>
      <c r="M73" s="62" t="s">
        <v>46</v>
      </c>
      <c r="N73" s="62" t="s">
        <v>1113</v>
      </c>
      <c r="O73" s="62" t="s">
        <v>36</v>
      </c>
      <c r="P73" s="62">
        <v>1960</v>
      </c>
      <c r="Q73" s="62">
        <v>2015</v>
      </c>
      <c r="R73" s="62">
        <v>46.610169999999897</v>
      </c>
      <c r="S73" s="62">
        <v>-81.032970000000006</v>
      </c>
    </row>
    <row r="74" spans="1:19" ht="15.75" customHeight="1" x14ac:dyDescent="0.25">
      <c r="A74" s="62" t="s">
        <v>1879</v>
      </c>
      <c r="B74" s="62"/>
      <c r="C74" s="62"/>
      <c r="D74" s="48" t="s">
        <v>28</v>
      </c>
      <c r="E74" s="62"/>
      <c r="F74" s="81">
        <v>16</v>
      </c>
      <c r="G74" s="79" t="s">
        <v>1735</v>
      </c>
      <c r="H74" s="62" t="s">
        <v>1880</v>
      </c>
      <c r="I74" s="62" t="s">
        <v>361</v>
      </c>
      <c r="J74" s="62"/>
      <c r="K74" s="62"/>
      <c r="L74" s="62" t="s">
        <v>131</v>
      </c>
      <c r="M74" s="62" t="s">
        <v>46</v>
      </c>
      <c r="N74" s="62" t="s">
        <v>1113</v>
      </c>
      <c r="O74" s="62" t="s">
        <v>36</v>
      </c>
      <c r="P74" s="62">
        <v>1976</v>
      </c>
      <c r="Q74" s="62">
        <v>2015</v>
      </c>
      <c r="R74" s="62">
        <v>46.5994999999999</v>
      </c>
      <c r="S74" s="62">
        <v>-81.381969999999896</v>
      </c>
    </row>
    <row r="75" spans="1:19" ht="15.75" customHeight="1" x14ac:dyDescent="0.25">
      <c r="A75" s="62" t="s">
        <v>1881</v>
      </c>
      <c r="B75" s="62"/>
      <c r="C75" s="62"/>
      <c r="D75" s="48" t="s">
        <v>28</v>
      </c>
      <c r="E75" s="62"/>
      <c r="F75" s="81">
        <v>16</v>
      </c>
      <c r="G75" s="79" t="s">
        <v>1735</v>
      </c>
      <c r="H75" s="62" t="s">
        <v>1882</v>
      </c>
      <c r="I75" s="62" t="s">
        <v>361</v>
      </c>
      <c r="J75" s="62"/>
      <c r="K75" s="62"/>
      <c r="L75" s="62" t="s">
        <v>131</v>
      </c>
      <c r="M75" s="62" t="s">
        <v>46</v>
      </c>
      <c r="N75" s="62" t="s">
        <v>1113</v>
      </c>
      <c r="O75" s="62" t="s">
        <v>36</v>
      </c>
      <c r="P75" s="62">
        <v>1970</v>
      </c>
      <c r="Q75" s="62">
        <v>2015</v>
      </c>
      <c r="R75" s="62">
        <v>46.68544</v>
      </c>
      <c r="S75" s="62">
        <v>-81.009249999999895</v>
      </c>
    </row>
    <row r="76" spans="1:19" ht="15.75" customHeight="1" x14ac:dyDescent="0.25">
      <c r="A76" s="62" t="s">
        <v>1883</v>
      </c>
      <c r="B76" s="62"/>
      <c r="C76" s="62"/>
      <c r="D76" s="48" t="s">
        <v>28</v>
      </c>
      <c r="E76" s="62"/>
      <c r="F76" s="81">
        <v>16</v>
      </c>
      <c r="G76" s="79" t="s">
        <v>1735</v>
      </c>
      <c r="H76" s="62" t="s">
        <v>1884</v>
      </c>
      <c r="I76" s="62" t="s">
        <v>361</v>
      </c>
      <c r="J76" s="62"/>
      <c r="K76" s="62"/>
      <c r="L76" s="62" t="s">
        <v>131</v>
      </c>
      <c r="M76" s="62" t="s">
        <v>46</v>
      </c>
      <c r="N76" s="62" t="s">
        <v>1113</v>
      </c>
      <c r="O76" s="62" t="s">
        <v>36</v>
      </c>
      <c r="P76" s="62">
        <v>1977</v>
      </c>
      <c r="Q76" s="62">
        <v>2015</v>
      </c>
      <c r="R76" s="62">
        <v>46.427309999999899</v>
      </c>
      <c r="S76" s="62">
        <v>-81.098439999999897</v>
      </c>
    </row>
    <row r="77" spans="1:19" ht="15.75" customHeight="1" x14ac:dyDescent="0.25">
      <c r="A77" s="62" t="s">
        <v>1885</v>
      </c>
      <c r="B77" s="62"/>
      <c r="C77" s="62"/>
      <c r="D77" s="48" t="s">
        <v>28</v>
      </c>
      <c r="E77" s="62"/>
      <c r="F77" s="81">
        <v>16</v>
      </c>
      <c r="G77" s="79" t="s">
        <v>1735</v>
      </c>
      <c r="H77" s="62" t="s">
        <v>1886</v>
      </c>
      <c r="I77" s="62" t="s">
        <v>361</v>
      </c>
      <c r="J77" s="62"/>
      <c r="K77" s="62"/>
      <c r="L77" s="62" t="s">
        <v>131</v>
      </c>
      <c r="M77" s="62" t="s">
        <v>46</v>
      </c>
      <c r="N77" s="62" t="s">
        <v>1113</v>
      </c>
      <c r="O77" s="62" t="s">
        <v>36</v>
      </c>
      <c r="P77" s="62">
        <v>1979</v>
      </c>
      <c r="Q77" s="62">
        <v>2015</v>
      </c>
      <c r="R77" s="62">
        <v>46.635939999999898</v>
      </c>
      <c r="S77" s="62">
        <v>-81.391469999999899</v>
      </c>
    </row>
    <row r="78" spans="1:19" ht="15.75" customHeight="1" x14ac:dyDescent="0.25">
      <c r="A78" s="62" t="s">
        <v>1887</v>
      </c>
      <c r="B78" s="62"/>
      <c r="C78" s="62"/>
      <c r="D78" s="48" t="s">
        <v>28</v>
      </c>
      <c r="E78" s="62"/>
      <c r="F78" s="81">
        <v>16</v>
      </c>
      <c r="G78" s="79" t="s">
        <v>1735</v>
      </c>
      <c r="H78" s="62" t="s">
        <v>1888</v>
      </c>
      <c r="I78" s="62" t="s">
        <v>361</v>
      </c>
      <c r="J78" s="62"/>
      <c r="K78" s="62"/>
      <c r="L78" s="62" t="s">
        <v>131</v>
      </c>
      <c r="M78" s="62" t="s">
        <v>46</v>
      </c>
      <c r="N78" s="62" t="s">
        <v>1113</v>
      </c>
      <c r="O78" s="62" t="s">
        <v>36</v>
      </c>
      <c r="P78" s="62">
        <v>2005</v>
      </c>
      <c r="Q78" s="62">
        <v>2015</v>
      </c>
      <c r="R78" s="62">
        <v>46.81944</v>
      </c>
      <c r="S78" s="62">
        <v>-80.957139999999896</v>
      </c>
    </row>
    <row r="79" spans="1:19" ht="15.75" customHeight="1" x14ac:dyDescent="0.25">
      <c r="A79" s="62" t="s">
        <v>1889</v>
      </c>
      <c r="B79" s="62"/>
      <c r="C79" s="62"/>
      <c r="D79" s="48" t="s">
        <v>28</v>
      </c>
      <c r="E79" s="62"/>
      <c r="F79" s="81">
        <v>16</v>
      </c>
      <c r="G79" s="79" t="s">
        <v>1735</v>
      </c>
      <c r="H79" s="62" t="s">
        <v>1890</v>
      </c>
      <c r="I79" s="62" t="s">
        <v>361</v>
      </c>
      <c r="J79" s="62"/>
      <c r="K79" s="62"/>
      <c r="L79" s="62" t="s">
        <v>131</v>
      </c>
      <c r="M79" s="62" t="s">
        <v>46</v>
      </c>
      <c r="N79" s="62" t="s">
        <v>1113</v>
      </c>
      <c r="O79" s="62" t="s">
        <v>36</v>
      </c>
      <c r="P79" s="62">
        <v>1985</v>
      </c>
      <c r="Q79" s="62">
        <v>2015</v>
      </c>
      <c r="R79" s="62">
        <v>45.651690000000002</v>
      </c>
      <c r="S79" s="62">
        <v>-81.986609999999899</v>
      </c>
    </row>
    <row r="80" spans="1:19" ht="15.75" customHeight="1" x14ac:dyDescent="0.25">
      <c r="A80" s="62" t="s">
        <v>1891</v>
      </c>
      <c r="B80" s="62"/>
      <c r="C80" s="62"/>
      <c r="D80" s="48" t="s">
        <v>28</v>
      </c>
      <c r="E80" s="62"/>
      <c r="F80" s="81">
        <v>16</v>
      </c>
      <c r="G80" s="79" t="s">
        <v>1735</v>
      </c>
      <c r="H80" s="62" t="s">
        <v>1892</v>
      </c>
      <c r="I80" s="62" t="s">
        <v>361</v>
      </c>
      <c r="J80" s="62"/>
      <c r="K80" s="62"/>
      <c r="L80" s="62" t="s">
        <v>131</v>
      </c>
      <c r="M80" s="62" t="s">
        <v>46</v>
      </c>
      <c r="N80" s="62" t="s">
        <v>47</v>
      </c>
      <c r="O80" s="62" t="s">
        <v>36</v>
      </c>
      <c r="P80" s="62">
        <v>2007</v>
      </c>
      <c r="Q80" s="62">
        <v>2015</v>
      </c>
      <c r="R80" s="62">
        <v>45.749890000000001</v>
      </c>
      <c r="S80" s="62">
        <v>-82.184889999999896</v>
      </c>
    </row>
    <row r="81" spans="1:19" ht="15.75" customHeight="1" x14ac:dyDescent="0.25">
      <c r="A81" s="62" t="s">
        <v>1893</v>
      </c>
      <c r="B81" s="62"/>
      <c r="C81" s="62"/>
      <c r="D81" s="48" t="s">
        <v>28</v>
      </c>
      <c r="E81" s="62"/>
      <c r="F81" s="81">
        <v>16</v>
      </c>
      <c r="G81" s="79" t="s">
        <v>1735</v>
      </c>
      <c r="H81" s="62" t="s">
        <v>1894</v>
      </c>
      <c r="I81" s="62" t="s">
        <v>361</v>
      </c>
      <c r="J81" s="62"/>
      <c r="K81" s="62"/>
      <c r="L81" s="62" t="s">
        <v>131</v>
      </c>
      <c r="M81" s="62" t="s">
        <v>46</v>
      </c>
      <c r="N81" s="62" t="s">
        <v>47</v>
      </c>
      <c r="O81" s="62" t="s">
        <v>36</v>
      </c>
      <c r="P81" s="62">
        <v>2005</v>
      </c>
      <c r="Q81" s="62">
        <v>2015</v>
      </c>
      <c r="R81" s="62">
        <v>46.118609999999897</v>
      </c>
      <c r="S81" s="62">
        <v>-81.728390000000005</v>
      </c>
    </row>
    <row r="82" spans="1:19" ht="15.75" customHeight="1" x14ac:dyDescent="0.25">
      <c r="A82" s="62" t="s">
        <v>1895</v>
      </c>
      <c r="B82" s="62"/>
      <c r="C82" s="62"/>
      <c r="D82" s="48" t="s">
        <v>28</v>
      </c>
      <c r="E82" s="62"/>
      <c r="F82" s="81">
        <v>16</v>
      </c>
      <c r="G82" s="79" t="s">
        <v>1735</v>
      </c>
      <c r="H82" s="62" t="s">
        <v>1896</v>
      </c>
      <c r="I82" s="62" t="s">
        <v>361</v>
      </c>
      <c r="J82" s="62"/>
      <c r="K82" s="62"/>
      <c r="L82" s="62" t="s">
        <v>131</v>
      </c>
      <c r="M82" s="62" t="s">
        <v>46</v>
      </c>
      <c r="N82" s="62" t="s">
        <v>47</v>
      </c>
      <c r="O82" s="62" t="s">
        <v>36</v>
      </c>
      <c r="P82" s="62">
        <v>2005</v>
      </c>
      <c r="Q82" s="62">
        <v>2015</v>
      </c>
      <c r="R82" s="62">
        <v>46.273530000000001</v>
      </c>
      <c r="S82" s="62">
        <v>-81.344939999999895</v>
      </c>
    </row>
    <row r="83" spans="1:19" ht="15.75" customHeight="1" x14ac:dyDescent="0.25">
      <c r="A83" s="62" t="s">
        <v>1897</v>
      </c>
      <c r="B83" s="62"/>
      <c r="C83" s="62"/>
      <c r="D83" s="48" t="s">
        <v>28</v>
      </c>
      <c r="E83" s="62"/>
      <c r="F83" s="81">
        <v>16</v>
      </c>
      <c r="G83" s="79" t="s">
        <v>1735</v>
      </c>
      <c r="H83" s="62" t="s">
        <v>1898</v>
      </c>
      <c r="I83" s="62" t="s">
        <v>361</v>
      </c>
      <c r="J83" s="62"/>
      <c r="K83" s="62"/>
      <c r="L83" s="62" t="s">
        <v>131</v>
      </c>
      <c r="M83" s="62" t="s">
        <v>46</v>
      </c>
      <c r="N83" s="62" t="s">
        <v>1113</v>
      </c>
      <c r="O83" s="62" t="s">
        <v>36</v>
      </c>
      <c r="P83" s="62">
        <v>1980</v>
      </c>
      <c r="Q83" s="62">
        <v>2015</v>
      </c>
      <c r="R83" s="62">
        <v>46.475279999999898</v>
      </c>
      <c r="S83" s="62">
        <v>-80.821529999999896</v>
      </c>
    </row>
    <row r="84" spans="1:19" ht="15.75" customHeight="1" x14ac:dyDescent="0.25">
      <c r="A84" s="62" t="s">
        <v>1899</v>
      </c>
      <c r="B84" s="62"/>
      <c r="C84" s="62"/>
      <c r="D84" s="48" t="s">
        <v>28</v>
      </c>
      <c r="E84" s="62"/>
      <c r="F84" s="81">
        <v>16</v>
      </c>
      <c r="G84" s="79" t="s">
        <v>1735</v>
      </c>
      <c r="H84" s="62" t="s">
        <v>1900</v>
      </c>
      <c r="I84" s="62" t="s">
        <v>361</v>
      </c>
      <c r="J84" s="62"/>
      <c r="K84" s="62"/>
      <c r="L84" s="62" t="s">
        <v>131</v>
      </c>
      <c r="M84" s="62" t="s">
        <v>46</v>
      </c>
      <c r="N84" s="62" t="s">
        <v>1113</v>
      </c>
      <c r="O84" s="62" t="s">
        <v>36</v>
      </c>
      <c r="P84" s="62">
        <v>1941</v>
      </c>
      <c r="Q84" s="62">
        <v>2015</v>
      </c>
      <c r="R84" s="62">
        <v>46.637169999999898</v>
      </c>
      <c r="S84" s="62">
        <v>-80.2632499999999</v>
      </c>
    </row>
    <row r="85" spans="1:19" ht="15.75" customHeight="1" x14ac:dyDescent="0.25">
      <c r="A85" s="62" t="s">
        <v>1901</v>
      </c>
      <c r="B85" s="62"/>
      <c r="C85" s="62"/>
      <c r="D85" s="48" t="s">
        <v>28</v>
      </c>
      <c r="E85" s="62"/>
      <c r="F85" s="81">
        <v>16</v>
      </c>
      <c r="G85" s="79" t="s">
        <v>1735</v>
      </c>
      <c r="H85" s="62" t="s">
        <v>1902</v>
      </c>
      <c r="I85" s="62" t="s">
        <v>361</v>
      </c>
      <c r="J85" s="62"/>
      <c r="K85" s="62"/>
      <c r="L85" s="62" t="s">
        <v>131</v>
      </c>
      <c r="M85" s="62" t="s">
        <v>46</v>
      </c>
      <c r="N85" s="62" t="s">
        <v>1113</v>
      </c>
      <c r="O85" s="62" t="s">
        <v>36</v>
      </c>
      <c r="P85" s="62">
        <v>1985</v>
      </c>
      <c r="Q85" s="62">
        <v>2015</v>
      </c>
      <c r="R85" s="62">
        <v>46.971420000000002</v>
      </c>
      <c r="S85" s="62">
        <v>-80.463250000000002</v>
      </c>
    </row>
    <row r="86" spans="1:19" ht="15.75" customHeight="1" x14ac:dyDescent="0.25">
      <c r="A86" s="62" t="s">
        <v>1903</v>
      </c>
      <c r="B86" s="62"/>
      <c r="C86" s="62"/>
      <c r="D86" s="48" t="s">
        <v>28</v>
      </c>
      <c r="E86" s="62"/>
      <c r="F86" s="81">
        <v>16</v>
      </c>
      <c r="G86" s="79" t="s">
        <v>1735</v>
      </c>
      <c r="H86" s="62" t="s">
        <v>1904</v>
      </c>
      <c r="I86" s="62" t="s">
        <v>361</v>
      </c>
      <c r="J86" s="62"/>
      <c r="K86" s="62"/>
      <c r="L86" s="62" t="s">
        <v>131</v>
      </c>
      <c r="M86" s="62" t="s">
        <v>46</v>
      </c>
      <c r="N86" s="62" t="s">
        <v>1113</v>
      </c>
      <c r="O86" s="62" t="s">
        <v>36</v>
      </c>
      <c r="P86" s="62">
        <v>2008</v>
      </c>
      <c r="Q86" s="62">
        <v>2015</v>
      </c>
      <c r="R86" s="62">
        <v>46.427610000000001</v>
      </c>
      <c r="S86" s="62">
        <v>-79.662030000000001</v>
      </c>
    </row>
    <row r="87" spans="1:19" ht="15.75" customHeight="1" x14ac:dyDescent="0.25">
      <c r="A87" s="62" t="s">
        <v>1905</v>
      </c>
      <c r="B87" s="62"/>
      <c r="C87" s="62"/>
      <c r="D87" s="48" t="s">
        <v>28</v>
      </c>
      <c r="E87" s="62"/>
      <c r="F87" s="81">
        <v>16</v>
      </c>
      <c r="G87" s="79" t="s">
        <v>1735</v>
      </c>
      <c r="H87" s="62" t="s">
        <v>1906</v>
      </c>
      <c r="I87" s="62" t="s">
        <v>361</v>
      </c>
      <c r="J87" s="62"/>
      <c r="K87" s="62"/>
      <c r="L87" s="62" t="s">
        <v>131</v>
      </c>
      <c r="M87" s="62" t="s">
        <v>46</v>
      </c>
      <c r="N87" s="62" t="s">
        <v>47</v>
      </c>
      <c r="O87" s="62" t="s">
        <v>36</v>
      </c>
      <c r="P87" s="62">
        <v>1933</v>
      </c>
      <c r="Q87" s="62">
        <v>2015</v>
      </c>
      <c r="R87" s="62">
        <v>46.31183</v>
      </c>
      <c r="S87" s="62">
        <v>-79.47381</v>
      </c>
    </row>
    <row r="88" spans="1:19" ht="15.75" customHeight="1" x14ac:dyDescent="0.25">
      <c r="A88" s="62" t="s">
        <v>1907</v>
      </c>
      <c r="B88" s="62"/>
      <c r="C88" s="62"/>
      <c r="D88" s="48" t="s">
        <v>28</v>
      </c>
      <c r="E88" s="62"/>
      <c r="F88" s="81">
        <v>16</v>
      </c>
      <c r="G88" s="79" t="s">
        <v>1735</v>
      </c>
      <c r="H88" s="62" t="s">
        <v>1908</v>
      </c>
      <c r="I88" s="62" t="s">
        <v>361</v>
      </c>
      <c r="J88" s="62"/>
      <c r="K88" s="62"/>
      <c r="L88" s="62" t="s">
        <v>131</v>
      </c>
      <c r="M88" s="62" t="s">
        <v>46</v>
      </c>
      <c r="N88" s="62" t="s">
        <v>1113</v>
      </c>
      <c r="O88" s="62" t="s">
        <v>36</v>
      </c>
      <c r="P88" s="62">
        <v>1973</v>
      </c>
      <c r="Q88" s="62">
        <v>2015</v>
      </c>
      <c r="R88" s="62">
        <v>46.408250000000002</v>
      </c>
      <c r="S88" s="62">
        <v>-80.123310000000004</v>
      </c>
    </row>
    <row r="89" spans="1:19" ht="15.75" customHeight="1" x14ac:dyDescent="0.25">
      <c r="A89" s="62" t="s">
        <v>1909</v>
      </c>
      <c r="B89" s="62"/>
      <c r="C89" s="62"/>
      <c r="D89" s="48" t="s">
        <v>28</v>
      </c>
      <c r="E89" s="62"/>
      <c r="F89" s="81">
        <v>16</v>
      </c>
      <c r="G89" s="79" t="s">
        <v>1735</v>
      </c>
      <c r="H89" s="62" t="s">
        <v>1910</v>
      </c>
      <c r="I89" s="62" t="s">
        <v>361</v>
      </c>
      <c r="J89" s="62"/>
      <c r="K89" s="62"/>
      <c r="L89" s="62" t="s">
        <v>131</v>
      </c>
      <c r="M89" s="62" t="s">
        <v>46</v>
      </c>
      <c r="N89" s="62" t="s">
        <v>1113</v>
      </c>
      <c r="O89" s="62" t="s">
        <v>36</v>
      </c>
      <c r="P89" s="62">
        <v>1974</v>
      </c>
      <c r="Q89" s="62">
        <v>2015</v>
      </c>
      <c r="R89" s="62">
        <v>46.263440000000003</v>
      </c>
      <c r="S89" s="62">
        <v>-79.395110000000003</v>
      </c>
    </row>
    <row r="90" spans="1:19" ht="15.75" customHeight="1" x14ac:dyDescent="0.25">
      <c r="A90" s="62" t="s">
        <v>1911</v>
      </c>
      <c r="B90" s="62"/>
      <c r="C90" s="62"/>
      <c r="D90" s="48" t="s">
        <v>28</v>
      </c>
      <c r="E90" s="62"/>
      <c r="F90" s="81">
        <v>16</v>
      </c>
      <c r="G90" s="79" t="s">
        <v>1735</v>
      </c>
      <c r="H90" s="62" t="s">
        <v>1912</v>
      </c>
      <c r="I90" s="62" t="s">
        <v>361</v>
      </c>
      <c r="J90" s="62"/>
      <c r="K90" s="62"/>
      <c r="L90" s="62" t="s">
        <v>131</v>
      </c>
      <c r="M90" s="62" t="s">
        <v>46</v>
      </c>
      <c r="N90" s="62" t="s">
        <v>1113</v>
      </c>
      <c r="O90" s="62" t="s">
        <v>36</v>
      </c>
      <c r="P90" s="62">
        <v>1974</v>
      </c>
      <c r="Q90" s="62">
        <v>2015</v>
      </c>
      <c r="R90" s="62">
        <v>46.311779999999899</v>
      </c>
      <c r="S90" s="62">
        <v>-79.448359999999894</v>
      </c>
    </row>
    <row r="91" spans="1:19" ht="15.75" customHeight="1" x14ac:dyDescent="0.25">
      <c r="A91" s="62" t="s">
        <v>1913</v>
      </c>
      <c r="B91" s="62"/>
      <c r="C91" s="62"/>
      <c r="D91" s="48" t="s">
        <v>28</v>
      </c>
      <c r="E91" s="62"/>
      <c r="F91" s="81">
        <v>16</v>
      </c>
      <c r="G91" s="79" t="s">
        <v>1735</v>
      </c>
      <c r="H91" s="62" t="s">
        <v>1914</v>
      </c>
      <c r="I91" s="62" t="s">
        <v>361</v>
      </c>
      <c r="J91" s="62"/>
      <c r="K91" s="62"/>
      <c r="L91" s="62" t="s">
        <v>131</v>
      </c>
      <c r="M91" s="62" t="s">
        <v>46</v>
      </c>
      <c r="N91" s="62" t="s">
        <v>1113</v>
      </c>
      <c r="O91" s="62" t="s">
        <v>36</v>
      </c>
      <c r="P91" s="62">
        <v>1974</v>
      </c>
      <c r="Q91" s="62">
        <v>2015</v>
      </c>
      <c r="R91" s="62">
        <v>45.949170000000002</v>
      </c>
      <c r="S91" s="62">
        <v>-79.606750000000005</v>
      </c>
    </row>
    <row r="92" spans="1:19" ht="15.75" customHeight="1" x14ac:dyDescent="0.25">
      <c r="A92" s="62" t="s">
        <v>1915</v>
      </c>
      <c r="B92" s="62"/>
      <c r="C92" s="62"/>
      <c r="D92" s="48" t="s">
        <v>28</v>
      </c>
      <c r="E92" s="62"/>
      <c r="F92" s="81">
        <v>16</v>
      </c>
      <c r="G92" s="79" t="s">
        <v>1735</v>
      </c>
      <c r="H92" s="62" t="s">
        <v>1916</v>
      </c>
      <c r="I92" s="62" t="s">
        <v>361</v>
      </c>
      <c r="J92" s="62"/>
      <c r="K92" s="62"/>
      <c r="L92" s="62" t="s">
        <v>131</v>
      </c>
      <c r="M92" s="62" t="s">
        <v>46</v>
      </c>
      <c r="N92" s="62" t="s">
        <v>1113</v>
      </c>
      <c r="O92" s="62" t="s">
        <v>36</v>
      </c>
      <c r="P92" s="62">
        <v>1951</v>
      </c>
      <c r="Q92" s="62">
        <v>2015</v>
      </c>
      <c r="R92" s="62">
        <v>46.122779999999899</v>
      </c>
      <c r="S92" s="62">
        <v>-80.016390000000001</v>
      </c>
    </row>
    <row r="93" spans="1:19" ht="15.75" customHeight="1" x14ac:dyDescent="0.25">
      <c r="A93" s="62" t="s">
        <v>1917</v>
      </c>
      <c r="B93" s="62"/>
      <c r="C93" s="62"/>
      <c r="D93" s="48" t="s">
        <v>28</v>
      </c>
      <c r="E93" s="62"/>
      <c r="F93" s="81">
        <v>16</v>
      </c>
      <c r="G93" s="79" t="s">
        <v>1735</v>
      </c>
      <c r="H93" s="62" t="s">
        <v>1918</v>
      </c>
      <c r="I93" s="62" t="s">
        <v>361</v>
      </c>
      <c r="J93" s="62"/>
      <c r="K93" s="62"/>
      <c r="L93" s="62" t="s">
        <v>131</v>
      </c>
      <c r="M93" s="62" t="s">
        <v>46</v>
      </c>
      <c r="N93" s="62" t="s">
        <v>1113</v>
      </c>
      <c r="O93" s="62" t="s">
        <v>36</v>
      </c>
      <c r="P93" s="62">
        <v>1951</v>
      </c>
      <c r="Q93" s="62">
        <v>2015</v>
      </c>
      <c r="R93" s="62">
        <v>46.120829999999899</v>
      </c>
      <c r="S93" s="62">
        <v>-80.027500000000003</v>
      </c>
    </row>
    <row r="94" spans="1:19" ht="15.75" customHeight="1" x14ac:dyDescent="0.25">
      <c r="A94" s="62" t="s">
        <v>1919</v>
      </c>
      <c r="B94" s="62"/>
      <c r="C94" s="62"/>
      <c r="D94" s="48" t="s">
        <v>28</v>
      </c>
      <c r="E94" s="62"/>
      <c r="F94" s="81">
        <v>16</v>
      </c>
      <c r="G94" s="79" t="s">
        <v>1735</v>
      </c>
      <c r="H94" s="62" t="s">
        <v>1920</v>
      </c>
      <c r="I94" s="62" t="s">
        <v>361</v>
      </c>
      <c r="J94" s="62"/>
      <c r="K94" s="62"/>
      <c r="L94" s="62" t="s">
        <v>131</v>
      </c>
      <c r="M94" s="62" t="s">
        <v>46</v>
      </c>
      <c r="N94" s="62" t="s">
        <v>1113</v>
      </c>
      <c r="O94" s="62" t="s">
        <v>36</v>
      </c>
      <c r="P94" s="62">
        <v>1982</v>
      </c>
      <c r="Q94" s="62">
        <v>2015</v>
      </c>
      <c r="R94" s="62">
        <v>46.123060000000002</v>
      </c>
      <c r="S94" s="62">
        <v>-80.078890000000001</v>
      </c>
    </row>
    <row r="95" spans="1:19" ht="15.75" customHeight="1" x14ac:dyDescent="0.25">
      <c r="A95" s="62" t="s">
        <v>1921</v>
      </c>
      <c r="B95" s="62"/>
      <c r="C95" s="62"/>
      <c r="D95" s="48" t="s">
        <v>28</v>
      </c>
      <c r="E95" s="62"/>
      <c r="F95" s="81">
        <v>16</v>
      </c>
      <c r="G95" s="79" t="s">
        <v>1735</v>
      </c>
      <c r="H95" s="62" t="s">
        <v>1922</v>
      </c>
      <c r="I95" s="62" t="s">
        <v>361</v>
      </c>
      <c r="J95" s="62"/>
      <c r="K95" s="62"/>
      <c r="L95" s="62" t="s">
        <v>131</v>
      </c>
      <c r="M95" s="62" t="s">
        <v>46</v>
      </c>
      <c r="N95" s="62" t="s">
        <v>47</v>
      </c>
      <c r="O95" s="62" t="s">
        <v>36</v>
      </c>
      <c r="P95" s="62">
        <v>1951</v>
      </c>
      <c r="Q95" s="62">
        <v>2015</v>
      </c>
      <c r="R95" s="62">
        <v>46.125830000000001</v>
      </c>
      <c r="S95" s="62">
        <v>-80.011669999999896</v>
      </c>
    </row>
    <row r="96" spans="1:19" ht="15.75" customHeight="1" x14ac:dyDescent="0.25">
      <c r="A96" s="62" t="s">
        <v>1923</v>
      </c>
      <c r="B96" s="62"/>
      <c r="C96" s="62"/>
      <c r="D96" s="48" t="s">
        <v>28</v>
      </c>
      <c r="E96" s="62"/>
      <c r="F96" s="81">
        <v>16</v>
      </c>
      <c r="G96" s="79" t="s">
        <v>1735</v>
      </c>
      <c r="H96" s="62" t="s">
        <v>1924</v>
      </c>
      <c r="I96" s="62" t="s">
        <v>361</v>
      </c>
      <c r="J96" s="62"/>
      <c r="K96" s="62"/>
      <c r="L96" s="62" t="s">
        <v>131</v>
      </c>
      <c r="M96" s="62" t="s">
        <v>46</v>
      </c>
      <c r="N96" s="62" t="s">
        <v>47</v>
      </c>
      <c r="O96" s="62" t="s">
        <v>36</v>
      </c>
      <c r="P96" s="62">
        <v>2005</v>
      </c>
      <c r="Q96" s="62">
        <v>2015</v>
      </c>
      <c r="R96" s="62">
        <v>45.920389999999898</v>
      </c>
      <c r="S96" s="62">
        <v>-80.241749999999897</v>
      </c>
    </row>
    <row r="97" spans="1:19" ht="15.75" customHeight="1" x14ac:dyDescent="0.25">
      <c r="A97" s="62" t="s">
        <v>1925</v>
      </c>
      <c r="B97" s="62"/>
      <c r="C97" s="62"/>
      <c r="D97" s="48" t="s">
        <v>28</v>
      </c>
      <c r="E97" s="62"/>
      <c r="F97" s="81">
        <v>16</v>
      </c>
      <c r="G97" s="79" t="s">
        <v>1735</v>
      </c>
      <c r="H97" s="62" t="s">
        <v>1926</v>
      </c>
      <c r="I97" s="62" t="s">
        <v>361</v>
      </c>
      <c r="J97" s="62"/>
      <c r="K97" s="62"/>
      <c r="L97" s="62" t="s">
        <v>131</v>
      </c>
      <c r="M97" s="62" t="s">
        <v>46</v>
      </c>
      <c r="N97" s="62" t="s">
        <v>47</v>
      </c>
      <c r="O97" s="62" t="s">
        <v>36</v>
      </c>
      <c r="P97" s="62">
        <v>2005</v>
      </c>
      <c r="Q97" s="62">
        <v>2015</v>
      </c>
      <c r="R97" s="62">
        <v>45.839689999999898</v>
      </c>
      <c r="S97" s="62">
        <v>-79.356920000000002</v>
      </c>
    </row>
    <row r="98" spans="1:19" ht="15.75" customHeight="1" x14ac:dyDescent="0.25">
      <c r="A98" s="62" t="s">
        <v>1927</v>
      </c>
      <c r="B98" s="62"/>
      <c r="C98" s="62"/>
      <c r="D98" s="48" t="s">
        <v>28</v>
      </c>
      <c r="E98" s="62"/>
      <c r="F98" s="81">
        <v>16</v>
      </c>
      <c r="G98" s="79" t="s">
        <v>1735</v>
      </c>
      <c r="H98" s="62" t="s">
        <v>1928</v>
      </c>
      <c r="I98" s="62" t="s">
        <v>361</v>
      </c>
      <c r="J98" s="62"/>
      <c r="K98" s="62"/>
      <c r="L98" s="62" t="s">
        <v>131</v>
      </c>
      <c r="M98" s="62" t="s">
        <v>46</v>
      </c>
      <c r="N98" s="62" t="s">
        <v>1113</v>
      </c>
      <c r="O98" s="62" t="s">
        <v>36</v>
      </c>
      <c r="P98" s="62">
        <v>2007</v>
      </c>
      <c r="Q98" s="62">
        <v>2015</v>
      </c>
      <c r="R98" s="62">
        <v>46.178179999999898</v>
      </c>
      <c r="S98" s="62">
        <v>-79.310050000000004</v>
      </c>
    </row>
    <row r="99" spans="1:19" ht="15.75" customHeight="1" x14ac:dyDescent="0.25">
      <c r="A99" s="62" t="s">
        <v>1929</v>
      </c>
      <c r="B99" s="62"/>
      <c r="C99" s="62"/>
      <c r="D99" s="48" t="s">
        <v>28</v>
      </c>
      <c r="E99" s="62"/>
      <c r="F99" s="81">
        <v>16</v>
      </c>
      <c r="G99" s="79" t="s">
        <v>1735</v>
      </c>
      <c r="H99" s="62" t="s">
        <v>1930</v>
      </c>
      <c r="I99" s="62" t="s">
        <v>361</v>
      </c>
      <c r="J99" s="62"/>
      <c r="K99" s="62"/>
      <c r="L99" s="62" t="s">
        <v>131</v>
      </c>
      <c r="M99" s="62" t="s">
        <v>46</v>
      </c>
      <c r="N99" s="62" t="s">
        <v>47</v>
      </c>
      <c r="O99" s="62" t="s">
        <v>36</v>
      </c>
      <c r="P99" s="62">
        <v>2008</v>
      </c>
      <c r="Q99" s="62">
        <v>2015</v>
      </c>
      <c r="R99" s="62">
        <v>46.036140000000003</v>
      </c>
      <c r="S99" s="62">
        <v>-80.765110000000007</v>
      </c>
    </row>
    <row r="100" spans="1:19" ht="15.75" customHeight="1" x14ac:dyDescent="0.25">
      <c r="A100" s="62" t="s">
        <v>1931</v>
      </c>
      <c r="B100" s="62"/>
      <c r="C100" s="62"/>
      <c r="D100" s="48" t="s">
        <v>28</v>
      </c>
      <c r="E100" s="62"/>
      <c r="F100" s="81">
        <v>16</v>
      </c>
      <c r="G100" s="79" t="s">
        <v>1735</v>
      </c>
      <c r="H100" s="62" t="s">
        <v>1932</v>
      </c>
      <c r="I100" s="62" t="s">
        <v>361</v>
      </c>
      <c r="J100" s="62"/>
      <c r="K100" s="62"/>
      <c r="L100" s="62" t="s">
        <v>131</v>
      </c>
      <c r="M100" s="62" t="s">
        <v>46</v>
      </c>
      <c r="N100" s="62" t="s">
        <v>1113</v>
      </c>
      <c r="O100" s="62" t="s">
        <v>36</v>
      </c>
      <c r="P100" s="62">
        <v>2008</v>
      </c>
      <c r="Q100" s="62">
        <v>2015</v>
      </c>
      <c r="R100" s="62">
        <v>46.10539</v>
      </c>
      <c r="S100" s="62">
        <v>-80.264970000000005</v>
      </c>
    </row>
    <row r="101" spans="1:19" ht="15.75" customHeight="1" x14ac:dyDescent="0.25">
      <c r="A101" s="62" t="s">
        <v>1933</v>
      </c>
      <c r="B101" s="62"/>
      <c r="C101" s="62"/>
      <c r="D101" s="48" t="s">
        <v>28</v>
      </c>
      <c r="E101" s="62"/>
      <c r="F101" s="81">
        <v>16</v>
      </c>
      <c r="G101" s="79" t="s">
        <v>1735</v>
      </c>
      <c r="H101" s="62" t="s">
        <v>1934</v>
      </c>
      <c r="I101" s="62" t="s">
        <v>361</v>
      </c>
      <c r="J101" s="62"/>
      <c r="K101" s="62"/>
      <c r="L101" s="62" t="s">
        <v>131</v>
      </c>
      <c r="M101" s="62" t="s">
        <v>46</v>
      </c>
      <c r="N101" s="62" t="s">
        <v>1113</v>
      </c>
      <c r="O101" s="62" t="s">
        <v>36</v>
      </c>
      <c r="P101" s="62">
        <v>1915</v>
      </c>
      <c r="Q101" s="62">
        <v>2015</v>
      </c>
      <c r="R101" s="62">
        <v>45.669469999999897</v>
      </c>
      <c r="S101" s="62">
        <v>-79.379189999999895</v>
      </c>
    </row>
    <row r="102" spans="1:19" ht="15.75" customHeight="1" x14ac:dyDescent="0.25">
      <c r="A102" s="62" t="s">
        <v>1935</v>
      </c>
      <c r="B102" s="62"/>
      <c r="C102" s="62"/>
      <c r="D102" s="48" t="s">
        <v>28</v>
      </c>
      <c r="E102" s="62"/>
      <c r="F102" s="81">
        <v>16</v>
      </c>
      <c r="G102" s="79" t="s">
        <v>1735</v>
      </c>
      <c r="H102" s="62" t="s">
        <v>1936</v>
      </c>
      <c r="I102" s="62" t="s">
        <v>361</v>
      </c>
      <c r="J102" s="62"/>
      <c r="K102" s="62"/>
      <c r="L102" s="62" t="s">
        <v>131</v>
      </c>
      <c r="M102" s="62" t="s">
        <v>46</v>
      </c>
      <c r="N102" s="62" t="s">
        <v>1113</v>
      </c>
      <c r="O102" s="62" t="s">
        <v>36</v>
      </c>
      <c r="P102" s="62">
        <v>1968</v>
      </c>
      <c r="Q102" s="62">
        <v>2015</v>
      </c>
      <c r="R102" s="62">
        <v>45.703769999999899</v>
      </c>
      <c r="S102" s="62">
        <v>-79.308790000000002</v>
      </c>
    </row>
    <row r="103" spans="1:19" ht="15.75" customHeight="1" x14ac:dyDescent="0.25">
      <c r="A103" s="62" t="s">
        <v>1937</v>
      </c>
      <c r="B103" s="62"/>
      <c r="C103" s="62"/>
      <c r="D103" s="48" t="s">
        <v>28</v>
      </c>
      <c r="E103" s="62"/>
      <c r="F103" s="81">
        <v>16</v>
      </c>
      <c r="G103" s="79" t="s">
        <v>1735</v>
      </c>
      <c r="H103" s="62" t="s">
        <v>1938</v>
      </c>
      <c r="I103" s="62" t="s">
        <v>361</v>
      </c>
      <c r="J103" s="62"/>
      <c r="K103" s="62"/>
      <c r="L103" s="62" t="s">
        <v>131</v>
      </c>
      <c r="M103" s="62" t="s">
        <v>46</v>
      </c>
      <c r="N103" s="62" t="s">
        <v>47</v>
      </c>
      <c r="O103" s="62" t="s">
        <v>36</v>
      </c>
      <c r="P103" s="62">
        <v>2002</v>
      </c>
      <c r="Q103" s="62">
        <v>2015</v>
      </c>
      <c r="R103" s="62">
        <v>45.665439999999897</v>
      </c>
      <c r="S103" s="62">
        <v>-79.641499999999894</v>
      </c>
    </row>
    <row r="104" spans="1:19" ht="15.75" customHeight="1" x14ac:dyDescent="0.25">
      <c r="A104" s="62" t="s">
        <v>1939</v>
      </c>
      <c r="B104" s="62"/>
      <c r="C104" s="62"/>
      <c r="D104" s="48" t="s">
        <v>28</v>
      </c>
      <c r="E104" s="62"/>
      <c r="F104" s="81">
        <v>16</v>
      </c>
      <c r="G104" s="79" t="s">
        <v>1735</v>
      </c>
      <c r="H104" s="62" t="s">
        <v>1940</v>
      </c>
      <c r="I104" s="62" t="s">
        <v>361</v>
      </c>
      <c r="J104" s="62"/>
      <c r="K104" s="62"/>
      <c r="L104" s="62" t="s">
        <v>131</v>
      </c>
      <c r="M104" s="62" t="s">
        <v>46</v>
      </c>
      <c r="N104" s="62" t="s">
        <v>47</v>
      </c>
      <c r="O104" s="62" t="s">
        <v>36</v>
      </c>
      <c r="P104" s="62">
        <v>2002</v>
      </c>
      <c r="Q104" s="62">
        <v>2015</v>
      </c>
      <c r="R104" s="62">
        <v>45.569360000000003</v>
      </c>
      <c r="S104" s="62">
        <v>-79.367000000000004</v>
      </c>
    </row>
    <row r="105" spans="1:19" ht="15.75" customHeight="1" x14ac:dyDescent="0.25">
      <c r="A105" s="62" t="s">
        <v>1941</v>
      </c>
      <c r="B105" s="62"/>
      <c r="C105" s="62"/>
      <c r="D105" s="48" t="s">
        <v>28</v>
      </c>
      <c r="E105" s="62"/>
      <c r="F105" s="81">
        <v>16</v>
      </c>
      <c r="G105" s="79" t="s">
        <v>1735</v>
      </c>
      <c r="H105" s="62" t="s">
        <v>1942</v>
      </c>
      <c r="I105" s="62" t="s">
        <v>361</v>
      </c>
      <c r="J105" s="62"/>
      <c r="K105" s="62"/>
      <c r="L105" s="62" t="s">
        <v>131</v>
      </c>
      <c r="M105" s="62" t="s">
        <v>46</v>
      </c>
      <c r="N105" s="62" t="s">
        <v>1113</v>
      </c>
      <c r="O105" s="62" t="s">
        <v>36</v>
      </c>
      <c r="P105" s="62">
        <v>2002</v>
      </c>
      <c r="Q105" s="62">
        <v>2015</v>
      </c>
      <c r="R105" s="62">
        <v>45.5566999999999</v>
      </c>
      <c r="S105" s="62">
        <v>-79.287980000000005</v>
      </c>
    </row>
    <row r="106" spans="1:19" ht="15.75" customHeight="1" x14ac:dyDescent="0.25">
      <c r="A106" s="62" t="s">
        <v>1943</v>
      </c>
      <c r="B106" s="62"/>
      <c r="C106" s="62"/>
      <c r="D106" s="48" t="s">
        <v>28</v>
      </c>
      <c r="E106" s="62"/>
      <c r="F106" s="81">
        <v>16</v>
      </c>
      <c r="G106" s="79" t="s">
        <v>1735</v>
      </c>
      <c r="H106" s="62" t="s">
        <v>1944</v>
      </c>
      <c r="I106" s="62" t="s">
        <v>361</v>
      </c>
      <c r="J106" s="62"/>
      <c r="K106" s="62"/>
      <c r="L106" s="62" t="s">
        <v>131</v>
      </c>
      <c r="M106" s="62" t="s">
        <v>46</v>
      </c>
      <c r="N106" s="62" t="s">
        <v>47</v>
      </c>
      <c r="O106" s="62" t="s">
        <v>36</v>
      </c>
      <c r="P106" s="62">
        <v>2005</v>
      </c>
      <c r="Q106" s="62">
        <v>2015</v>
      </c>
      <c r="R106" s="62">
        <v>45.666829999999898</v>
      </c>
      <c r="S106" s="62">
        <v>-79.745059999999896</v>
      </c>
    </row>
    <row r="107" spans="1:19" ht="15.75" customHeight="1" x14ac:dyDescent="0.25">
      <c r="A107" s="62" t="s">
        <v>1945</v>
      </c>
      <c r="B107" s="62"/>
      <c r="C107" s="62"/>
      <c r="D107" s="48" t="s">
        <v>28</v>
      </c>
      <c r="E107" s="62"/>
      <c r="F107" s="81">
        <v>16</v>
      </c>
      <c r="G107" s="79" t="s">
        <v>1735</v>
      </c>
      <c r="H107" s="62" t="s">
        <v>1946</v>
      </c>
      <c r="I107" s="62" t="s">
        <v>361</v>
      </c>
      <c r="J107" s="62"/>
      <c r="K107" s="62"/>
      <c r="L107" s="62" t="s">
        <v>131</v>
      </c>
      <c r="M107" s="62" t="s">
        <v>46</v>
      </c>
      <c r="N107" s="62" t="s">
        <v>47</v>
      </c>
      <c r="O107" s="62" t="s">
        <v>36</v>
      </c>
      <c r="P107" s="62">
        <v>2005</v>
      </c>
      <c r="Q107" s="62">
        <v>2015</v>
      </c>
      <c r="R107" s="62">
        <v>45.71828</v>
      </c>
      <c r="S107" s="62">
        <v>-79.417609999999897</v>
      </c>
    </row>
    <row r="108" spans="1:19" ht="15.75" customHeight="1" x14ac:dyDescent="0.25">
      <c r="A108" s="62" t="s">
        <v>1947</v>
      </c>
      <c r="B108" s="62"/>
      <c r="C108" s="62"/>
      <c r="D108" s="48" t="s">
        <v>28</v>
      </c>
      <c r="E108" s="62"/>
      <c r="F108" s="81">
        <v>16</v>
      </c>
      <c r="G108" s="79" t="s">
        <v>1735</v>
      </c>
      <c r="H108" s="62" t="s">
        <v>1948</v>
      </c>
      <c r="I108" s="62" t="s">
        <v>361</v>
      </c>
      <c r="J108" s="62"/>
      <c r="K108" s="62"/>
      <c r="L108" s="62" t="s">
        <v>131</v>
      </c>
      <c r="M108" s="62" t="s">
        <v>46</v>
      </c>
      <c r="N108" s="62" t="s">
        <v>1113</v>
      </c>
      <c r="O108" s="62" t="s">
        <v>36</v>
      </c>
      <c r="P108" s="62">
        <v>2007</v>
      </c>
      <c r="Q108" s="62">
        <v>2015</v>
      </c>
      <c r="R108" s="62">
        <v>45.558639999999897</v>
      </c>
      <c r="S108" s="62">
        <v>-80.038060000000002</v>
      </c>
    </row>
    <row r="109" spans="1:19" ht="15.75" customHeight="1" x14ac:dyDescent="0.25">
      <c r="A109" s="62" t="s">
        <v>1949</v>
      </c>
      <c r="B109" s="62"/>
      <c r="C109" s="62"/>
      <c r="D109" s="48" t="s">
        <v>28</v>
      </c>
      <c r="E109" s="62"/>
      <c r="F109" s="81">
        <v>16</v>
      </c>
      <c r="G109" s="79" t="s">
        <v>1735</v>
      </c>
      <c r="H109" s="62" t="s">
        <v>1950</v>
      </c>
      <c r="I109" s="62" t="s">
        <v>361</v>
      </c>
      <c r="J109" s="62"/>
      <c r="K109" s="62"/>
      <c r="L109" s="62" t="s">
        <v>131</v>
      </c>
      <c r="M109" s="62" t="s">
        <v>46</v>
      </c>
      <c r="N109" s="62" t="s">
        <v>1113</v>
      </c>
      <c r="O109" s="62" t="s">
        <v>36</v>
      </c>
      <c r="P109" s="62">
        <v>1915</v>
      </c>
      <c r="Q109" s="62">
        <v>2015</v>
      </c>
      <c r="R109" s="62">
        <v>45.2128599999999</v>
      </c>
      <c r="S109" s="62">
        <v>-79.275279999999896</v>
      </c>
    </row>
    <row r="110" spans="1:19" ht="15.75" customHeight="1" x14ac:dyDescent="0.25">
      <c r="A110" s="62" t="s">
        <v>1951</v>
      </c>
      <c r="B110" s="62"/>
      <c r="C110" s="62"/>
      <c r="D110" s="48" t="s">
        <v>28</v>
      </c>
      <c r="E110" s="62"/>
      <c r="F110" s="81">
        <v>16</v>
      </c>
      <c r="G110" s="79" t="s">
        <v>1735</v>
      </c>
      <c r="H110" s="62" t="s">
        <v>1952</v>
      </c>
      <c r="I110" s="62" t="s">
        <v>361</v>
      </c>
      <c r="J110" s="62"/>
      <c r="K110" s="62"/>
      <c r="L110" s="62" t="s">
        <v>131</v>
      </c>
      <c r="M110" s="62" t="s">
        <v>46</v>
      </c>
      <c r="N110" s="62" t="s">
        <v>35</v>
      </c>
      <c r="O110" s="62" t="s">
        <v>36</v>
      </c>
      <c r="P110" s="62">
        <v>1937</v>
      </c>
      <c r="Q110" s="62">
        <v>2015</v>
      </c>
      <c r="R110" s="62">
        <v>45.022500000000001</v>
      </c>
      <c r="S110" s="62">
        <v>-79.678330000000003</v>
      </c>
    </row>
    <row r="111" spans="1:19" ht="15.75" customHeight="1" x14ac:dyDescent="0.25">
      <c r="A111" s="62" t="s">
        <v>1953</v>
      </c>
      <c r="B111" s="62"/>
      <c r="C111" s="62"/>
      <c r="D111" s="48" t="s">
        <v>28</v>
      </c>
      <c r="E111" s="62"/>
      <c r="F111" s="81">
        <v>16</v>
      </c>
      <c r="G111" s="79" t="s">
        <v>1735</v>
      </c>
      <c r="H111" s="62" t="s">
        <v>1954</v>
      </c>
      <c r="I111" s="62" t="s">
        <v>361</v>
      </c>
      <c r="J111" s="62"/>
      <c r="K111" s="62"/>
      <c r="L111" s="62" t="s">
        <v>131</v>
      </c>
      <c r="M111" s="62" t="s">
        <v>46</v>
      </c>
      <c r="N111" s="62" t="s">
        <v>1113</v>
      </c>
      <c r="O111" s="62" t="s">
        <v>36</v>
      </c>
      <c r="P111" s="62">
        <v>1941</v>
      </c>
      <c r="Q111" s="62">
        <v>2015</v>
      </c>
      <c r="R111" s="62">
        <v>45.147970000000001</v>
      </c>
      <c r="S111" s="62">
        <v>-79.113500000000002</v>
      </c>
    </row>
    <row r="112" spans="1:19" ht="15.75" customHeight="1" x14ac:dyDescent="0.25">
      <c r="A112" s="62" t="s">
        <v>1955</v>
      </c>
      <c r="B112" s="62"/>
      <c r="C112" s="62"/>
      <c r="D112" s="48" t="s">
        <v>28</v>
      </c>
      <c r="E112" s="62"/>
      <c r="F112" s="81">
        <v>16</v>
      </c>
      <c r="G112" s="79" t="s">
        <v>1735</v>
      </c>
      <c r="H112" s="62" t="s">
        <v>1956</v>
      </c>
      <c r="I112" s="62" t="s">
        <v>361</v>
      </c>
      <c r="J112" s="62"/>
      <c r="K112" s="62"/>
      <c r="L112" s="62" t="s">
        <v>131</v>
      </c>
      <c r="M112" s="62" t="s">
        <v>46</v>
      </c>
      <c r="N112" s="62" t="s">
        <v>1113</v>
      </c>
      <c r="O112" s="62" t="s">
        <v>36</v>
      </c>
      <c r="P112" s="62">
        <v>1973</v>
      </c>
      <c r="Q112" s="62">
        <v>2015</v>
      </c>
      <c r="R112" s="62">
        <v>45.392719999999898</v>
      </c>
      <c r="S112" s="62">
        <v>-79.159940000000006</v>
      </c>
    </row>
    <row r="113" spans="1:19" ht="15.75" customHeight="1" x14ac:dyDescent="0.25">
      <c r="A113" s="62" t="s">
        <v>1957</v>
      </c>
      <c r="B113" s="62"/>
      <c r="C113" s="62"/>
      <c r="D113" s="48" t="s">
        <v>28</v>
      </c>
      <c r="E113" s="62"/>
      <c r="F113" s="81">
        <v>16</v>
      </c>
      <c r="G113" s="79" t="s">
        <v>1735</v>
      </c>
      <c r="H113" s="62" t="s">
        <v>1958</v>
      </c>
      <c r="I113" s="62" t="s">
        <v>361</v>
      </c>
      <c r="J113" s="62"/>
      <c r="K113" s="62"/>
      <c r="L113" s="62" t="s">
        <v>131</v>
      </c>
      <c r="M113" s="62" t="s">
        <v>46</v>
      </c>
      <c r="N113" s="62" t="s">
        <v>1113</v>
      </c>
      <c r="O113" s="62" t="s">
        <v>36</v>
      </c>
      <c r="P113" s="62">
        <v>1981</v>
      </c>
      <c r="Q113" s="62">
        <v>2015</v>
      </c>
      <c r="R113" s="62">
        <v>45.311970000000002</v>
      </c>
      <c r="S113" s="62">
        <v>-78.98939</v>
      </c>
    </row>
    <row r="114" spans="1:19" ht="15.75" customHeight="1" x14ac:dyDescent="0.25">
      <c r="A114" s="62" t="s">
        <v>1959</v>
      </c>
      <c r="B114" s="62"/>
      <c r="C114" s="62"/>
      <c r="D114" s="48" t="s">
        <v>28</v>
      </c>
      <c r="E114" s="62"/>
      <c r="F114" s="81">
        <v>16</v>
      </c>
      <c r="G114" s="79" t="s">
        <v>1735</v>
      </c>
      <c r="H114" s="62" t="s">
        <v>1960</v>
      </c>
      <c r="I114" s="62" t="s">
        <v>361</v>
      </c>
      <c r="J114" s="62"/>
      <c r="K114" s="62"/>
      <c r="L114" s="62" t="s">
        <v>131</v>
      </c>
      <c r="M114" s="62" t="s">
        <v>46</v>
      </c>
      <c r="N114" s="62" t="s">
        <v>47</v>
      </c>
      <c r="O114" s="62" t="s">
        <v>36</v>
      </c>
      <c r="P114" s="62">
        <v>2002</v>
      </c>
      <c r="Q114" s="62">
        <v>2015</v>
      </c>
      <c r="R114" s="62">
        <v>45.01314</v>
      </c>
      <c r="S114" s="62">
        <v>-79.613529999999898</v>
      </c>
    </row>
    <row r="115" spans="1:19" ht="15.75" customHeight="1" x14ac:dyDescent="0.25">
      <c r="A115" s="62" t="s">
        <v>1961</v>
      </c>
      <c r="B115" s="62"/>
      <c r="C115" s="62"/>
      <c r="D115" s="48" t="s">
        <v>28</v>
      </c>
      <c r="E115" s="62"/>
      <c r="F115" s="81">
        <v>16</v>
      </c>
      <c r="G115" s="79" t="s">
        <v>1735</v>
      </c>
      <c r="H115" s="62" t="s">
        <v>1962</v>
      </c>
      <c r="I115" s="62" t="s">
        <v>361</v>
      </c>
      <c r="J115" s="62"/>
      <c r="K115" s="62"/>
      <c r="L115" s="62" t="s">
        <v>131</v>
      </c>
      <c r="M115" s="62" t="s">
        <v>46</v>
      </c>
      <c r="N115" s="62" t="s">
        <v>47</v>
      </c>
      <c r="O115" s="62" t="s">
        <v>36</v>
      </c>
      <c r="P115" s="62">
        <v>2002</v>
      </c>
      <c r="Q115" s="62">
        <v>2015</v>
      </c>
      <c r="R115" s="62">
        <v>45.324199999999898</v>
      </c>
      <c r="S115" s="62">
        <v>-79.211939999999899</v>
      </c>
    </row>
    <row r="116" spans="1:19" ht="15.75" customHeight="1" x14ac:dyDescent="0.25">
      <c r="A116" s="62" t="s">
        <v>1963</v>
      </c>
      <c r="B116" s="62"/>
      <c r="C116" s="62"/>
      <c r="D116" s="48" t="s">
        <v>28</v>
      </c>
      <c r="E116" s="62"/>
      <c r="F116" s="81">
        <v>16</v>
      </c>
      <c r="G116" s="79" t="s">
        <v>1735</v>
      </c>
      <c r="H116" s="62" t="s">
        <v>1964</v>
      </c>
      <c r="I116" s="62" t="s">
        <v>361</v>
      </c>
      <c r="J116" s="62"/>
      <c r="K116" s="62"/>
      <c r="L116" s="62" t="s">
        <v>131</v>
      </c>
      <c r="M116" s="62" t="s">
        <v>46</v>
      </c>
      <c r="N116" s="62" t="s">
        <v>47</v>
      </c>
      <c r="O116" s="62" t="s">
        <v>36</v>
      </c>
      <c r="P116" s="62">
        <v>2002</v>
      </c>
      <c r="Q116" s="62">
        <v>2015</v>
      </c>
      <c r="R116" s="62">
        <v>45.264029999999899</v>
      </c>
      <c r="S116" s="62">
        <v>-78.814689999999899</v>
      </c>
    </row>
    <row r="117" spans="1:19" ht="15.75" customHeight="1" x14ac:dyDescent="0.25">
      <c r="A117" s="62" t="s">
        <v>1965</v>
      </c>
      <c r="B117" s="62"/>
      <c r="C117" s="62"/>
      <c r="D117" s="48" t="s">
        <v>28</v>
      </c>
      <c r="E117" s="62"/>
      <c r="F117" s="81">
        <v>16</v>
      </c>
      <c r="G117" s="79" t="s">
        <v>1735</v>
      </c>
      <c r="H117" s="62" t="s">
        <v>1966</v>
      </c>
      <c r="I117" s="62" t="s">
        <v>361</v>
      </c>
      <c r="J117" s="62"/>
      <c r="K117" s="62"/>
      <c r="L117" s="62" t="s">
        <v>131</v>
      </c>
      <c r="M117" s="62" t="s">
        <v>46</v>
      </c>
      <c r="N117" s="62" t="s">
        <v>47</v>
      </c>
      <c r="O117" s="62" t="s">
        <v>36</v>
      </c>
      <c r="P117" s="62">
        <v>2002</v>
      </c>
      <c r="Q117" s="62">
        <v>2015</v>
      </c>
      <c r="R117" s="62">
        <v>45.070419999999899</v>
      </c>
      <c r="S117" s="62">
        <v>-79.493830000000003</v>
      </c>
    </row>
    <row r="118" spans="1:19" ht="15.75" customHeight="1" x14ac:dyDescent="0.25">
      <c r="A118" s="62" t="s">
        <v>1967</v>
      </c>
      <c r="B118" s="62"/>
      <c r="C118" s="62"/>
      <c r="D118" s="48" t="s">
        <v>28</v>
      </c>
      <c r="E118" s="62"/>
      <c r="F118" s="81">
        <v>16</v>
      </c>
      <c r="G118" s="79" t="s">
        <v>1735</v>
      </c>
      <c r="H118" s="62" t="s">
        <v>1968</v>
      </c>
      <c r="I118" s="62" t="s">
        <v>361</v>
      </c>
      <c r="J118" s="62"/>
      <c r="K118" s="62"/>
      <c r="L118" s="62" t="s">
        <v>131</v>
      </c>
      <c r="M118" s="62" t="s">
        <v>46</v>
      </c>
      <c r="N118" s="62" t="s">
        <v>47</v>
      </c>
      <c r="O118" s="62" t="s">
        <v>36</v>
      </c>
      <c r="P118" s="62">
        <v>2002</v>
      </c>
      <c r="Q118" s="62">
        <v>2015</v>
      </c>
      <c r="R118" s="62">
        <v>45.148809999999898</v>
      </c>
      <c r="S118" s="62">
        <v>-79.113280000000003</v>
      </c>
    </row>
    <row r="119" spans="1:19" ht="15.75" customHeight="1" x14ac:dyDescent="0.25">
      <c r="A119" s="62" t="s">
        <v>1969</v>
      </c>
      <c r="B119" s="62"/>
      <c r="C119" s="62"/>
      <c r="D119" s="48" t="s">
        <v>28</v>
      </c>
      <c r="E119" s="62"/>
      <c r="F119" s="81">
        <v>16</v>
      </c>
      <c r="G119" s="79" t="s">
        <v>1735</v>
      </c>
      <c r="H119" s="62" t="s">
        <v>1970</v>
      </c>
      <c r="I119" s="62" t="s">
        <v>361</v>
      </c>
      <c r="J119" s="62"/>
      <c r="K119" s="62"/>
      <c r="L119" s="62" t="s">
        <v>131</v>
      </c>
      <c r="M119" s="62" t="s">
        <v>46</v>
      </c>
      <c r="N119" s="62" t="s">
        <v>47</v>
      </c>
      <c r="O119" s="62" t="s">
        <v>36</v>
      </c>
      <c r="P119" s="62">
        <v>2002</v>
      </c>
      <c r="Q119" s="62">
        <v>2015</v>
      </c>
      <c r="R119" s="62">
        <v>45.120080000000002</v>
      </c>
      <c r="S119" s="62">
        <v>-79.576499999999896</v>
      </c>
    </row>
    <row r="120" spans="1:19" ht="15.75" customHeight="1" x14ac:dyDescent="0.25">
      <c r="A120" s="62" t="s">
        <v>1971</v>
      </c>
      <c r="B120" s="62"/>
      <c r="C120" s="62"/>
      <c r="D120" s="48" t="s">
        <v>28</v>
      </c>
      <c r="E120" s="62"/>
      <c r="F120" s="81">
        <v>16</v>
      </c>
      <c r="G120" s="79" t="s">
        <v>1735</v>
      </c>
      <c r="H120" s="62" t="s">
        <v>1972</v>
      </c>
      <c r="I120" s="62" t="s">
        <v>361</v>
      </c>
      <c r="J120" s="62"/>
      <c r="K120" s="62"/>
      <c r="L120" s="62" t="s">
        <v>131</v>
      </c>
      <c r="M120" s="62" t="s">
        <v>46</v>
      </c>
      <c r="N120" s="62" t="s">
        <v>47</v>
      </c>
      <c r="O120" s="62" t="s">
        <v>36</v>
      </c>
      <c r="P120" s="62">
        <v>2002</v>
      </c>
      <c r="Q120" s="62">
        <v>2015</v>
      </c>
      <c r="R120" s="62">
        <v>45.219859999999898</v>
      </c>
      <c r="S120" s="62">
        <v>-79.276390000000006</v>
      </c>
    </row>
    <row r="121" spans="1:19" ht="15.75" customHeight="1" x14ac:dyDescent="0.25">
      <c r="A121" s="62" t="s">
        <v>1973</v>
      </c>
      <c r="B121" s="62"/>
      <c r="C121" s="62"/>
      <c r="D121" s="48" t="s">
        <v>28</v>
      </c>
      <c r="E121" s="62"/>
      <c r="F121" s="81">
        <v>16</v>
      </c>
      <c r="G121" s="79" t="s">
        <v>1735</v>
      </c>
      <c r="H121" s="62" t="s">
        <v>1974</v>
      </c>
      <c r="I121" s="62" t="s">
        <v>361</v>
      </c>
      <c r="J121" s="62"/>
      <c r="K121" s="62"/>
      <c r="L121" s="62" t="s">
        <v>131</v>
      </c>
      <c r="M121" s="62" t="s">
        <v>46</v>
      </c>
      <c r="N121" s="62" t="s">
        <v>47</v>
      </c>
      <c r="O121" s="62" t="s">
        <v>36</v>
      </c>
      <c r="P121" s="62">
        <v>2002</v>
      </c>
      <c r="Q121" s="62">
        <v>2015</v>
      </c>
      <c r="R121" s="62">
        <v>45.541559999999897</v>
      </c>
      <c r="S121" s="62">
        <v>-78.695390000000003</v>
      </c>
    </row>
    <row r="122" spans="1:19" ht="15.75" customHeight="1" x14ac:dyDescent="0.25">
      <c r="A122" s="62" t="s">
        <v>1975</v>
      </c>
      <c r="B122" s="62"/>
      <c r="C122" s="62"/>
      <c r="D122" s="48" t="s">
        <v>28</v>
      </c>
      <c r="E122" s="62"/>
      <c r="F122" s="81">
        <v>16</v>
      </c>
      <c r="G122" s="79" t="s">
        <v>1735</v>
      </c>
      <c r="H122" s="62" t="s">
        <v>1976</v>
      </c>
      <c r="I122" s="62" t="s">
        <v>361</v>
      </c>
      <c r="J122" s="62"/>
      <c r="K122" s="62"/>
      <c r="L122" s="62" t="s">
        <v>131</v>
      </c>
      <c r="M122" s="62" t="s">
        <v>46</v>
      </c>
      <c r="N122" s="62" t="s">
        <v>47</v>
      </c>
      <c r="O122" s="62" t="s">
        <v>36</v>
      </c>
      <c r="P122" s="62">
        <v>2002</v>
      </c>
      <c r="Q122" s="62">
        <v>2015</v>
      </c>
      <c r="R122" s="62">
        <v>44.986109999999897</v>
      </c>
      <c r="S122" s="62">
        <v>-79.828580000000002</v>
      </c>
    </row>
    <row r="123" spans="1:19" ht="15.75" customHeight="1" x14ac:dyDescent="0.25">
      <c r="A123" s="62" t="s">
        <v>1977</v>
      </c>
      <c r="B123" s="62"/>
      <c r="C123" s="62"/>
      <c r="D123" s="48" t="s">
        <v>28</v>
      </c>
      <c r="E123" s="62"/>
      <c r="F123" s="81">
        <v>16</v>
      </c>
      <c r="G123" s="79" t="s">
        <v>1735</v>
      </c>
      <c r="H123" s="62" t="s">
        <v>1978</v>
      </c>
      <c r="I123" s="62" t="s">
        <v>361</v>
      </c>
      <c r="J123" s="62"/>
      <c r="K123" s="62"/>
      <c r="L123" s="62" t="s">
        <v>131</v>
      </c>
      <c r="M123" s="62" t="s">
        <v>46</v>
      </c>
      <c r="N123" s="62" t="s">
        <v>1113</v>
      </c>
      <c r="O123" s="62" t="s">
        <v>36</v>
      </c>
      <c r="P123" s="62">
        <v>1913</v>
      </c>
      <c r="Q123" s="62">
        <v>2015</v>
      </c>
      <c r="R123" s="62">
        <v>44.71367</v>
      </c>
      <c r="S123" s="62">
        <v>-79.281610000000001</v>
      </c>
    </row>
    <row r="124" spans="1:19" ht="15.75" customHeight="1" x14ac:dyDescent="0.25">
      <c r="A124" s="62" t="s">
        <v>1979</v>
      </c>
      <c r="B124" s="62"/>
      <c r="C124" s="62"/>
      <c r="D124" s="48" t="s">
        <v>28</v>
      </c>
      <c r="E124" s="62"/>
      <c r="F124" s="81">
        <v>16</v>
      </c>
      <c r="G124" s="79" t="s">
        <v>1735</v>
      </c>
      <c r="H124" s="62" t="s">
        <v>1980</v>
      </c>
      <c r="I124" s="62" t="s">
        <v>361</v>
      </c>
      <c r="J124" s="62"/>
      <c r="K124" s="62"/>
      <c r="L124" s="62" t="s">
        <v>131</v>
      </c>
      <c r="M124" s="62" t="s">
        <v>46</v>
      </c>
      <c r="N124" s="62" t="s">
        <v>1113</v>
      </c>
      <c r="O124" s="62" t="s">
        <v>36</v>
      </c>
      <c r="P124" s="62">
        <v>1964</v>
      </c>
      <c r="Q124" s="62">
        <v>2015</v>
      </c>
      <c r="R124" s="62">
        <v>44.260640000000002</v>
      </c>
      <c r="S124" s="62">
        <v>-79.343890000000002</v>
      </c>
    </row>
    <row r="125" spans="1:19" ht="15.75" customHeight="1" x14ac:dyDescent="0.25">
      <c r="A125" s="62" t="s">
        <v>1981</v>
      </c>
      <c r="B125" s="62"/>
      <c r="C125" s="62"/>
      <c r="D125" s="48" t="s">
        <v>28</v>
      </c>
      <c r="E125" s="62"/>
      <c r="F125" s="81">
        <v>16</v>
      </c>
      <c r="G125" s="79" t="s">
        <v>1735</v>
      </c>
      <c r="H125" s="62" t="s">
        <v>1982</v>
      </c>
      <c r="I125" s="62" t="s">
        <v>361</v>
      </c>
      <c r="J125" s="62"/>
      <c r="K125" s="62"/>
      <c r="L125" s="62" t="s">
        <v>131</v>
      </c>
      <c r="M125" s="62" t="s">
        <v>46</v>
      </c>
      <c r="N125" s="62" t="s">
        <v>1113</v>
      </c>
      <c r="O125" s="62" t="s">
        <v>36</v>
      </c>
      <c r="P125" s="62">
        <v>1965</v>
      </c>
      <c r="Q125" s="62">
        <v>2015</v>
      </c>
      <c r="R125" s="62">
        <v>44.094920000000002</v>
      </c>
      <c r="S125" s="62">
        <v>-79.489559999999898</v>
      </c>
    </row>
    <row r="126" spans="1:19" ht="15.75" customHeight="1" x14ac:dyDescent="0.25">
      <c r="A126" s="62" t="s">
        <v>1983</v>
      </c>
      <c r="B126" s="62"/>
      <c r="C126" s="62"/>
      <c r="D126" s="48" t="s">
        <v>28</v>
      </c>
      <c r="E126" s="62"/>
      <c r="F126" s="81">
        <v>16</v>
      </c>
      <c r="G126" s="79" t="s">
        <v>1735</v>
      </c>
      <c r="H126" s="62" t="s">
        <v>1984</v>
      </c>
      <c r="I126" s="62" t="s">
        <v>361</v>
      </c>
      <c r="J126" s="62"/>
      <c r="K126" s="62"/>
      <c r="L126" s="62" t="s">
        <v>131</v>
      </c>
      <c r="M126" s="62" t="s">
        <v>46</v>
      </c>
      <c r="N126" s="62" t="s">
        <v>1113</v>
      </c>
      <c r="O126" s="62" t="s">
        <v>36</v>
      </c>
      <c r="P126" s="62">
        <v>1966</v>
      </c>
      <c r="Q126" s="62">
        <v>2015</v>
      </c>
      <c r="R126" s="62">
        <v>44.012140000000002</v>
      </c>
      <c r="S126" s="62">
        <v>-79.685640000000006</v>
      </c>
    </row>
    <row r="127" spans="1:19" ht="15.75" customHeight="1" x14ac:dyDescent="0.25">
      <c r="A127" s="62" t="s">
        <v>1985</v>
      </c>
      <c r="B127" s="62"/>
      <c r="C127" s="62"/>
      <c r="D127" s="48" t="s">
        <v>28</v>
      </c>
      <c r="E127" s="62"/>
      <c r="F127" s="81">
        <v>16</v>
      </c>
      <c r="G127" s="79" t="s">
        <v>1735</v>
      </c>
      <c r="H127" s="62" t="s">
        <v>1986</v>
      </c>
      <c r="I127" s="62" t="s">
        <v>361</v>
      </c>
      <c r="J127" s="62"/>
      <c r="K127" s="62"/>
      <c r="L127" s="62" t="s">
        <v>131</v>
      </c>
      <c r="M127" s="62" t="s">
        <v>46</v>
      </c>
      <c r="N127" s="62" t="s">
        <v>1113</v>
      </c>
      <c r="O127" s="62" t="s">
        <v>36</v>
      </c>
      <c r="P127" s="62">
        <v>1966</v>
      </c>
      <c r="Q127" s="62">
        <v>2015</v>
      </c>
      <c r="R127" s="62">
        <v>44.397080000000003</v>
      </c>
      <c r="S127" s="62">
        <v>-79.070830000000001</v>
      </c>
    </row>
    <row r="128" spans="1:19" ht="15.75" customHeight="1" x14ac:dyDescent="0.25">
      <c r="A128" s="62" t="s">
        <v>1987</v>
      </c>
      <c r="B128" s="62"/>
      <c r="C128" s="62"/>
      <c r="D128" s="48" t="s">
        <v>28</v>
      </c>
      <c r="E128" s="62"/>
      <c r="F128" s="81">
        <v>16</v>
      </c>
      <c r="G128" s="79" t="s">
        <v>1735</v>
      </c>
      <c r="H128" s="62" t="s">
        <v>1988</v>
      </c>
      <c r="I128" s="62" t="s">
        <v>361</v>
      </c>
      <c r="J128" s="62"/>
      <c r="K128" s="62"/>
      <c r="L128" s="62" t="s">
        <v>131</v>
      </c>
      <c r="M128" s="62" t="s">
        <v>46</v>
      </c>
      <c r="N128" s="62" t="s">
        <v>1113</v>
      </c>
      <c r="O128" s="62" t="s">
        <v>36</v>
      </c>
      <c r="P128" s="62">
        <v>1978</v>
      </c>
      <c r="Q128" s="62">
        <v>2015</v>
      </c>
      <c r="R128" s="62">
        <v>44.775309999999898</v>
      </c>
      <c r="S128" s="62">
        <v>-79.297139999999899</v>
      </c>
    </row>
    <row r="129" spans="1:19" ht="15.75" customHeight="1" x14ac:dyDescent="0.25">
      <c r="A129" s="62" t="s">
        <v>1989</v>
      </c>
      <c r="B129" s="62"/>
      <c r="C129" s="62"/>
      <c r="D129" s="48" t="s">
        <v>28</v>
      </c>
      <c r="E129" s="62"/>
      <c r="F129" s="81">
        <v>16</v>
      </c>
      <c r="G129" s="79" t="s">
        <v>1735</v>
      </c>
      <c r="H129" s="62" t="s">
        <v>1990</v>
      </c>
      <c r="I129" s="62" t="s">
        <v>361</v>
      </c>
      <c r="J129" s="62"/>
      <c r="K129" s="62"/>
      <c r="L129" s="62" t="s">
        <v>131</v>
      </c>
      <c r="M129" s="62" t="s">
        <v>46</v>
      </c>
      <c r="N129" s="62" t="s">
        <v>1113</v>
      </c>
      <c r="O129" s="62" t="s">
        <v>36</v>
      </c>
      <c r="P129" s="62">
        <v>1987</v>
      </c>
      <c r="Q129" s="62">
        <v>2015</v>
      </c>
      <c r="R129" s="62">
        <v>44.267530000000001</v>
      </c>
      <c r="S129" s="62">
        <v>-79.194609999999898</v>
      </c>
    </row>
    <row r="130" spans="1:19" ht="15.75" customHeight="1" x14ac:dyDescent="0.25">
      <c r="A130" s="62" t="s">
        <v>1991</v>
      </c>
      <c r="B130" s="62"/>
      <c r="C130" s="62"/>
      <c r="D130" s="48" t="s">
        <v>28</v>
      </c>
      <c r="E130" s="62"/>
      <c r="F130" s="81">
        <v>16</v>
      </c>
      <c r="G130" s="79" t="s">
        <v>1735</v>
      </c>
      <c r="H130" s="62" t="s">
        <v>1992</v>
      </c>
      <c r="I130" s="62" t="s">
        <v>361</v>
      </c>
      <c r="J130" s="62"/>
      <c r="K130" s="62"/>
      <c r="L130" s="62" t="s">
        <v>131</v>
      </c>
      <c r="M130" s="62" t="s">
        <v>46</v>
      </c>
      <c r="N130" s="62" t="s">
        <v>1113</v>
      </c>
      <c r="O130" s="62" t="s">
        <v>36</v>
      </c>
      <c r="P130" s="62">
        <v>2005</v>
      </c>
      <c r="Q130" s="62">
        <v>2015</v>
      </c>
      <c r="R130" s="62">
        <v>44.992559999999898</v>
      </c>
      <c r="S130" s="62">
        <v>-79.04956</v>
      </c>
    </row>
    <row r="131" spans="1:19" ht="15.75" customHeight="1" x14ac:dyDescent="0.25">
      <c r="A131" s="62" t="s">
        <v>1993</v>
      </c>
      <c r="B131" s="62"/>
      <c r="C131" s="62"/>
      <c r="D131" s="48" t="s">
        <v>28</v>
      </c>
      <c r="E131" s="62"/>
      <c r="F131" s="81">
        <v>16</v>
      </c>
      <c r="G131" s="79" t="s">
        <v>1735</v>
      </c>
      <c r="H131" s="62" t="s">
        <v>1994</v>
      </c>
      <c r="I131" s="62" t="s">
        <v>361</v>
      </c>
      <c r="J131" s="62"/>
      <c r="K131" s="62"/>
      <c r="L131" s="62" t="s">
        <v>131</v>
      </c>
      <c r="M131" s="62" t="s">
        <v>46</v>
      </c>
      <c r="N131" s="62" t="s">
        <v>1113</v>
      </c>
      <c r="O131" s="62" t="s">
        <v>36</v>
      </c>
      <c r="P131" s="62">
        <v>2005</v>
      </c>
      <c r="Q131" s="62">
        <v>2015</v>
      </c>
      <c r="R131" s="62">
        <v>44.496969999999898</v>
      </c>
      <c r="S131" s="62">
        <v>-79.467969999999895</v>
      </c>
    </row>
    <row r="132" spans="1:19" ht="15.75" customHeight="1" x14ac:dyDescent="0.25">
      <c r="A132" s="62" t="s">
        <v>1995</v>
      </c>
      <c r="B132" s="62"/>
      <c r="C132" s="62"/>
      <c r="D132" s="48" t="s">
        <v>28</v>
      </c>
      <c r="E132" s="62"/>
      <c r="F132" s="81">
        <v>16</v>
      </c>
      <c r="G132" s="79" t="s">
        <v>1735</v>
      </c>
      <c r="H132" s="62" t="s">
        <v>1996</v>
      </c>
      <c r="I132" s="62" t="s">
        <v>361</v>
      </c>
      <c r="J132" s="62"/>
      <c r="K132" s="62"/>
      <c r="L132" s="62" t="s">
        <v>131</v>
      </c>
      <c r="M132" s="62" t="s">
        <v>46</v>
      </c>
      <c r="N132" s="62" t="s">
        <v>1113</v>
      </c>
      <c r="O132" s="62" t="s">
        <v>36</v>
      </c>
      <c r="P132" s="62">
        <v>2005</v>
      </c>
      <c r="Q132" s="62">
        <v>2015</v>
      </c>
      <c r="R132" s="62">
        <v>44.138080000000002</v>
      </c>
      <c r="S132" s="62">
        <v>-79.112759999999895</v>
      </c>
    </row>
    <row r="133" spans="1:19" ht="15.75" customHeight="1" x14ac:dyDescent="0.25">
      <c r="A133" s="62" t="s">
        <v>1997</v>
      </c>
      <c r="B133" s="329"/>
      <c r="C133" s="329"/>
      <c r="D133" s="331"/>
      <c r="E133" s="332"/>
      <c r="F133" s="82"/>
      <c r="G133" s="83"/>
      <c r="H133" s="329"/>
      <c r="I133" s="15"/>
      <c r="J133" s="329"/>
      <c r="K133" s="329"/>
      <c r="L133" s="329"/>
      <c r="M133" s="329"/>
      <c r="N133" s="329"/>
      <c r="O133" s="329"/>
      <c r="P133" s="15"/>
      <c r="Q133" s="62"/>
      <c r="R133" s="15"/>
      <c r="S133" s="15"/>
    </row>
    <row r="134" spans="1:19" ht="15.75" customHeight="1" x14ac:dyDescent="0.25">
      <c r="A134" s="62" t="s">
        <v>1998</v>
      </c>
      <c r="B134" s="62"/>
      <c r="C134" s="62"/>
      <c r="D134" s="48" t="s">
        <v>28</v>
      </c>
      <c r="E134" s="62"/>
      <c r="F134" s="81">
        <v>16</v>
      </c>
      <c r="G134" s="79" t="s">
        <v>1735</v>
      </c>
      <c r="H134" s="62" t="s">
        <v>1999</v>
      </c>
      <c r="I134" s="62" t="s">
        <v>361</v>
      </c>
      <c r="J134" s="62"/>
      <c r="K134" s="62"/>
      <c r="L134" s="62" t="s">
        <v>131</v>
      </c>
      <c r="M134" s="62" t="s">
        <v>46</v>
      </c>
      <c r="N134" s="62" t="s">
        <v>1113</v>
      </c>
      <c r="O134" s="62" t="s">
        <v>36</v>
      </c>
      <c r="P134" s="62">
        <v>1947</v>
      </c>
      <c r="Q134" s="62">
        <v>2015</v>
      </c>
      <c r="R134" s="62">
        <v>44.249809999999897</v>
      </c>
      <c r="S134" s="62">
        <v>-79.821420000000003</v>
      </c>
    </row>
    <row r="135" spans="1:19" ht="15.75" customHeight="1" x14ac:dyDescent="0.25">
      <c r="A135" s="62" t="s">
        <v>2000</v>
      </c>
      <c r="B135" s="62"/>
      <c r="C135" s="62"/>
      <c r="D135" s="48" t="s">
        <v>28</v>
      </c>
      <c r="E135" s="62"/>
      <c r="F135" s="81">
        <v>16</v>
      </c>
      <c r="G135" s="79" t="s">
        <v>1735</v>
      </c>
      <c r="H135" s="62" t="s">
        <v>2001</v>
      </c>
      <c r="I135" s="62" t="s">
        <v>361</v>
      </c>
      <c r="J135" s="62"/>
      <c r="K135" s="62"/>
      <c r="L135" s="62" t="s">
        <v>131</v>
      </c>
      <c r="M135" s="62" t="s">
        <v>46</v>
      </c>
      <c r="N135" s="62" t="s">
        <v>1113</v>
      </c>
      <c r="O135" s="62" t="s">
        <v>36</v>
      </c>
      <c r="P135" s="62">
        <v>1986</v>
      </c>
      <c r="Q135" s="62">
        <v>2015</v>
      </c>
      <c r="R135" s="62">
        <v>44.64978</v>
      </c>
      <c r="S135" s="62">
        <v>-79.903750000000002</v>
      </c>
    </row>
    <row r="136" spans="1:19" ht="15.75" customHeight="1" x14ac:dyDescent="0.25">
      <c r="A136" s="62" t="s">
        <v>2002</v>
      </c>
      <c r="B136" s="62"/>
      <c r="C136" s="62"/>
      <c r="D136" s="48" t="s">
        <v>28</v>
      </c>
      <c r="E136" s="62"/>
      <c r="F136" s="81">
        <v>16</v>
      </c>
      <c r="G136" s="79" t="s">
        <v>1735</v>
      </c>
      <c r="H136" s="62" t="s">
        <v>2003</v>
      </c>
      <c r="I136" s="62" t="s">
        <v>361</v>
      </c>
      <c r="J136" s="62"/>
      <c r="K136" s="62"/>
      <c r="L136" s="62" t="s">
        <v>131</v>
      </c>
      <c r="M136" s="62" t="s">
        <v>46</v>
      </c>
      <c r="N136" s="62" t="s">
        <v>1113</v>
      </c>
      <c r="O136" s="62" t="s">
        <v>36</v>
      </c>
      <c r="P136" s="62">
        <v>1967</v>
      </c>
      <c r="Q136" s="62">
        <v>2015</v>
      </c>
      <c r="R136" s="62">
        <v>44.200029999999899</v>
      </c>
      <c r="S136" s="62">
        <v>-79.959999999999894</v>
      </c>
    </row>
    <row r="137" spans="1:19" ht="15.75" customHeight="1" x14ac:dyDescent="0.25">
      <c r="A137" s="62" t="s">
        <v>2004</v>
      </c>
      <c r="B137" s="62"/>
      <c r="C137" s="62"/>
      <c r="D137" s="48" t="s">
        <v>28</v>
      </c>
      <c r="E137" s="62"/>
      <c r="F137" s="81">
        <v>16</v>
      </c>
      <c r="G137" s="79" t="s">
        <v>1735</v>
      </c>
      <c r="H137" s="62" t="s">
        <v>2005</v>
      </c>
      <c r="I137" s="62" t="s">
        <v>361</v>
      </c>
      <c r="J137" s="62"/>
      <c r="K137" s="62"/>
      <c r="L137" s="62" t="s">
        <v>131</v>
      </c>
      <c r="M137" s="62" t="s">
        <v>46</v>
      </c>
      <c r="N137" s="62" t="s">
        <v>1113</v>
      </c>
      <c r="O137" s="62" t="s">
        <v>36</v>
      </c>
      <c r="P137" s="62">
        <v>1988</v>
      </c>
      <c r="Q137" s="62">
        <v>2015</v>
      </c>
      <c r="R137" s="62">
        <v>44.307360000000003</v>
      </c>
      <c r="S137" s="62">
        <v>-80.072029999999899</v>
      </c>
    </row>
    <row r="138" spans="1:19" ht="15.75" customHeight="1" x14ac:dyDescent="0.25">
      <c r="A138" s="62" t="s">
        <v>2006</v>
      </c>
      <c r="B138" s="62"/>
      <c r="C138" s="62"/>
      <c r="D138" s="48" t="s">
        <v>28</v>
      </c>
      <c r="E138" s="62"/>
      <c r="F138" s="81">
        <v>16</v>
      </c>
      <c r="G138" s="79" t="s">
        <v>1735</v>
      </c>
      <c r="H138" s="62" t="s">
        <v>2007</v>
      </c>
      <c r="I138" s="62" t="s">
        <v>361</v>
      </c>
      <c r="J138" s="62"/>
      <c r="K138" s="62"/>
      <c r="L138" s="62" t="s">
        <v>131</v>
      </c>
      <c r="M138" s="62" t="s">
        <v>46</v>
      </c>
      <c r="N138" s="62" t="s">
        <v>1113</v>
      </c>
      <c r="O138" s="62" t="s">
        <v>36</v>
      </c>
      <c r="P138" s="62">
        <v>1988</v>
      </c>
      <c r="Q138" s="62">
        <v>2015</v>
      </c>
      <c r="R138" s="62">
        <v>44.726059999999897</v>
      </c>
      <c r="S138" s="62">
        <v>-79.778970000000001</v>
      </c>
    </row>
    <row r="139" spans="1:19" ht="15.75" customHeight="1" x14ac:dyDescent="0.25">
      <c r="A139" s="62" t="s">
        <v>2008</v>
      </c>
      <c r="B139" s="62"/>
      <c r="C139" s="62"/>
      <c r="D139" s="48" t="s">
        <v>28</v>
      </c>
      <c r="E139" s="62"/>
      <c r="F139" s="81">
        <v>16</v>
      </c>
      <c r="G139" s="79" t="s">
        <v>1735</v>
      </c>
      <c r="H139" s="62" t="s">
        <v>2009</v>
      </c>
      <c r="I139" s="62" t="s">
        <v>361</v>
      </c>
      <c r="J139" s="62"/>
      <c r="K139" s="62"/>
      <c r="L139" s="62" t="s">
        <v>131</v>
      </c>
      <c r="M139" s="62" t="s">
        <v>46</v>
      </c>
      <c r="N139" s="62" t="s">
        <v>1113</v>
      </c>
      <c r="O139" s="62" t="s">
        <v>36</v>
      </c>
      <c r="P139" s="62">
        <v>1988</v>
      </c>
      <c r="Q139" s="62">
        <v>2015</v>
      </c>
      <c r="R139" s="62">
        <v>44.767670000000003</v>
      </c>
      <c r="S139" s="62">
        <v>-79.578280000000007</v>
      </c>
    </row>
    <row r="140" spans="1:19" ht="15.75" customHeight="1" x14ac:dyDescent="0.25">
      <c r="A140" s="62" t="s">
        <v>2010</v>
      </c>
      <c r="B140" s="62"/>
      <c r="C140" s="62"/>
      <c r="D140" s="48" t="s">
        <v>28</v>
      </c>
      <c r="E140" s="62"/>
      <c r="F140" s="81">
        <v>16</v>
      </c>
      <c r="G140" s="79" t="s">
        <v>1735</v>
      </c>
      <c r="H140" s="62" t="s">
        <v>2011</v>
      </c>
      <c r="I140" s="62" t="s">
        <v>361</v>
      </c>
      <c r="J140" s="62"/>
      <c r="K140" s="62"/>
      <c r="L140" s="62" t="s">
        <v>131</v>
      </c>
      <c r="M140" s="62" t="s">
        <v>46</v>
      </c>
      <c r="N140" s="62" t="s">
        <v>1113</v>
      </c>
      <c r="O140" s="62" t="s">
        <v>36</v>
      </c>
      <c r="P140" s="62">
        <v>1989</v>
      </c>
      <c r="Q140" s="62">
        <v>2015</v>
      </c>
      <c r="R140" s="62">
        <v>44.024749999999898</v>
      </c>
      <c r="S140" s="62">
        <v>-79.969890000000007</v>
      </c>
    </row>
    <row r="141" spans="1:19" ht="15.75" customHeight="1" x14ac:dyDescent="0.25">
      <c r="A141" s="62" t="s">
        <v>2012</v>
      </c>
      <c r="B141" s="62"/>
      <c r="C141" s="62"/>
      <c r="D141" s="48" t="s">
        <v>28</v>
      </c>
      <c r="E141" s="62"/>
      <c r="F141" s="81">
        <v>16</v>
      </c>
      <c r="G141" s="79" t="s">
        <v>1735</v>
      </c>
      <c r="H141" s="62" t="s">
        <v>2013</v>
      </c>
      <c r="I141" s="62" t="s">
        <v>361</v>
      </c>
      <c r="J141" s="62"/>
      <c r="K141" s="62"/>
      <c r="L141" s="62" t="s">
        <v>131</v>
      </c>
      <c r="M141" s="62" t="s">
        <v>46</v>
      </c>
      <c r="N141" s="62" t="s">
        <v>1113</v>
      </c>
      <c r="O141" s="62" t="s">
        <v>36</v>
      </c>
      <c r="P141" s="62">
        <v>1999</v>
      </c>
      <c r="Q141" s="62">
        <v>2015</v>
      </c>
      <c r="R141" s="62">
        <v>44.1312199999999</v>
      </c>
      <c r="S141" s="62">
        <v>-79.780969999999897</v>
      </c>
    </row>
    <row r="142" spans="1:19" ht="15.75" customHeight="1" x14ac:dyDescent="0.25">
      <c r="A142" s="62" t="s">
        <v>2014</v>
      </c>
      <c r="B142" s="62"/>
      <c r="C142" s="62"/>
      <c r="D142" s="48" t="s">
        <v>28</v>
      </c>
      <c r="E142" s="62"/>
      <c r="F142" s="81">
        <v>16</v>
      </c>
      <c r="G142" s="79" t="s">
        <v>1735</v>
      </c>
      <c r="H142" s="62" t="s">
        <v>2015</v>
      </c>
      <c r="I142" s="62" t="s">
        <v>361</v>
      </c>
      <c r="J142" s="62"/>
      <c r="K142" s="62"/>
      <c r="L142" s="62" t="s">
        <v>131</v>
      </c>
      <c r="M142" s="62" t="s">
        <v>46</v>
      </c>
      <c r="N142" s="62" t="s">
        <v>1113</v>
      </c>
      <c r="O142" s="62" t="s">
        <v>36</v>
      </c>
      <c r="P142" s="62">
        <v>2005</v>
      </c>
      <c r="Q142" s="62">
        <v>2015</v>
      </c>
      <c r="R142" s="62">
        <v>44.646810000000002</v>
      </c>
      <c r="S142" s="62">
        <v>-79.452029999999894</v>
      </c>
    </row>
    <row r="143" spans="1:19" ht="15.75" customHeight="1" x14ac:dyDescent="0.25">
      <c r="A143" s="62" t="s">
        <v>2016</v>
      </c>
      <c r="B143" s="62"/>
      <c r="C143" s="62"/>
      <c r="D143" s="48" t="s">
        <v>28</v>
      </c>
      <c r="E143" s="62"/>
      <c r="F143" s="81">
        <v>16</v>
      </c>
      <c r="G143" s="79" t="s">
        <v>1735</v>
      </c>
      <c r="H143" s="62" t="s">
        <v>2017</v>
      </c>
      <c r="I143" s="62" t="s">
        <v>361</v>
      </c>
      <c r="J143" s="62"/>
      <c r="K143" s="62"/>
      <c r="L143" s="62" t="s">
        <v>131</v>
      </c>
      <c r="M143" s="62" t="s">
        <v>46</v>
      </c>
      <c r="N143" s="62" t="s">
        <v>1113</v>
      </c>
      <c r="O143" s="62" t="s">
        <v>36</v>
      </c>
      <c r="P143" s="62">
        <v>2005</v>
      </c>
      <c r="Q143" s="62">
        <v>2015</v>
      </c>
      <c r="R143" s="62">
        <v>44.498750000000001</v>
      </c>
      <c r="S143" s="62">
        <v>-80.199920000000006</v>
      </c>
    </row>
    <row r="144" spans="1:19" ht="15.75" customHeight="1" x14ac:dyDescent="0.25">
      <c r="A144" s="62" t="s">
        <v>2018</v>
      </c>
      <c r="B144" s="62"/>
      <c r="C144" s="62"/>
      <c r="D144" s="48" t="s">
        <v>28</v>
      </c>
      <c r="E144" s="62"/>
      <c r="F144" s="81">
        <v>16</v>
      </c>
      <c r="G144" s="79" t="s">
        <v>1735</v>
      </c>
      <c r="H144" s="62" t="s">
        <v>2019</v>
      </c>
      <c r="I144" s="62" t="s">
        <v>361</v>
      </c>
      <c r="J144" s="62"/>
      <c r="K144" s="62"/>
      <c r="L144" s="62" t="s">
        <v>131</v>
      </c>
      <c r="M144" s="62" t="s">
        <v>46</v>
      </c>
      <c r="N144" s="62" t="s">
        <v>1113</v>
      </c>
      <c r="O144" s="62" t="s">
        <v>36</v>
      </c>
      <c r="P144" s="62">
        <v>2005</v>
      </c>
      <c r="Q144" s="62">
        <v>2015</v>
      </c>
      <c r="R144" s="62">
        <v>44.442500000000003</v>
      </c>
      <c r="S144" s="62">
        <v>-79.799499999999895</v>
      </c>
    </row>
    <row r="145" spans="1:19" ht="15.75" customHeight="1" x14ac:dyDescent="0.25">
      <c r="A145" s="62"/>
      <c r="B145" s="62"/>
      <c r="C145" s="62"/>
      <c r="D145" s="48"/>
      <c r="E145" s="62"/>
      <c r="F145" s="81"/>
      <c r="G145" s="79"/>
      <c r="H145" s="62"/>
      <c r="I145" s="62"/>
      <c r="J145" s="62"/>
      <c r="K145" s="62"/>
      <c r="L145" s="62"/>
      <c r="M145" s="62"/>
      <c r="N145" s="62"/>
      <c r="O145" s="62"/>
      <c r="P145" s="62"/>
      <c r="Q145" s="62"/>
      <c r="R145" s="62"/>
      <c r="S145" s="62"/>
    </row>
    <row r="146" spans="1:19" ht="15.75" customHeight="1" x14ac:dyDescent="0.25">
      <c r="A146" s="62" t="s">
        <v>2020</v>
      </c>
      <c r="B146" s="62"/>
      <c r="C146" s="62"/>
      <c r="D146" s="48" t="s">
        <v>28</v>
      </c>
      <c r="E146" s="62"/>
      <c r="F146" s="81">
        <v>16</v>
      </c>
      <c r="G146" s="79" t="s">
        <v>1735</v>
      </c>
      <c r="H146" s="62" t="s">
        <v>2021</v>
      </c>
      <c r="I146" s="62" t="s">
        <v>361</v>
      </c>
      <c r="J146" s="62"/>
      <c r="K146" s="62"/>
      <c r="L146" s="62" t="s">
        <v>131</v>
      </c>
      <c r="M146" s="62" t="s">
        <v>46</v>
      </c>
      <c r="N146" s="62" t="s">
        <v>1113</v>
      </c>
      <c r="O146" s="62" t="s">
        <v>36</v>
      </c>
      <c r="P146" s="62">
        <v>1968</v>
      </c>
      <c r="Q146" s="62">
        <v>2015</v>
      </c>
      <c r="R146" s="62">
        <v>44.049140000000001</v>
      </c>
      <c r="S146" s="62">
        <v>-79.803389999999894</v>
      </c>
    </row>
    <row r="147" spans="1:19" ht="15.75" customHeight="1" x14ac:dyDescent="0.25">
      <c r="A147" s="62" t="s">
        <v>2022</v>
      </c>
      <c r="B147" s="62"/>
      <c r="C147" s="62"/>
      <c r="D147" s="48" t="s">
        <v>28</v>
      </c>
      <c r="E147" s="62"/>
      <c r="F147" s="81">
        <v>16</v>
      </c>
      <c r="G147" s="79" t="s">
        <v>1735</v>
      </c>
      <c r="H147" s="62" t="s">
        <v>2023</v>
      </c>
      <c r="I147" s="62" t="s">
        <v>361</v>
      </c>
      <c r="J147" s="62"/>
      <c r="K147" s="62"/>
      <c r="L147" s="62" t="s">
        <v>131</v>
      </c>
      <c r="M147" s="62" t="s">
        <v>46</v>
      </c>
      <c r="N147" s="62" t="s">
        <v>1113</v>
      </c>
      <c r="O147" s="62" t="s">
        <v>36</v>
      </c>
      <c r="P147" s="62">
        <v>1967</v>
      </c>
      <c r="Q147" s="62">
        <v>2015</v>
      </c>
      <c r="R147" s="62">
        <v>44.110579999999899</v>
      </c>
      <c r="S147" s="62">
        <v>-79.890280000000004</v>
      </c>
    </row>
    <row r="148" spans="1:19" ht="15.75" customHeight="1" x14ac:dyDescent="0.25">
      <c r="A148" s="62" t="s">
        <v>2024</v>
      </c>
      <c r="B148" s="62"/>
      <c r="C148" s="62"/>
      <c r="D148" s="48" t="s">
        <v>28</v>
      </c>
      <c r="E148" s="62"/>
      <c r="F148" s="81">
        <v>16</v>
      </c>
      <c r="G148" s="79" t="s">
        <v>1735</v>
      </c>
      <c r="H148" s="62" t="s">
        <v>2025</v>
      </c>
      <c r="I148" s="62" t="s">
        <v>361</v>
      </c>
      <c r="J148" s="62"/>
      <c r="K148" s="62"/>
      <c r="L148" s="62" t="s">
        <v>131</v>
      </c>
      <c r="M148" s="62" t="s">
        <v>46</v>
      </c>
      <c r="N148" s="62" t="s">
        <v>1113</v>
      </c>
      <c r="O148" s="62" t="s">
        <v>36</v>
      </c>
      <c r="P148" s="62">
        <v>1967</v>
      </c>
      <c r="Q148" s="62">
        <v>2015</v>
      </c>
      <c r="R148" s="62">
        <v>44.152500000000003</v>
      </c>
      <c r="S148" s="62">
        <v>-79.896640000000005</v>
      </c>
    </row>
    <row r="149" spans="1:19" ht="15.75" customHeight="1" x14ac:dyDescent="0.25">
      <c r="A149" s="62" t="s">
        <v>2026</v>
      </c>
      <c r="B149" s="62"/>
      <c r="C149" s="62"/>
      <c r="D149" s="48" t="s">
        <v>28</v>
      </c>
      <c r="E149" s="62"/>
      <c r="F149" s="81">
        <v>16</v>
      </c>
      <c r="G149" s="79" t="s">
        <v>1735</v>
      </c>
      <c r="H149" s="62" t="s">
        <v>2027</v>
      </c>
      <c r="I149" s="62" t="s">
        <v>361</v>
      </c>
      <c r="J149" s="62"/>
      <c r="K149" s="62"/>
      <c r="L149" s="62" t="s">
        <v>131</v>
      </c>
      <c r="M149" s="62" t="s">
        <v>46</v>
      </c>
      <c r="N149" s="62" t="s">
        <v>1113</v>
      </c>
      <c r="O149" s="62" t="s">
        <v>36</v>
      </c>
      <c r="P149" s="62">
        <v>1986</v>
      </c>
      <c r="Q149" s="62">
        <v>2015</v>
      </c>
      <c r="R149" s="62">
        <v>44.535530000000001</v>
      </c>
      <c r="S149" s="62">
        <v>-81.177689999999899</v>
      </c>
    </row>
    <row r="150" spans="1:19" ht="15.75" customHeight="1" x14ac:dyDescent="0.25">
      <c r="A150" s="62" t="s">
        <v>2028</v>
      </c>
      <c r="B150" s="62"/>
      <c r="C150" s="62"/>
      <c r="D150" s="48" t="s">
        <v>28</v>
      </c>
      <c r="E150" s="62"/>
      <c r="F150" s="81">
        <v>16</v>
      </c>
      <c r="G150" s="79" t="s">
        <v>1735</v>
      </c>
      <c r="H150" s="62" t="s">
        <v>2029</v>
      </c>
      <c r="I150" s="62" t="s">
        <v>361</v>
      </c>
      <c r="J150" s="62"/>
      <c r="K150" s="62"/>
      <c r="L150" s="62" t="s">
        <v>131</v>
      </c>
      <c r="M150" s="62" t="s">
        <v>46</v>
      </c>
      <c r="N150" s="62" t="s">
        <v>1113</v>
      </c>
      <c r="O150" s="62" t="s">
        <v>36</v>
      </c>
      <c r="P150" s="62">
        <v>2005</v>
      </c>
      <c r="Q150" s="62">
        <v>2015</v>
      </c>
      <c r="R150" s="62">
        <v>44.464230000000001</v>
      </c>
      <c r="S150" s="62">
        <v>-80.4857599999999</v>
      </c>
    </row>
    <row r="151" spans="1:19" ht="15.75" customHeight="1" x14ac:dyDescent="0.25">
      <c r="A151" s="62" t="s">
        <v>2030</v>
      </c>
      <c r="B151" s="62"/>
      <c r="C151" s="62"/>
      <c r="D151" s="48" t="s">
        <v>28</v>
      </c>
      <c r="E151" s="62"/>
      <c r="F151" s="81">
        <v>16</v>
      </c>
      <c r="G151" s="79" t="s">
        <v>1735</v>
      </c>
      <c r="H151" s="62" t="s">
        <v>2031</v>
      </c>
      <c r="I151" s="62" t="s">
        <v>361</v>
      </c>
      <c r="J151" s="62"/>
      <c r="K151" s="62"/>
      <c r="L151" s="62" t="s">
        <v>131</v>
      </c>
      <c r="M151" s="62" t="s">
        <v>46</v>
      </c>
      <c r="N151" s="62" t="s">
        <v>1113</v>
      </c>
      <c r="O151" s="62" t="s">
        <v>36</v>
      </c>
      <c r="P151" s="62">
        <v>2005</v>
      </c>
      <c r="Q151" s="62">
        <v>2015</v>
      </c>
      <c r="R151" s="62">
        <v>44.346139999999899</v>
      </c>
      <c r="S151" s="62">
        <v>-80.539969999999897</v>
      </c>
    </row>
    <row r="152" spans="1:19" ht="15.75" customHeight="1" x14ac:dyDescent="0.25">
      <c r="A152" s="62" t="s">
        <v>2032</v>
      </c>
      <c r="B152" s="62"/>
      <c r="C152" s="62"/>
      <c r="D152" s="48" t="s">
        <v>28</v>
      </c>
      <c r="E152" s="62"/>
      <c r="F152" s="81">
        <v>16</v>
      </c>
      <c r="G152" s="79" t="s">
        <v>1735</v>
      </c>
      <c r="H152" s="62" t="s">
        <v>2033</v>
      </c>
      <c r="I152" s="62" t="s">
        <v>361</v>
      </c>
      <c r="J152" s="62"/>
      <c r="K152" s="62"/>
      <c r="L152" s="62" t="s">
        <v>131</v>
      </c>
      <c r="M152" s="62" t="s">
        <v>46</v>
      </c>
      <c r="N152" s="62" t="s">
        <v>1113</v>
      </c>
      <c r="O152" s="62" t="s">
        <v>36</v>
      </c>
      <c r="P152" s="62">
        <v>2005</v>
      </c>
      <c r="Q152" s="62">
        <v>2015</v>
      </c>
      <c r="R152" s="62">
        <v>44.471780000000003</v>
      </c>
      <c r="S152" s="62">
        <v>-80.776529999999894</v>
      </c>
    </row>
    <row r="153" spans="1:19" ht="15.75" customHeight="1" x14ac:dyDescent="0.25">
      <c r="A153" s="62" t="s">
        <v>2034</v>
      </c>
      <c r="B153" s="62"/>
      <c r="C153" s="62"/>
      <c r="D153" s="48" t="s">
        <v>28</v>
      </c>
      <c r="E153" s="62"/>
      <c r="F153" s="81">
        <v>16</v>
      </c>
      <c r="G153" s="79" t="s">
        <v>1735</v>
      </c>
      <c r="H153" s="62" t="s">
        <v>2035</v>
      </c>
      <c r="I153" s="62" t="s">
        <v>361</v>
      </c>
      <c r="J153" s="62"/>
      <c r="K153" s="62"/>
      <c r="L153" s="62" t="s">
        <v>131</v>
      </c>
      <c r="M153" s="62" t="s">
        <v>46</v>
      </c>
      <c r="N153" s="62" t="s">
        <v>1113</v>
      </c>
      <c r="O153" s="62" t="s">
        <v>36</v>
      </c>
      <c r="P153" s="62">
        <v>1912</v>
      </c>
      <c r="Q153" s="62">
        <v>2015</v>
      </c>
      <c r="R153" s="62">
        <v>44.120469999999898</v>
      </c>
      <c r="S153" s="62">
        <v>-81.11533</v>
      </c>
    </row>
    <row r="154" spans="1:19" ht="15.75" customHeight="1" x14ac:dyDescent="0.25">
      <c r="A154" s="62" t="s">
        <v>2036</v>
      </c>
      <c r="B154" s="62"/>
      <c r="C154" s="62"/>
      <c r="D154" s="48" t="s">
        <v>28</v>
      </c>
      <c r="E154" s="62"/>
      <c r="F154" s="81">
        <v>16</v>
      </c>
      <c r="G154" s="79" t="s">
        <v>1735</v>
      </c>
      <c r="H154" s="62" t="s">
        <v>2037</v>
      </c>
      <c r="I154" s="62" t="s">
        <v>361</v>
      </c>
      <c r="J154" s="62"/>
      <c r="K154" s="62"/>
      <c r="L154" s="62" t="s">
        <v>131</v>
      </c>
      <c r="M154" s="62" t="s">
        <v>46</v>
      </c>
      <c r="N154" s="62" t="s">
        <v>1113</v>
      </c>
      <c r="O154" s="62" t="s">
        <v>36</v>
      </c>
      <c r="P154" s="62">
        <v>1953</v>
      </c>
      <c r="Q154" s="62">
        <v>2015</v>
      </c>
      <c r="R154" s="62">
        <v>44.113390000000003</v>
      </c>
      <c r="S154" s="62">
        <v>-81.01925</v>
      </c>
    </row>
    <row r="155" spans="1:19" ht="15.75" customHeight="1" x14ac:dyDescent="0.25">
      <c r="A155" s="62" t="s">
        <v>2038</v>
      </c>
      <c r="B155" s="62"/>
      <c r="C155" s="62"/>
      <c r="D155" s="48" t="s">
        <v>28</v>
      </c>
      <c r="E155" s="62"/>
      <c r="F155" s="81">
        <v>16</v>
      </c>
      <c r="G155" s="79" t="s">
        <v>1735</v>
      </c>
      <c r="H155" s="62" t="s">
        <v>2039</v>
      </c>
      <c r="I155" s="62" t="s">
        <v>361</v>
      </c>
      <c r="J155" s="62"/>
      <c r="K155" s="62"/>
      <c r="L155" s="62" t="s">
        <v>131</v>
      </c>
      <c r="M155" s="62" t="s">
        <v>46</v>
      </c>
      <c r="N155" s="62" t="s">
        <v>1113</v>
      </c>
      <c r="O155" s="62" t="s">
        <v>36</v>
      </c>
      <c r="P155" s="62">
        <v>1972</v>
      </c>
      <c r="Q155" s="62">
        <v>2015</v>
      </c>
      <c r="R155" s="62">
        <v>44.098689999999898</v>
      </c>
      <c r="S155" s="62">
        <v>-80.984560000000002</v>
      </c>
    </row>
    <row r="156" spans="1:19" ht="15.75" customHeight="1" x14ac:dyDescent="0.25">
      <c r="A156" s="62" t="s">
        <v>2040</v>
      </c>
      <c r="B156" s="62"/>
      <c r="C156" s="62"/>
      <c r="D156" s="48" t="s">
        <v>28</v>
      </c>
      <c r="E156" s="62"/>
      <c r="F156" s="81">
        <v>16</v>
      </c>
      <c r="G156" s="79" t="s">
        <v>1735</v>
      </c>
      <c r="H156" s="62" t="s">
        <v>2041</v>
      </c>
      <c r="I156" s="62" t="s">
        <v>361</v>
      </c>
      <c r="J156" s="62"/>
      <c r="K156" s="62"/>
      <c r="L156" s="62" t="s">
        <v>131</v>
      </c>
      <c r="M156" s="62" t="s">
        <v>46</v>
      </c>
      <c r="N156" s="62" t="s">
        <v>1113</v>
      </c>
      <c r="O156" s="62" t="s">
        <v>36</v>
      </c>
      <c r="P156" s="62">
        <v>1972</v>
      </c>
      <c r="Q156" s="62">
        <v>2015</v>
      </c>
      <c r="R156" s="62">
        <v>44.26831</v>
      </c>
      <c r="S156" s="62">
        <v>-81.269189999999895</v>
      </c>
    </row>
    <row r="157" spans="1:19" ht="15.75" customHeight="1" x14ac:dyDescent="0.25">
      <c r="A157" s="62" t="s">
        <v>2042</v>
      </c>
      <c r="B157" s="62"/>
      <c r="C157" s="62"/>
      <c r="D157" s="48" t="s">
        <v>28</v>
      </c>
      <c r="E157" s="62"/>
      <c r="F157" s="81">
        <v>16</v>
      </c>
      <c r="G157" s="79" t="s">
        <v>1735</v>
      </c>
      <c r="H157" s="62" t="s">
        <v>2043</v>
      </c>
      <c r="I157" s="62" t="s">
        <v>361</v>
      </c>
      <c r="J157" s="62"/>
      <c r="K157" s="62"/>
      <c r="L157" s="62" t="s">
        <v>131</v>
      </c>
      <c r="M157" s="62" t="s">
        <v>46</v>
      </c>
      <c r="N157" s="62" t="s">
        <v>1113</v>
      </c>
      <c r="O157" s="62" t="s">
        <v>36</v>
      </c>
      <c r="P157" s="62">
        <v>1976</v>
      </c>
      <c r="Q157" s="62">
        <v>2015</v>
      </c>
      <c r="R157" s="62">
        <v>44.185420000000001</v>
      </c>
      <c r="S157" s="62">
        <v>-80.7874699999999</v>
      </c>
    </row>
    <row r="158" spans="1:19" ht="15.75" customHeight="1" x14ac:dyDescent="0.25">
      <c r="A158" s="62" t="s">
        <v>2044</v>
      </c>
      <c r="B158" s="62"/>
      <c r="C158" s="62"/>
      <c r="D158" s="48" t="s">
        <v>28</v>
      </c>
      <c r="E158" s="62"/>
      <c r="F158" s="81">
        <v>16</v>
      </c>
      <c r="G158" s="79" t="s">
        <v>1735</v>
      </c>
      <c r="H158" s="62" t="s">
        <v>2045</v>
      </c>
      <c r="I158" s="62" t="s">
        <v>361</v>
      </c>
      <c r="J158" s="62"/>
      <c r="K158" s="62"/>
      <c r="L158" s="62" t="s">
        <v>131</v>
      </c>
      <c r="M158" s="62" t="s">
        <v>46</v>
      </c>
      <c r="N158" s="62" t="s">
        <v>1113</v>
      </c>
      <c r="O158" s="62" t="s">
        <v>36</v>
      </c>
      <c r="P158" s="62">
        <v>1985</v>
      </c>
      <c r="Q158" s="62">
        <v>2015</v>
      </c>
      <c r="R158" s="62">
        <v>44.090470000000003</v>
      </c>
      <c r="S158" s="62">
        <v>-80.74194</v>
      </c>
    </row>
    <row r="159" spans="1:19" ht="15.75" customHeight="1" x14ac:dyDescent="0.25">
      <c r="A159" s="62" t="s">
        <v>2046</v>
      </c>
      <c r="B159" s="62"/>
      <c r="C159" s="62"/>
      <c r="D159" s="48" t="s">
        <v>28</v>
      </c>
      <c r="E159" s="62"/>
      <c r="F159" s="81">
        <v>16</v>
      </c>
      <c r="G159" s="79" t="s">
        <v>1735</v>
      </c>
      <c r="H159" s="62" t="s">
        <v>2047</v>
      </c>
      <c r="I159" s="62" t="s">
        <v>361</v>
      </c>
      <c r="J159" s="62"/>
      <c r="K159" s="62"/>
      <c r="L159" s="62" t="s">
        <v>131</v>
      </c>
      <c r="M159" s="62" t="s">
        <v>46</v>
      </c>
      <c r="N159" s="62" t="s">
        <v>1113</v>
      </c>
      <c r="O159" s="62" t="s">
        <v>36</v>
      </c>
      <c r="P159" s="62">
        <v>2005</v>
      </c>
      <c r="Q159" s="62">
        <v>2015</v>
      </c>
      <c r="R159" s="62">
        <v>44.000610000000002</v>
      </c>
      <c r="S159" s="62">
        <v>-81.283810000000003</v>
      </c>
    </row>
    <row r="160" spans="1:19" ht="15.75" customHeight="1" x14ac:dyDescent="0.25">
      <c r="A160" s="62" t="s">
        <v>2048</v>
      </c>
      <c r="B160" s="62"/>
      <c r="C160" s="62"/>
      <c r="D160" s="48" t="s">
        <v>28</v>
      </c>
      <c r="E160" s="62"/>
      <c r="F160" s="81">
        <v>16</v>
      </c>
      <c r="G160" s="79" t="s">
        <v>1735</v>
      </c>
      <c r="H160" s="62" t="s">
        <v>2049</v>
      </c>
      <c r="I160" s="62" t="s">
        <v>361</v>
      </c>
      <c r="J160" s="62"/>
      <c r="K160" s="62"/>
      <c r="L160" s="62" t="s">
        <v>131</v>
      </c>
      <c r="M160" s="62" t="s">
        <v>46</v>
      </c>
      <c r="N160" s="62" t="s">
        <v>1113</v>
      </c>
      <c r="O160" s="62" t="s">
        <v>36</v>
      </c>
      <c r="P160" s="62">
        <v>2005</v>
      </c>
      <c r="Q160" s="62">
        <v>2015</v>
      </c>
      <c r="R160" s="62">
        <v>44.1610599999999</v>
      </c>
      <c r="S160" s="62">
        <v>-80.929109999999895</v>
      </c>
    </row>
    <row r="161" spans="1:19" ht="15.75" customHeight="1" x14ac:dyDescent="0.25">
      <c r="A161" s="62" t="s">
        <v>2050</v>
      </c>
      <c r="B161" s="62"/>
      <c r="C161" s="62"/>
      <c r="D161" s="48" t="s">
        <v>28</v>
      </c>
      <c r="E161" s="62"/>
      <c r="F161" s="81">
        <v>16</v>
      </c>
      <c r="G161" s="79" t="s">
        <v>1735</v>
      </c>
      <c r="H161" s="62" t="s">
        <v>2051</v>
      </c>
      <c r="I161" s="62" t="s">
        <v>361</v>
      </c>
      <c r="J161" s="62"/>
      <c r="K161" s="62"/>
      <c r="L161" s="62" t="s">
        <v>131</v>
      </c>
      <c r="M161" s="62" t="s">
        <v>46</v>
      </c>
      <c r="N161" s="62" t="s">
        <v>1113</v>
      </c>
      <c r="O161" s="62" t="s">
        <v>36</v>
      </c>
      <c r="P161" s="62">
        <v>1974</v>
      </c>
      <c r="Q161" s="62">
        <v>2015</v>
      </c>
      <c r="R161" s="62">
        <v>44.094670000000001</v>
      </c>
      <c r="S161" s="62">
        <v>-81.72578</v>
      </c>
    </row>
    <row r="162" spans="1:19" ht="15.75" customHeight="1" x14ac:dyDescent="0.25">
      <c r="A162" s="62" t="s">
        <v>2052</v>
      </c>
      <c r="B162" s="62"/>
      <c r="C162" s="62"/>
      <c r="D162" s="48" t="s">
        <v>28</v>
      </c>
      <c r="E162" s="62"/>
      <c r="F162" s="81">
        <v>16</v>
      </c>
      <c r="G162" s="79" t="s">
        <v>1735</v>
      </c>
      <c r="H162" s="62" t="s">
        <v>2053</v>
      </c>
      <c r="I162" s="62" t="s">
        <v>361</v>
      </c>
      <c r="J162" s="62"/>
      <c r="K162" s="62"/>
      <c r="L162" s="62" t="s">
        <v>131</v>
      </c>
      <c r="M162" s="62" t="s">
        <v>46</v>
      </c>
      <c r="N162" s="62" t="s">
        <v>1113</v>
      </c>
      <c r="O162" s="62" t="s">
        <v>36</v>
      </c>
      <c r="P162" s="62">
        <v>1979</v>
      </c>
      <c r="Q162" s="62">
        <v>2015</v>
      </c>
      <c r="R162" s="62">
        <v>43.96528</v>
      </c>
      <c r="S162" s="62">
        <v>-81.513440000000003</v>
      </c>
    </row>
    <row r="163" spans="1:19" ht="15.75" customHeight="1" x14ac:dyDescent="0.25">
      <c r="A163" s="62" t="s">
        <v>2054</v>
      </c>
      <c r="B163" s="62"/>
      <c r="C163" s="62"/>
      <c r="D163" s="48" t="s">
        <v>28</v>
      </c>
      <c r="E163" s="62"/>
      <c r="F163" s="81">
        <v>16</v>
      </c>
      <c r="G163" s="79" t="s">
        <v>1735</v>
      </c>
      <c r="H163" s="62" t="s">
        <v>2055</v>
      </c>
      <c r="I163" s="62" t="s">
        <v>361</v>
      </c>
      <c r="J163" s="62"/>
      <c r="K163" s="62"/>
      <c r="L163" s="62" t="s">
        <v>131</v>
      </c>
      <c r="M163" s="62" t="s">
        <v>46</v>
      </c>
      <c r="N163" s="62" t="s">
        <v>1113</v>
      </c>
      <c r="O163" s="62" t="s">
        <v>36</v>
      </c>
      <c r="P163" s="62">
        <v>2002</v>
      </c>
      <c r="Q163" s="62">
        <v>2015</v>
      </c>
      <c r="R163" s="62">
        <v>44.172809999999899</v>
      </c>
      <c r="S163" s="62">
        <v>-81.631060000000005</v>
      </c>
    </row>
    <row r="164" spans="1:19" ht="15.75" customHeight="1" x14ac:dyDescent="0.25">
      <c r="A164" s="62" t="s">
        <v>2056</v>
      </c>
      <c r="B164" s="62"/>
      <c r="C164" s="62"/>
      <c r="D164" s="48" t="s">
        <v>28</v>
      </c>
      <c r="E164" s="62"/>
      <c r="F164" s="81">
        <v>16</v>
      </c>
      <c r="G164" s="79" t="s">
        <v>1735</v>
      </c>
      <c r="H164" s="62" t="s">
        <v>2057</v>
      </c>
      <c r="I164" s="62" t="s">
        <v>361</v>
      </c>
      <c r="J164" s="62"/>
      <c r="K164" s="62"/>
      <c r="L164" s="62" t="s">
        <v>131</v>
      </c>
      <c r="M164" s="62" t="s">
        <v>46</v>
      </c>
      <c r="N164" s="62" t="s">
        <v>1113</v>
      </c>
      <c r="O164" s="62" t="s">
        <v>36</v>
      </c>
      <c r="P164" s="62">
        <v>1953</v>
      </c>
      <c r="Q164" s="62">
        <v>2015</v>
      </c>
      <c r="R164" s="62">
        <v>43.8867499999999</v>
      </c>
      <c r="S164" s="62">
        <v>-81.326440000000005</v>
      </c>
    </row>
    <row r="165" spans="1:19" ht="15.75" customHeight="1" x14ac:dyDescent="0.25">
      <c r="A165" s="62" t="s">
        <v>2058</v>
      </c>
      <c r="B165" s="62"/>
      <c r="C165" s="62"/>
      <c r="D165" s="48" t="s">
        <v>28</v>
      </c>
      <c r="E165" s="62"/>
      <c r="F165" s="81">
        <v>16</v>
      </c>
      <c r="G165" s="79" t="s">
        <v>1735</v>
      </c>
      <c r="H165" s="62" t="s">
        <v>2059</v>
      </c>
      <c r="I165" s="62" t="s">
        <v>361</v>
      </c>
      <c r="J165" s="62"/>
      <c r="K165" s="62"/>
      <c r="L165" s="62" t="s">
        <v>131</v>
      </c>
      <c r="M165" s="62" t="s">
        <v>46</v>
      </c>
      <c r="N165" s="62" t="s">
        <v>1113</v>
      </c>
      <c r="O165" s="62" t="s">
        <v>36</v>
      </c>
      <c r="P165" s="62">
        <v>1953</v>
      </c>
      <c r="Q165" s="62">
        <v>2015</v>
      </c>
      <c r="R165" s="62">
        <v>43.727229999999899</v>
      </c>
      <c r="S165" s="62">
        <v>-80.972669999999894</v>
      </c>
    </row>
    <row r="166" spans="1:19" ht="15.75" customHeight="1" x14ac:dyDescent="0.25">
      <c r="A166" s="62" t="s">
        <v>2060</v>
      </c>
      <c r="B166" s="62"/>
      <c r="C166" s="62"/>
      <c r="D166" s="48" t="s">
        <v>28</v>
      </c>
      <c r="E166" s="62"/>
      <c r="F166" s="81">
        <v>16</v>
      </c>
      <c r="G166" s="79" t="s">
        <v>1735</v>
      </c>
      <c r="H166" s="62" t="s">
        <v>2061</v>
      </c>
      <c r="I166" s="62" t="s">
        <v>361</v>
      </c>
      <c r="J166" s="62"/>
      <c r="K166" s="62"/>
      <c r="L166" s="62" t="s">
        <v>131</v>
      </c>
      <c r="M166" s="62" t="s">
        <v>46</v>
      </c>
      <c r="N166" s="62" t="s">
        <v>1113</v>
      </c>
      <c r="O166" s="62" t="s">
        <v>36</v>
      </c>
      <c r="P166" s="62">
        <v>1953</v>
      </c>
      <c r="Q166" s="62">
        <v>2015</v>
      </c>
      <c r="R166" s="62">
        <v>43.915080000000003</v>
      </c>
      <c r="S166" s="62">
        <v>-81.264390000000006</v>
      </c>
    </row>
    <row r="167" spans="1:19" ht="15.75" customHeight="1" x14ac:dyDescent="0.25">
      <c r="A167" s="62" t="s">
        <v>2062</v>
      </c>
      <c r="B167" s="62"/>
      <c r="C167" s="62"/>
      <c r="D167" s="48" t="s">
        <v>28</v>
      </c>
      <c r="E167" s="62"/>
      <c r="F167" s="81">
        <v>16</v>
      </c>
      <c r="G167" s="79" t="s">
        <v>1735</v>
      </c>
      <c r="H167" s="62" t="s">
        <v>2063</v>
      </c>
      <c r="I167" s="62" t="s">
        <v>361</v>
      </c>
      <c r="J167" s="62"/>
      <c r="K167" s="62"/>
      <c r="L167" s="62" t="s">
        <v>131</v>
      </c>
      <c r="M167" s="62" t="s">
        <v>46</v>
      </c>
      <c r="N167" s="62" t="s">
        <v>1113</v>
      </c>
      <c r="O167" s="62" t="s">
        <v>36</v>
      </c>
      <c r="P167" s="62">
        <v>1967</v>
      </c>
      <c r="Q167" s="62">
        <v>2015</v>
      </c>
      <c r="R167" s="62">
        <v>43.854390000000002</v>
      </c>
      <c r="S167" s="62">
        <v>-81.250500000000002</v>
      </c>
    </row>
    <row r="168" spans="1:19" ht="15.75" customHeight="1" x14ac:dyDescent="0.25">
      <c r="A168" s="62" t="s">
        <v>2064</v>
      </c>
      <c r="B168" s="62"/>
      <c r="C168" s="62"/>
      <c r="D168" s="48" t="s">
        <v>28</v>
      </c>
      <c r="E168" s="62"/>
      <c r="F168" s="81">
        <v>16</v>
      </c>
      <c r="G168" s="79" t="s">
        <v>1735</v>
      </c>
      <c r="H168" s="62" t="s">
        <v>2065</v>
      </c>
      <c r="I168" s="62" t="s">
        <v>361</v>
      </c>
      <c r="J168" s="62"/>
      <c r="K168" s="62"/>
      <c r="L168" s="62" t="s">
        <v>131</v>
      </c>
      <c r="M168" s="62" t="s">
        <v>46</v>
      </c>
      <c r="N168" s="62" t="s">
        <v>1113</v>
      </c>
      <c r="O168" s="62" t="s">
        <v>36</v>
      </c>
      <c r="P168" s="62">
        <v>1967</v>
      </c>
      <c r="Q168" s="62">
        <v>2015</v>
      </c>
      <c r="R168" s="62">
        <v>43.812890000000003</v>
      </c>
      <c r="S168" s="62">
        <v>-81.306889999999896</v>
      </c>
    </row>
    <row r="169" spans="1:19" ht="15.75" customHeight="1" x14ac:dyDescent="0.25">
      <c r="A169" s="62" t="s">
        <v>2066</v>
      </c>
      <c r="B169" s="62"/>
      <c r="C169" s="62"/>
      <c r="D169" s="48" t="s">
        <v>28</v>
      </c>
      <c r="E169" s="62"/>
      <c r="F169" s="81">
        <v>16</v>
      </c>
      <c r="G169" s="79" t="s">
        <v>1735</v>
      </c>
      <c r="H169" s="62" t="s">
        <v>2067</v>
      </c>
      <c r="I169" s="62" t="s">
        <v>361</v>
      </c>
      <c r="J169" s="62"/>
      <c r="K169" s="62"/>
      <c r="L169" s="62" t="s">
        <v>131</v>
      </c>
      <c r="M169" s="62" t="s">
        <v>46</v>
      </c>
      <c r="N169" s="62" t="s">
        <v>1113</v>
      </c>
      <c r="O169" s="62" t="s">
        <v>36</v>
      </c>
      <c r="P169" s="62">
        <v>1967</v>
      </c>
      <c r="Q169" s="62">
        <v>2015</v>
      </c>
      <c r="R169" s="62">
        <v>43.684359999999899</v>
      </c>
      <c r="S169" s="62">
        <v>-81.541169999999894</v>
      </c>
    </row>
    <row r="170" spans="1:19" ht="15.75" customHeight="1" x14ac:dyDescent="0.25">
      <c r="A170" s="62" t="s">
        <v>2068</v>
      </c>
      <c r="B170" s="62"/>
      <c r="C170" s="62"/>
      <c r="D170" s="48" t="s">
        <v>28</v>
      </c>
      <c r="E170" s="62"/>
      <c r="F170" s="81">
        <v>16</v>
      </c>
      <c r="G170" s="79" t="s">
        <v>1735</v>
      </c>
      <c r="H170" s="62" t="s">
        <v>2069</v>
      </c>
      <c r="I170" s="62" t="s">
        <v>361</v>
      </c>
      <c r="J170" s="62"/>
      <c r="K170" s="62"/>
      <c r="L170" s="62" t="s">
        <v>131</v>
      </c>
      <c r="M170" s="62" t="s">
        <v>46</v>
      </c>
      <c r="N170" s="62" t="s">
        <v>1113</v>
      </c>
      <c r="O170" s="62" t="s">
        <v>36</v>
      </c>
      <c r="P170" s="62">
        <v>1967</v>
      </c>
      <c r="Q170" s="62">
        <v>2015</v>
      </c>
      <c r="R170" s="62">
        <v>43.676340000000003</v>
      </c>
      <c r="S170" s="62">
        <v>-81.074849999999898</v>
      </c>
    </row>
    <row r="171" spans="1:19" ht="15.75" customHeight="1" x14ac:dyDescent="0.25">
      <c r="A171" s="62" t="s">
        <v>2070</v>
      </c>
      <c r="B171" s="62"/>
      <c r="C171" s="62"/>
      <c r="D171" s="48" t="s">
        <v>28</v>
      </c>
      <c r="E171" s="62"/>
      <c r="F171" s="81">
        <v>16</v>
      </c>
      <c r="G171" s="79" t="s">
        <v>1735</v>
      </c>
      <c r="H171" s="62" t="s">
        <v>2071</v>
      </c>
      <c r="I171" s="62" t="s">
        <v>361</v>
      </c>
      <c r="J171" s="62"/>
      <c r="K171" s="62"/>
      <c r="L171" s="62" t="s">
        <v>131</v>
      </c>
      <c r="M171" s="62" t="s">
        <v>46</v>
      </c>
      <c r="N171" s="62" t="s">
        <v>1113</v>
      </c>
      <c r="O171" s="62" t="s">
        <v>36</v>
      </c>
      <c r="P171" s="62">
        <v>1981</v>
      </c>
      <c r="Q171" s="62">
        <v>2015</v>
      </c>
      <c r="R171" s="62">
        <v>43.90381</v>
      </c>
      <c r="S171" s="62">
        <v>-80.892610000000005</v>
      </c>
    </row>
    <row r="172" spans="1:19" ht="15.75" customHeight="1" x14ac:dyDescent="0.25">
      <c r="A172" s="62" t="s">
        <v>2072</v>
      </c>
      <c r="B172" s="62"/>
      <c r="C172" s="62"/>
      <c r="D172" s="48" t="s">
        <v>28</v>
      </c>
      <c r="E172" s="62"/>
      <c r="F172" s="81">
        <v>16</v>
      </c>
      <c r="G172" s="79" t="s">
        <v>1735</v>
      </c>
      <c r="H172" s="62" t="s">
        <v>2073</v>
      </c>
      <c r="I172" s="62" t="s">
        <v>361</v>
      </c>
      <c r="J172" s="62"/>
      <c r="K172" s="62"/>
      <c r="L172" s="62" t="s">
        <v>131</v>
      </c>
      <c r="M172" s="62" t="s">
        <v>46</v>
      </c>
      <c r="N172" s="62" t="s">
        <v>1113</v>
      </c>
      <c r="O172" s="62" t="s">
        <v>36</v>
      </c>
      <c r="P172" s="62">
        <v>1983</v>
      </c>
      <c r="Q172" s="62">
        <v>2015</v>
      </c>
      <c r="R172" s="62">
        <v>43.7183899999999</v>
      </c>
      <c r="S172" s="62">
        <v>-81.1246399999999</v>
      </c>
    </row>
    <row r="173" spans="1:19" ht="15.75" customHeight="1" x14ac:dyDescent="0.25">
      <c r="A173" s="62" t="s">
        <v>2074</v>
      </c>
      <c r="B173" s="62"/>
      <c r="C173" s="62"/>
      <c r="D173" s="48" t="s">
        <v>28</v>
      </c>
      <c r="E173" s="62"/>
      <c r="F173" s="81">
        <v>16</v>
      </c>
      <c r="G173" s="79" t="s">
        <v>1735</v>
      </c>
      <c r="H173" s="62" t="s">
        <v>2075</v>
      </c>
      <c r="I173" s="62" t="s">
        <v>361</v>
      </c>
      <c r="J173" s="62"/>
      <c r="K173" s="62"/>
      <c r="L173" s="62" t="s">
        <v>131</v>
      </c>
      <c r="M173" s="62" t="s">
        <v>46</v>
      </c>
      <c r="N173" s="62" t="s">
        <v>1113</v>
      </c>
      <c r="O173" s="62" t="s">
        <v>36</v>
      </c>
      <c r="P173" s="62">
        <v>1984</v>
      </c>
      <c r="Q173" s="62">
        <v>2015</v>
      </c>
      <c r="R173" s="62">
        <v>43.760330000000003</v>
      </c>
      <c r="S173" s="62">
        <v>-81.463189999999898</v>
      </c>
    </row>
    <row r="174" spans="1:19" ht="15.75" customHeight="1" x14ac:dyDescent="0.25">
      <c r="A174" s="62" t="s">
        <v>2076</v>
      </c>
      <c r="B174" s="62"/>
      <c r="C174" s="62"/>
      <c r="D174" s="48" t="s">
        <v>28</v>
      </c>
      <c r="E174" s="62"/>
      <c r="F174" s="81">
        <v>16</v>
      </c>
      <c r="G174" s="79" t="s">
        <v>1735</v>
      </c>
      <c r="H174" s="62" t="s">
        <v>2077</v>
      </c>
      <c r="I174" s="62" t="s">
        <v>361</v>
      </c>
      <c r="J174" s="62"/>
      <c r="K174" s="62"/>
      <c r="L174" s="62" t="s">
        <v>131</v>
      </c>
      <c r="M174" s="62" t="s">
        <v>46</v>
      </c>
      <c r="N174" s="62" t="s">
        <v>1113</v>
      </c>
      <c r="O174" s="62" t="s">
        <v>36</v>
      </c>
      <c r="P174" s="62">
        <v>2005</v>
      </c>
      <c r="Q174" s="62">
        <v>2015</v>
      </c>
      <c r="R174" s="62">
        <v>43.579250000000002</v>
      </c>
      <c r="S174" s="62">
        <v>-81.401309999999896</v>
      </c>
    </row>
    <row r="175" spans="1:19" ht="15.75" customHeight="1" x14ac:dyDescent="0.25">
      <c r="A175" s="62" t="s">
        <v>2078</v>
      </c>
      <c r="B175" s="62"/>
      <c r="C175" s="62"/>
      <c r="D175" s="48" t="s">
        <v>28</v>
      </c>
      <c r="E175" s="62"/>
      <c r="F175" s="81">
        <v>16</v>
      </c>
      <c r="G175" s="79" t="s">
        <v>1735</v>
      </c>
      <c r="H175" s="62" t="s">
        <v>2079</v>
      </c>
      <c r="I175" s="62" t="s">
        <v>361</v>
      </c>
      <c r="J175" s="62"/>
      <c r="K175" s="62"/>
      <c r="L175" s="62" t="s">
        <v>131</v>
      </c>
      <c r="M175" s="62" t="s">
        <v>46</v>
      </c>
      <c r="N175" s="62" t="s">
        <v>1113</v>
      </c>
      <c r="O175" s="62" t="s">
        <v>36</v>
      </c>
      <c r="P175" s="62">
        <v>2005</v>
      </c>
      <c r="Q175" s="62">
        <v>2015</v>
      </c>
      <c r="R175" s="62">
        <v>43.892919999999897</v>
      </c>
      <c r="S175" s="62">
        <v>-81.063280000000006</v>
      </c>
    </row>
    <row r="176" spans="1:19" ht="15.75" customHeight="1" x14ac:dyDescent="0.25">
      <c r="A176" s="62" t="s">
        <v>2080</v>
      </c>
      <c r="B176" s="329"/>
      <c r="C176" s="329"/>
      <c r="D176" s="331"/>
      <c r="E176" s="332"/>
      <c r="F176" s="82"/>
      <c r="G176" s="83"/>
      <c r="H176" s="329"/>
      <c r="I176" s="15"/>
      <c r="J176" s="329"/>
      <c r="K176" s="329"/>
      <c r="L176" s="329"/>
      <c r="M176" s="329"/>
      <c r="N176" s="329"/>
      <c r="O176" s="329"/>
      <c r="P176" s="15"/>
      <c r="Q176" s="62"/>
      <c r="R176" s="15"/>
      <c r="S176" s="15"/>
    </row>
    <row r="177" spans="1:19" ht="15.75" customHeight="1" x14ac:dyDescent="0.25">
      <c r="A177" s="62" t="s">
        <v>2081</v>
      </c>
      <c r="B177" s="62"/>
      <c r="C177" s="62"/>
      <c r="D177" s="48" t="s">
        <v>28</v>
      </c>
      <c r="E177" s="62"/>
      <c r="F177" s="81">
        <v>16</v>
      </c>
      <c r="G177" s="79" t="s">
        <v>1735</v>
      </c>
      <c r="H177" s="62" t="s">
        <v>2082</v>
      </c>
      <c r="I177" s="62" t="s">
        <v>361</v>
      </c>
      <c r="J177" s="62"/>
      <c r="K177" s="62"/>
      <c r="L177" s="62" t="s">
        <v>131</v>
      </c>
      <c r="M177" s="62" t="s">
        <v>46</v>
      </c>
      <c r="N177" s="62" t="s">
        <v>1113</v>
      </c>
      <c r="O177" s="62" t="s">
        <v>36</v>
      </c>
      <c r="P177" s="62">
        <v>1955</v>
      </c>
      <c r="Q177" s="62">
        <v>2015</v>
      </c>
      <c r="R177" s="62">
        <v>43.16075</v>
      </c>
      <c r="S177" s="62">
        <v>-81.731830000000002</v>
      </c>
    </row>
    <row r="178" spans="1:19" ht="15.75" customHeight="1" x14ac:dyDescent="0.25">
      <c r="A178" s="62" t="s">
        <v>2083</v>
      </c>
      <c r="B178" s="62"/>
      <c r="C178" s="62"/>
      <c r="D178" s="48" t="s">
        <v>28</v>
      </c>
      <c r="E178" s="62"/>
      <c r="F178" s="81">
        <v>16</v>
      </c>
      <c r="G178" s="79" t="s">
        <v>1735</v>
      </c>
      <c r="H178" s="62" t="s">
        <v>2084</v>
      </c>
      <c r="I178" s="62" t="s">
        <v>361</v>
      </c>
      <c r="J178" s="62"/>
      <c r="K178" s="62"/>
      <c r="L178" s="62" t="s">
        <v>131</v>
      </c>
      <c r="M178" s="62" t="s">
        <v>46</v>
      </c>
      <c r="N178" s="62" t="s">
        <v>1113</v>
      </c>
      <c r="O178" s="62" t="s">
        <v>36</v>
      </c>
      <c r="P178" s="62">
        <v>1973</v>
      </c>
      <c r="Q178" s="62">
        <v>2015</v>
      </c>
      <c r="R178" s="62">
        <v>43.16413</v>
      </c>
      <c r="S178" s="62">
        <v>-81.631510000000006</v>
      </c>
    </row>
    <row r="179" spans="1:19" ht="15.75" customHeight="1" x14ac:dyDescent="0.25">
      <c r="A179" s="62" t="s">
        <v>2085</v>
      </c>
      <c r="B179" s="62"/>
      <c r="C179" s="62"/>
      <c r="D179" s="48" t="s">
        <v>28</v>
      </c>
      <c r="E179" s="62"/>
      <c r="F179" s="81">
        <v>16</v>
      </c>
      <c r="G179" s="79" t="s">
        <v>1735</v>
      </c>
      <c r="H179" s="62" t="s">
        <v>2086</v>
      </c>
      <c r="I179" s="62" t="s">
        <v>361</v>
      </c>
      <c r="J179" s="62"/>
      <c r="K179" s="62"/>
      <c r="L179" s="62" t="s">
        <v>131</v>
      </c>
      <c r="M179" s="62" t="s">
        <v>46</v>
      </c>
      <c r="N179" s="62" t="s">
        <v>1113</v>
      </c>
      <c r="O179" s="62" t="s">
        <v>36</v>
      </c>
      <c r="P179" s="62">
        <v>1984</v>
      </c>
      <c r="Q179" s="62">
        <v>2015</v>
      </c>
      <c r="R179" s="62">
        <v>43.3619699999999</v>
      </c>
      <c r="S179" s="62">
        <v>-81.509439999999898</v>
      </c>
    </row>
    <row r="180" spans="1:19" ht="15.75" customHeight="1" x14ac:dyDescent="0.25">
      <c r="A180" s="62" t="s">
        <v>2087</v>
      </c>
      <c r="B180" s="62"/>
      <c r="C180" s="62"/>
      <c r="D180" s="48" t="s">
        <v>28</v>
      </c>
      <c r="E180" s="62"/>
      <c r="F180" s="81">
        <v>16</v>
      </c>
      <c r="G180" s="79" t="s">
        <v>1735</v>
      </c>
      <c r="H180" s="62" t="s">
        <v>2088</v>
      </c>
      <c r="I180" s="62" t="s">
        <v>361</v>
      </c>
      <c r="J180" s="62"/>
      <c r="K180" s="62"/>
      <c r="L180" s="62" t="s">
        <v>131</v>
      </c>
      <c r="M180" s="62" t="s">
        <v>46</v>
      </c>
      <c r="N180" s="62" t="s">
        <v>47</v>
      </c>
      <c r="O180" s="62" t="s">
        <v>36</v>
      </c>
      <c r="P180" s="62">
        <v>1997</v>
      </c>
      <c r="Q180" s="62">
        <v>2015</v>
      </c>
      <c r="R180" s="62">
        <v>43.193390000000001</v>
      </c>
      <c r="S180" s="62">
        <v>-81.814499999999896</v>
      </c>
    </row>
    <row r="181" spans="1:19" ht="15.75" customHeight="1" x14ac:dyDescent="0.25">
      <c r="A181" s="62" t="s">
        <v>2089</v>
      </c>
      <c r="B181" s="62"/>
      <c r="C181" s="62"/>
      <c r="D181" s="48" t="s">
        <v>28</v>
      </c>
      <c r="E181" s="62"/>
      <c r="F181" s="81">
        <v>16</v>
      </c>
      <c r="G181" s="79" t="s">
        <v>1735</v>
      </c>
      <c r="H181" s="62" t="s">
        <v>2090</v>
      </c>
      <c r="I181" s="62" t="s">
        <v>361</v>
      </c>
      <c r="J181" s="62"/>
      <c r="K181" s="62"/>
      <c r="L181" s="62" t="s">
        <v>131</v>
      </c>
      <c r="M181" s="62" t="s">
        <v>46</v>
      </c>
      <c r="N181" s="62" t="s">
        <v>1113</v>
      </c>
      <c r="O181" s="62" t="s">
        <v>36</v>
      </c>
      <c r="P181" s="62">
        <v>2002</v>
      </c>
      <c r="Q181" s="62">
        <v>2015</v>
      </c>
      <c r="R181" s="62">
        <v>43.545360000000002</v>
      </c>
      <c r="S181" s="62">
        <v>-81.396360000000001</v>
      </c>
    </row>
    <row r="182" spans="1:19" ht="15.75" customHeight="1" x14ac:dyDescent="0.25">
      <c r="A182" s="62" t="s">
        <v>2091</v>
      </c>
      <c r="B182" s="62"/>
      <c r="C182" s="62"/>
      <c r="D182" s="48" t="s">
        <v>28</v>
      </c>
      <c r="E182" s="62"/>
      <c r="F182" s="81">
        <v>16</v>
      </c>
      <c r="G182" s="79" t="s">
        <v>1735</v>
      </c>
      <c r="H182" s="62" t="s">
        <v>2092</v>
      </c>
      <c r="I182" s="62" t="s">
        <v>361</v>
      </c>
      <c r="J182" s="62"/>
      <c r="K182" s="62"/>
      <c r="L182" s="62" t="s">
        <v>131</v>
      </c>
      <c r="M182" s="62" t="s">
        <v>46</v>
      </c>
      <c r="N182" s="62" t="s">
        <v>1113</v>
      </c>
      <c r="O182" s="62" t="s">
        <v>36</v>
      </c>
      <c r="P182" s="62">
        <v>2002</v>
      </c>
      <c r="Q182" s="62">
        <v>2015</v>
      </c>
      <c r="R182" s="62">
        <v>42.984079999999899</v>
      </c>
      <c r="S182" s="62">
        <v>-82.318749999999895</v>
      </c>
    </row>
    <row r="183" spans="1:19" ht="15.75" customHeight="1" x14ac:dyDescent="0.25">
      <c r="A183" s="62" t="s">
        <v>2093</v>
      </c>
      <c r="B183" s="62"/>
      <c r="C183" s="62"/>
      <c r="D183" s="48" t="s">
        <v>28</v>
      </c>
      <c r="E183" s="62"/>
      <c r="F183" s="81">
        <v>16</v>
      </c>
      <c r="G183" s="79" t="s">
        <v>1735</v>
      </c>
      <c r="H183" s="62" t="s">
        <v>2094</v>
      </c>
      <c r="I183" s="62" t="s">
        <v>361</v>
      </c>
      <c r="J183" s="62"/>
      <c r="K183" s="62"/>
      <c r="L183" s="62" t="s">
        <v>131</v>
      </c>
      <c r="M183" s="62" t="s">
        <v>46</v>
      </c>
      <c r="N183" s="62" t="s">
        <v>1113</v>
      </c>
      <c r="O183" s="62" t="s">
        <v>36</v>
      </c>
      <c r="P183" s="62">
        <v>2005</v>
      </c>
      <c r="Q183" s="62">
        <v>2015</v>
      </c>
      <c r="R183" s="62">
        <v>43.18056</v>
      </c>
      <c r="S183" s="62">
        <v>-81.447670000000002</v>
      </c>
    </row>
    <row r="184" spans="1:19" ht="15.75" customHeight="1" x14ac:dyDescent="0.25">
      <c r="A184" s="62" t="s">
        <v>2095</v>
      </c>
      <c r="B184" s="62"/>
      <c r="C184" s="62"/>
      <c r="D184" s="48" t="s">
        <v>28</v>
      </c>
      <c r="E184" s="62"/>
      <c r="F184" s="81">
        <v>16</v>
      </c>
      <c r="G184" s="79" t="s">
        <v>1735</v>
      </c>
      <c r="H184" s="62" t="s">
        <v>2096</v>
      </c>
      <c r="I184" s="62" t="s">
        <v>361</v>
      </c>
      <c r="J184" s="62"/>
      <c r="K184" s="62"/>
      <c r="L184" s="62" t="s">
        <v>131</v>
      </c>
      <c r="M184" s="62" t="s">
        <v>46</v>
      </c>
      <c r="N184" s="62" t="s">
        <v>1113</v>
      </c>
      <c r="O184" s="62" t="s">
        <v>36</v>
      </c>
      <c r="P184" s="62">
        <v>2005</v>
      </c>
      <c r="Q184" s="62">
        <v>2015</v>
      </c>
      <c r="R184" s="62">
        <v>43.41883</v>
      </c>
      <c r="S184" s="62">
        <v>-81.495469999999898</v>
      </c>
    </row>
    <row r="185" spans="1:19" ht="15.75" customHeight="1" x14ac:dyDescent="0.25">
      <c r="A185" s="62" t="s">
        <v>2097</v>
      </c>
      <c r="B185" s="62"/>
      <c r="C185" s="62"/>
      <c r="D185" s="48" t="s">
        <v>28</v>
      </c>
      <c r="E185" s="62"/>
      <c r="F185" s="81">
        <v>16</v>
      </c>
      <c r="G185" s="79" t="s">
        <v>1735</v>
      </c>
      <c r="H185" s="62" t="s">
        <v>2098</v>
      </c>
      <c r="I185" s="62" t="s">
        <v>361</v>
      </c>
      <c r="J185" s="62"/>
      <c r="K185" s="62"/>
      <c r="L185" s="62" t="s">
        <v>131</v>
      </c>
      <c r="M185" s="62" t="s">
        <v>46</v>
      </c>
      <c r="N185" s="62" t="s">
        <v>1113</v>
      </c>
      <c r="O185" s="62" t="s">
        <v>36</v>
      </c>
      <c r="P185" s="62">
        <v>2005</v>
      </c>
      <c r="Q185" s="62">
        <v>2015</v>
      </c>
      <c r="R185" s="62">
        <v>43.590310000000002</v>
      </c>
      <c r="S185" s="62">
        <v>-81.584109999999896</v>
      </c>
    </row>
    <row r="186" spans="1:19" ht="15.75" customHeight="1" x14ac:dyDescent="0.25">
      <c r="A186" s="62" t="s">
        <v>2099</v>
      </c>
      <c r="B186" s="329"/>
      <c r="C186" s="329"/>
      <c r="D186" s="331"/>
      <c r="E186" s="332"/>
      <c r="F186" s="82"/>
      <c r="G186" s="83"/>
      <c r="H186" s="329"/>
      <c r="I186" s="15"/>
      <c r="J186" s="329"/>
      <c r="K186" s="329"/>
      <c r="L186" s="329"/>
      <c r="M186" s="329"/>
      <c r="N186" s="329"/>
      <c r="O186" s="329"/>
      <c r="P186" s="15"/>
      <c r="Q186" s="62"/>
      <c r="R186" s="15"/>
      <c r="S186" s="15"/>
    </row>
    <row r="187" spans="1:19" ht="15.75" customHeight="1" x14ac:dyDescent="0.25">
      <c r="A187" s="62" t="s">
        <v>2100</v>
      </c>
      <c r="B187" s="62"/>
      <c r="C187" s="62"/>
      <c r="D187" s="48" t="s">
        <v>28</v>
      </c>
      <c r="E187" s="62"/>
      <c r="F187" s="81">
        <v>16</v>
      </c>
      <c r="G187" s="79" t="s">
        <v>1735</v>
      </c>
      <c r="H187" s="62" t="s">
        <v>2101</v>
      </c>
      <c r="I187" s="62" t="s">
        <v>278</v>
      </c>
      <c r="J187" s="62"/>
      <c r="K187" s="62"/>
      <c r="L187" s="62" t="s">
        <v>131</v>
      </c>
      <c r="M187" s="62" t="s">
        <v>46</v>
      </c>
      <c r="N187" s="62" t="s">
        <v>1113</v>
      </c>
      <c r="O187" s="62" t="s">
        <v>36</v>
      </c>
      <c r="P187" s="62">
        <v>1913</v>
      </c>
      <c r="Q187" s="62">
        <v>2015</v>
      </c>
      <c r="R187" s="62">
        <v>43.353110000000001</v>
      </c>
      <c r="S187" s="62">
        <v>-80.315749999999895</v>
      </c>
    </row>
    <row r="188" spans="1:19" ht="15.75" customHeight="1" x14ac:dyDescent="0.25">
      <c r="A188" s="62" t="s">
        <v>2102</v>
      </c>
      <c r="B188" s="62"/>
      <c r="C188" s="62"/>
      <c r="D188" s="48" t="s">
        <v>28</v>
      </c>
      <c r="E188" s="62"/>
      <c r="F188" s="81">
        <v>16</v>
      </c>
      <c r="G188" s="79" t="s">
        <v>1735</v>
      </c>
      <c r="H188" s="62" t="s">
        <v>2103</v>
      </c>
      <c r="I188" s="62" t="s">
        <v>278</v>
      </c>
      <c r="J188" s="62"/>
      <c r="K188" s="62"/>
      <c r="L188" s="62" t="s">
        <v>131</v>
      </c>
      <c r="M188" s="62" t="s">
        <v>46</v>
      </c>
      <c r="N188" s="62" t="s">
        <v>1113</v>
      </c>
      <c r="O188" s="62" t="s">
        <v>36</v>
      </c>
      <c r="P188" s="62">
        <v>1913</v>
      </c>
      <c r="Q188" s="62">
        <v>2015</v>
      </c>
      <c r="R188" s="62">
        <v>43.714170000000003</v>
      </c>
      <c r="S188" s="62">
        <v>-80.443889999999897</v>
      </c>
    </row>
    <row r="189" spans="1:19" ht="15.75" customHeight="1" x14ac:dyDescent="0.25">
      <c r="A189" s="62" t="s">
        <v>2104</v>
      </c>
      <c r="B189" s="62"/>
      <c r="C189" s="62"/>
      <c r="D189" s="48" t="s">
        <v>28</v>
      </c>
      <c r="E189" s="62"/>
      <c r="F189" s="81">
        <v>16</v>
      </c>
      <c r="G189" s="79" t="s">
        <v>1735</v>
      </c>
      <c r="H189" s="62" t="s">
        <v>2105</v>
      </c>
      <c r="I189" s="62" t="s">
        <v>278</v>
      </c>
      <c r="J189" s="62"/>
      <c r="K189" s="62"/>
      <c r="L189" s="62" t="s">
        <v>131</v>
      </c>
      <c r="M189" s="62" t="s">
        <v>46</v>
      </c>
      <c r="N189" s="62" t="s">
        <v>1113</v>
      </c>
      <c r="O189" s="62" t="s">
        <v>36</v>
      </c>
      <c r="P189" s="62">
        <v>1913</v>
      </c>
      <c r="Q189" s="62">
        <v>2015</v>
      </c>
      <c r="R189" s="62">
        <v>43.541110000000003</v>
      </c>
      <c r="S189" s="62">
        <v>-80.553330000000003</v>
      </c>
    </row>
    <row r="190" spans="1:19" ht="15.75" customHeight="1" x14ac:dyDescent="0.25">
      <c r="A190" s="62" t="s">
        <v>2106</v>
      </c>
      <c r="B190" s="62"/>
      <c r="C190" s="62"/>
      <c r="D190" s="48" t="s">
        <v>28</v>
      </c>
      <c r="E190" s="62"/>
      <c r="F190" s="81">
        <v>16</v>
      </c>
      <c r="G190" s="79" t="s">
        <v>1735</v>
      </c>
      <c r="H190" s="62" t="s">
        <v>2107</v>
      </c>
      <c r="I190" s="62" t="s">
        <v>278</v>
      </c>
      <c r="J190" s="62"/>
      <c r="K190" s="62"/>
      <c r="L190" s="62" t="s">
        <v>131</v>
      </c>
      <c r="M190" s="62" t="s">
        <v>46</v>
      </c>
      <c r="N190" s="62" t="s">
        <v>1113</v>
      </c>
      <c r="O190" s="62" t="s">
        <v>36</v>
      </c>
      <c r="P190" s="62">
        <v>1913</v>
      </c>
      <c r="Q190" s="62">
        <v>2015</v>
      </c>
      <c r="R190" s="62">
        <v>43.189720000000001</v>
      </c>
      <c r="S190" s="62">
        <v>-80.455029999999894</v>
      </c>
    </row>
    <row r="191" spans="1:19" ht="15.75" customHeight="1" x14ac:dyDescent="0.25">
      <c r="A191" s="62" t="s">
        <v>2108</v>
      </c>
      <c r="B191" s="62"/>
      <c r="C191" s="62"/>
      <c r="D191" s="48" t="s">
        <v>28</v>
      </c>
      <c r="E191" s="62"/>
      <c r="F191" s="81">
        <v>16</v>
      </c>
      <c r="G191" s="79" t="s">
        <v>1735</v>
      </c>
      <c r="H191" s="62" t="s">
        <v>2109</v>
      </c>
      <c r="I191" s="62" t="s">
        <v>278</v>
      </c>
      <c r="J191" s="62"/>
      <c r="K191" s="62"/>
      <c r="L191" s="62" t="s">
        <v>131</v>
      </c>
      <c r="M191" s="62" t="s">
        <v>46</v>
      </c>
      <c r="N191" s="62" t="s">
        <v>1113</v>
      </c>
      <c r="O191" s="62" t="s">
        <v>36</v>
      </c>
      <c r="P191" s="62">
        <v>1947</v>
      </c>
      <c r="Q191" s="62">
        <v>2015</v>
      </c>
      <c r="R191" s="62">
        <v>43.861719999999899</v>
      </c>
      <c r="S191" s="62">
        <v>-80.272220000000004</v>
      </c>
    </row>
    <row r="192" spans="1:19" ht="15.75" customHeight="1" x14ac:dyDescent="0.25">
      <c r="A192" s="62" t="s">
        <v>2110</v>
      </c>
      <c r="B192" s="62"/>
      <c r="C192" s="62"/>
      <c r="D192" s="48" t="s">
        <v>28</v>
      </c>
      <c r="E192" s="62"/>
      <c r="F192" s="81">
        <v>16</v>
      </c>
      <c r="G192" s="79" t="s">
        <v>1735</v>
      </c>
      <c r="H192" s="62" t="s">
        <v>2111</v>
      </c>
      <c r="I192" s="62" t="s">
        <v>278</v>
      </c>
      <c r="J192" s="62"/>
      <c r="K192" s="62"/>
      <c r="L192" s="62" t="s">
        <v>131</v>
      </c>
      <c r="M192" s="62" t="s">
        <v>46</v>
      </c>
      <c r="N192" s="62" t="s">
        <v>1113</v>
      </c>
      <c r="O192" s="62" t="s">
        <v>36</v>
      </c>
      <c r="P192" s="62">
        <v>1950</v>
      </c>
      <c r="Q192" s="62">
        <v>2015</v>
      </c>
      <c r="R192" s="62">
        <v>43.533720000000002</v>
      </c>
      <c r="S192" s="62">
        <v>-80.252219999999895</v>
      </c>
    </row>
    <row r="193" spans="1:19" ht="15.75" customHeight="1" x14ac:dyDescent="0.25">
      <c r="A193" s="62" t="s">
        <v>2112</v>
      </c>
      <c r="B193" s="62"/>
      <c r="C193" s="62"/>
      <c r="D193" s="48" t="s">
        <v>28</v>
      </c>
      <c r="E193" s="62"/>
      <c r="F193" s="81">
        <v>16</v>
      </c>
      <c r="G193" s="79" t="s">
        <v>1735</v>
      </c>
      <c r="H193" s="62" t="s">
        <v>2113</v>
      </c>
      <c r="I193" s="62" t="s">
        <v>278</v>
      </c>
      <c r="J193" s="62"/>
      <c r="K193" s="62"/>
      <c r="L193" s="62" t="s">
        <v>131</v>
      </c>
      <c r="M193" s="62" t="s">
        <v>46</v>
      </c>
      <c r="N193" s="62" t="s">
        <v>1113</v>
      </c>
      <c r="O193" s="62" t="s">
        <v>36</v>
      </c>
      <c r="P193" s="62">
        <v>1950</v>
      </c>
      <c r="Q193" s="62">
        <v>2015</v>
      </c>
      <c r="R193" s="62">
        <v>43.730939999999897</v>
      </c>
      <c r="S193" s="62">
        <v>-80.340940000000003</v>
      </c>
    </row>
    <row r="194" spans="1:19" ht="15.75" customHeight="1" x14ac:dyDescent="0.25">
      <c r="A194" s="62" t="s">
        <v>2114</v>
      </c>
      <c r="B194" s="62"/>
      <c r="C194" s="62"/>
      <c r="D194" s="48" t="s">
        <v>28</v>
      </c>
      <c r="E194" s="62"/>
      <c r="F194" s="81">
        <v>16</v>
      </c>
      <c r="G194" s="79" t="s">
        <v>1735</v>
      </c>
      <c r="H194" s="62" t="s">
        <v>2115</v>
      </c>
      <c r="I194" s="62" t="s">
        <v>278</v>
      </c>
      <c r="J194" s="62"/>
      <c r="K194" s="62"/>
      <c r="L194" s="62" t="s">
        <v>131</v>
      </c>
      <c r="M194" s="62" t="s">
        <v>46</v>
      </c>
      <c r="N194" s="62" t="s">
        <v>1113</v>
      </c>
      <c r="O194" s="62" t="s">
        <v>36</v>
      </c>
      <c r="P194" s="62">
        <v>1950</v>
      </c>
      <c r="Q194" s="62">
        <v>2015</v>
      </c>
      <c r="R194" s="62">
        <v>43.377220000000001</v>
      </c>
      <c r="S194" s="62">
        <v>-80.710809999999896</v>
      </c>
    </row>
    <row r="195" spans="1:19" ht="15.75" customHeight="1" x14ac:dyDescent="0.25">
      <c r="A195" s="62" t="s">
        <v>2116</v>
      </c>
      <c r="B195" s="62"/>
      <c r="C195" s="62"/>
      <c r="D195" s="48" t="s">
        <v>28</v>
      </c>
      <c r="E195" s="25"/>
      <c r="F195" s="81">
        <v>16</v>
      </c>
      <c r="G195" s="83" t="s">
        <v>1735</v>
      </c>
      <c r="H195" s="15" t="s">
        <v>2117</v>
      </c>
      <c r="I195" s="15" t="s">
        <v>278</v>
      </c>
      <c r="J195" s="15"/>
      <c r="K195" s="15" t="s">
        <v>1139</v>
      </c>
      <c r="L195" s="15" t="s">
        <v>131</v>
      </c>
      <c r="M195" s="15" t="s">
        <v>46</v>
      </c>
      <c r="N195" s="15" t="s">
        <v>1113</v>
      </c>
      <c r="O195" s="15" t="s">
        <v>36</v>
      </c>
      <c r="P195" s="25">
        <v>1956</v>
      </c>
      <c r="Q195" s="15">
        <v>2015</v>
      </c>
      <c r="R195" s="15">
        <v>43.579721999999997</v>
      </c>
      <c r="S195" s="15">
        <v>-80.509167000000005</v>
      </c>
    </row>
    <row r="196" spans="1:19" ht="15.75" customHeight="1" x14ac:dyDescent="0.25">
      <c r="A196" s="62" t="s">
        <v>2118</v>
      </c>
      <c r="B196" s="62"/>
      <c r="C196" s="62"/>
      <c r="D196" s="48" t="s">
        <v>28</v>
      </c>
      <c r="E196" s="62"/>
      <c r="F196" s="81">
        <v>16</v>
      </c>
      <c r="G196" s="79" t="s">
        <v>1735</v>
      </c>
      <c r="H196" s="62" t="s">
        <v>2119</v>
      </c>
      <c r="I196" s="62" t="s">
        <v>278</v>
      </c>
      <c r="J196" s="62"/>
      <c r="K196" s="62"/>
      <c r="L196" s="62" t="s">
        <v>131</v>
      </c>
      <c r="M196" s="62" t="s">
        <v>46</v>
      </c>
      <c r="N196" s="62" t="s">
        <v>1113</v>
      </c>
      <c r="O196" s="62" t="s">
        <v>36</v>
      </c>
      <c r="P196" s="62">
        <v>1959</v>
      </c>
      <c r="Q196" s="62">
        <v>2015</v>
      </c>
      <c r="R196" s="62">
        <v>43.471969999999899</v>
      </c>
      <c r="S196" s="62">
        <v>-80.514330000000001</v>
      </c>
    </row>
    <row r="197" spans="1:19" ht="15.75" customHeight="1" x14ac:dyDescent="0.25">
      <c r="A197" s="62" t="s">
        <v>2120</v>
      </c>
      <c r="B197" s="62"/>
      <c r="C197" s="62"/>
      <c r="D197" s="48" t="s">
        <v>28</v>
      </c>
      <c r="E197" s="62"/>
      <c r="F197" s="81">
        <v>16</v>
      </c>
      <c r="G197" s="79" t="s">
        <v>1735</v>
      </c>
      <c r="H197" s="62" t="s">
        <v>2121</v>
      </c>
      <c r="I197" s="62" t="s">
        <v>278</v>
      </c>
      <c r="J197" s="62"/>
      <c r="K197" s="62"/>
      <c r="L197" s="62" t="s">
        <v>131</v>
      </c>
      <c r="M197" s="62" t="s">
        <v>46</v>
      </c>
      <c r="N197" s="62" t="s">
        <v>1113</v>
      </c>
      <c r="O197" s="62" t="s">
        <v>36</v>
      </c>
      <c r="P197" s="62">
        <v>1959</v>
      </c>
      <c r="Q197" s="62">
        <v>2015</v>
      </c>
      <c r="R197" s="62">
        <v>43.654829999999897</v>
      </c>
      <c r="S197" s="62">
        <v>-80.702169999999896</v>
      </c>
    </row>
    <row r="198" spans="1:19" ht="15.75" customHeight="1" x14ac:dyDescent="0.25">
      <c r="A198" s="62" t="s">
        <v>2122</v>
      </c>
      <c r="B198" s="62"/>
      <c r="C198" s="62"/>
      <c r="D198" s="48" t="s">
        <v>28</v>
      </c>
      <c r="E198" s="62"/>
      <c r="F198" s="81">
        <v>16</v>
      </c>
      <c r="G198" s="79" t="s">
        <v>1735</v>
      </c>
      <c r="H198" s="62" t="s">
        <v>2123</v>
      </c>
      <c r="I198" s="62" t="s">
        <v>278</v>
      </c>
      <c r="J198" s="62"/>
      <c r="K198" s="62"/>
      <c r="L198" s="62" t="s">
        <v>131</v>
      </c>
      <c r="M198" s="62" t="s">
        <v>46</v>
      </c>
      <c r="N198" s="62" t="s">
        <v>1113</v>
      </c>
      <c r="O198" s="62" t="s">
        <v>36</v>
      </c>
      <c r="P198" s="62">
        <v>1962</v>
      </c>
      <c r="Q198" s="62">
        <v>2015</v>
      </c>
      <c r="R198" s="62">
        <v>43.547780000000003</v>
      </c>
      <c r="S198" s="62">
        <v>-80.182029999999898</v>
      </c>
    </row>
    <row r="199" spans="1:19" ht="15.75" customHeight="1" x14ac:dyDescent="0.25">
      <c r="A199" s="62" t="s">
        <v>2124</v>
      </c>
      <c r="B199" s="62"/>
      <c r="C199" s="62"/>
      <c r="D199" s="48" t="s">
        <v>28</v>
      </c>
      <c r="E199" s="62"/>
      <c r="F199" s="81">
        <v>16</v>
      </c>
      <c r="G199" s="79" t="s">
        <v>1735</v>
      </c>
      <c r="H199" s="62" t="s">
        <v>2125</v>
      </c>
      <c r="I199" s="62" t="s">
        <v>278</v>
      </c>
      <c r="J199" s="62"/>
      <c r="K199" s="62"/>
      <c r="L199" s="62" t="s">
        <v>131</v>
      </c>
      <c r="M199" s="62" t="s">
        <v>46</v>
      </c>
      <c r="N199" s="62" t="s">
        <v>1113</v>
      </c>
      <c r="O199" s="62" t="s">
        <v>36</v>
      </c>
      <c r="P199" s="62">
        <v>1965</v>
      </c>
      <c r="Q199" s="62">
        <v>2015</v>
      </c>
      <c r="R199" s="62">
        <v>43.37229</v>
      </c>
      <c r="S199" s="62">
        <v>-80.551090000000002</v>
      </c>
    </row>
    <row r="200" spans="1:19" ht="15.75" customHeight="1" x14ac:dyDescent="0.25">
      <c r="A200" s="62" t="s">
        <v>2126</v>
      </c>
      <c r="B200" s="62"/>
      <c r="C200" s="62"/>
      <c r="D200" s="48" t="s">
        <v>28</v>
      </c>
      <c r="E200" s="62"/>
      <c r="F200" s="81">
        <v>16</v>
      </c>
      <c r="G200" s="79" t="s">
        <v>1735</v>
      </c>
      <c r="H200" s="62" t="s">
        <v>2127</v>
      </c>
      <c r="I200" s="62" t="s">
        <v>278</v>
      </c>
      <c r="J200" s="62"/>
      <c r="K200" s="62"/>
      <c r="L200" s="62" t="s">
        <v>131</v>
      </c>
      <c r="M200" s="62" t="s">
        <v>46</v>
      </c>
      <c r="N200" s="62" t="s">
        <v>1113</v>
      </c>
      <c r="O200" s="62" t="s">
        <v>36</v>
      </c>
      <c r="P200" s="62">
        <v>1965</v>
      </c>
      <c r="Q200" s="62">
        <v>2015</v>
      </c>
      <c r="R200" s="62">
        <v>43.576140000000002</v>
      </c>
      <c r="S200" s="62">
        <v>-80.108999999999895</v>
      </c>
    </row>
    <row r="201" spans="1:19" ht="15.75" customHeight="1" x14ac:dyDescent="0.25">
      <c r="A201" s="62" t="s">
        <v>2128</v>
      </c>
      <c r="B201" s="62"/>
      <c r="C201" s="62"/>
      <c r="D201" s="48" t="s">
        <v>28</v>
      </c>
      <c r="E201" s="62"/>
      <c r="F201" s="81">
        <v>16</v>
      </c>
      <c r="G201" s="79" t="s">
        <v>1735</v>
      </c>
      <c r="H201" s="62" t="s">
        <v>2129</v>
      </c>
      <c r="I201" s="62" t="s">
        <v>278</v>
      </c>
      <c r="J201" s="62"/>
      <c r="K201" s="62"/>
      <c r="L201" s="62" t="s">
        <v>131</v>
      </c>
      <c r="M201" s="62" t="s">
        <v>46</v>
      </c>
      <c r="N201" s="62" t="s">
        <v>1113</v>
      </c>
      <c r="O201" s="62" t="s">
        <v>36</v>
      </c>
      <c r="P201" s="62">
        <v>1967</v>
      </c>
      <c r="Q201" s="62">
        <v>2015</v>
      </c>
      <c r="R201" s="62">
        <v>43.585030000000003</v>
      </c>
      <c r="S201" s="62">
        <v>-80.481470000000002</v>
      </c>
    </row>
    <row r="202" spans="1:19" ht="15.75" customHeight="1" x14ac:dyDescent="0.25">
      <c r="A202" s="62" t="s">
        <v>2130</v>
      </c>
      <c r="B202" s="62"/>
      <c r="C202" s="62"/>
      <c r="D202" s="48" t="s">
        <v>28</v>
      </c>
      <c r="E202" s="62"/>
      <c r="F202" s="81">
        <v>16</v>
      </c>
      <c r="G202" s="79" t="s">
        <v>1735</v>
      </c>
      <c r="H202" s="62" t="s">
        <v>2131</v>
      </c>
      <c r="I202" s="62" t="s">
        <v>278</v>
      </c>
      <c r="J202" s="62"/>
      <c r="K202" s="62"/>
      <c r="L202" s="62" t="s">
        <v>131</v>
      </c>
      <c r="M202" s="62" t="s">
        <v>46</v>
      </c>
      <c r="N202" s="62" t="s">
        <v>1113</v>
      </c>
      <c r="O202" s="62" t="s">
        <v>36</v>
      </c>
      <c r="P202" s="62">
        <v>1972</v>
      </c>
      <c r="Q202" s="62">
        <v>2015</v>
      </c>
      <c r="R202" s="62">
        <v>43.483890000000002</v>
      </c>
      <c r="S202" s="62">
        <v>-80.834999999999894</v>
      </c>
    </row>
    <row r="203" spans="1:19" ht="15.75" customHeight="1" x14ac:dyDescent="0.25">
      <c r="A203" s="62" t="s">
        <v>2132</v>
      </c>
      <c r="B203" s="62"/>
      <c r="C203" s="62"/>
      <c r="D203" s="48" t="s">
        <v>28</v>
      </c>
      <c r="E203" s="62"/>
      <c r="F203" s="81">
        <v>16</v>
      </c>
      <c r="G203" s="79" t="s">
        <v>1735</v>
      </c>
      <c r="H203" s="62" t="s">
        <v>2133</v>
      </c>
      <c r="I203" s="62" t="s">
        <v>278</v>
      </c>
      <c r="J203" s="62"/>
      <c r="K203" s="62"/>
      <c r="L203" s="62" t="s">
        <v>131</v>
      </c>
      <c r="M203" s="62" t="s">
        <v>46</v>
      </c>
      <c r="N203" s="62" t="s">
        <v>1113</v>
      </c>
      <c r="O203" s="62" t="s">
        <v>36</v>
      </c>
      <c r="P203" s="62">
        <v>1973</v>
      </c>
      <c r="Q203" s="62">
        <v>2015</v>
      </c>
      <c r="R203" s="62">
        <v>43.783529999999899</v>
      </c>
      <c r="S203" s="62">
        <v>-80.637780000000006</v>
      </c>
    </row>
    <row r="204" spans="1:19" ht="15.75" customHeight="1" x14ac:dyDescent="0.25">
      <c r="A204" s="62" t="s">
        <v>2134</v>
      </c>
      <c r="B204" s="62"/>
      <c r="C204" s="62"/>
      <c r="D204" s="48" t="s">
        <v>28</v>
      </c>
      <c r="E204" s="62"/>
      <c r="F204" s="81">
        <v>16</v>
      </c>
      <c r="G204" s="79" t="s">
        <v>1735</v>
      </c>
      <c r="H204" s="62" t="s">
        <v>2135</v>
      </c>
      <c r="I204" s="62" t="s">
        <v>278</v>
      </c>
      <c r="J204" s="62"/>
      <c r="K204" s="62"/>
      <c r="L204" s="62" t="s">
        <v>131</v>
      </c>
      <c r="M204" s="62" t="s">
        <v>46</v>
      </c>
      <c r="N204" s="62" t="s">
        <v>1113</v>
      </c>
      <c r="O204" s="62" t="s">
        <v>36</v>
      </c>
      <c r="P204" s="62">
        <v>1973</v>
      </c>
      <c r="Q204" s="62">
        <v>2015</v>
      </c>
      <c r="R204" s="62">
        <v>43.63861</v>
      </c>
      <c r="S204" s="62">
        <v>-80.269999999999897</v>
      </c>
    </row>
    <row r="205" spans="1:19" ht="15.75" customHeight="1" x14ac:dyDescent="0.25">
      <c r="A205" s="62" t="s">
        <v>2136</v>
      </c>
      <c r="B205" s="62"/>
      <c r="C205" s="62"/>
      <c r="D205" s="48" t="s">
        <v>28</v>
      </c>
      <c r="E205" s="62"/>
      <c r="F205" s="81">
        <v>16</v>
      </c>
      <c r="G205" s="79" t="s">
        <v>1735</v>
      </c>
      <c r="H205" s="62" t="s">
        <v>2137</v>
      </c>
      <c r="I205" s="62" t="s">
        <v>278</v>
      </c>
      <c r="J205" s="62"/>
      <c r="K205" s="62"/>
      <c r="L205" s="62" t="s">
        <v>131</v>
      </c>
      <c r="M205" s="62" t="s">
        <v>46</v>
      </c>
      <c r="N205" s="62" t="s">
        <v>1113</v>
      </c>
      <c r="O205" s="62" t="s">
        <v>36</v>
      </c>
      <c r="P205" s="62">
        <v>1984</v>
      </c>
      <c r="Q205" s="62">
        <v>2015</v>
      </c>
      <c r="R205" s="62">
        <v>44.140030000000003</v>
      </c>
      <c r="S205" s="62">
        <v>-80.362700000000004</v>
      </c>
    </row>
    <row r="206" spans="1:19" ht="15.75" customHeight="1" x14ac:dyDescent="0.25">
      <c r="A206" s="62" t="s">
        <v>2138</v>
      </c>
      <c r="B206" s="62"/>
      <c r="C206" s="62"/>
      <c r="D206" s="48" t="s">
        <v>28</v>
      </c>
      <c r="E206" s="62"/>
      <c r="F206" s="81">
        <v>16</v>
      </c>
      <c r="G206" s="79" t="s">
        <v>1735</v>
      </c>
      <c r="H206" s="62" t="s">
        <v>2139</v>
      </c>
      <c r="I206" s="62" t="s">
        <v>278</v>
      </c>
      <c r="J206" s="62"/>
      <c r="K206" s="62"/>
      <c r="L206" s="62" t="s">
        <v>131</v>
      </c>
      <c r="M206" s="62" t="s">
        <v>46</v>
      </c>
      <c r="N206" s="62" t="s">
        <v>1113</v>
      </c>
      <c r="O206" s="62" t="s">
        <v>36</v>
      </c>
      <c r="P206" s="62">
        <v>1989</v>
      </c>
      <c r="Q206" s="62">
        <v>2015</v>
      </c>
      <c r="R206" s="62">
        <v>43.823</v>
      </c>
      <c r="S206" s="62">
        <v>-80.717860000000002</v>
      </c>
    </row>
    <row r="207" spans="1:19" ht="15.75" customHeight="1" x14ac:dyDescent="0.25">
      <c r="A207" s="62" t="s">
        <v>2140</v>
      </c>
      <c r="B207" s="62"/>
      <c r="C207" s="62"/>
      <c r="D207" s="48" t="s">
        <v>28</v>
      </c>
      <c r="E207" s="62"/>
      <c r="F207" s="81">
        <v>16</v>
      </c>
      <c r="G207" s="79" t="s">
        <v>1735</v>
      </c>
      <c r="H207" s="62" t="s">
        <v>2141</v>
      </c>
      <c r="I207" s="62" t="s">
        <v>278</v>
      </c>
      <c r="J207" s="62"/>
      <c r="K207" s="62"/>
      <c r="L207" s="62" t="s">
        <v>131</v>
      </c>
      <c r="M207" s="62" t="s">
        <v>46</v>
      </c>
      <c r="N207" s="62" t="s">
        <v>1113</v>
      </c>
      <c r="O207" s="62" t="s">
        <v>36</v>
      </c>
      <c r="P207" s="62">
        <v>1993</v>
      </c>
      <c r="Q207" s="62">
        <v>2015</v>
      </c>
      <c r="R207" s="62">
        <v>43.364469999999898</v>
      </c>
      <c r="S207" s="62">
        <v>-80.63261</v>
      </c>
    </row>
    <row r="208" spans="1:19" ht="15.75" customHeight="1" x14ac:dyDescent="0.25">
      <c r="A208" s="62" t="s">
        <v>2142</v>
      </c>
      <c r="B208" s="62"/>
      <c r="C208" s="62"/>
      <c r="D208" s="48" t="s">
        <v>28</v>
      </c>
      <c r="E208" s="62"/>
      <c r="F208" s="81">
        <v>16</v>
      </c>
      <c r="G208" s="79" t="s">
        <v>1735</v>
      </c>
      <c r="H208" s="62" t="s">
        <v>2143</v>
      </c>
      <c r="I208" s="62" t="s">
        <v>278</v>
      </c>
      <c r="J208" s="62"/>
      <c r="K208" s="62"/>
      <c r="L208" s="62" t="s">
        <v>131</v>
      </c>
      <c r="M208" s="62" t="s">
        <v>46</v>
      </c>
      <c r="N208" s="62" t="s">
        <v>1113</v>
      </c>
      <c r="O208" s="62" t="s">
        <v>36</v>
      </c>
      <c r="P208" s="62">
        <v>1998</v>
      </c>
      <c r="Q208" s="62">
        <v>2015</v>
      </c>
      <c r="R208" s="62">
        <v>43.383670000000002</v>
      </c>
      <c r="S208" s="62">
        <v>-80.636170000000007</v>
      </c>
    </row>
    <row r="209" spans="1:19" ht="15.75" customHeight="1" x14ac:dyDescent="0.25">
      <c r="A209" s="62" t="s">
        <v>2144</v>
      </c>
      <c r="B209" s="62"/>
      <c r="C209" s="62"/>
      <c r="D209" s="48" t="s">
        <v>28</v>
      </c>
      <c r="E209" s="62"/>
      <c r="F209" s="81">
        <v>16</v>
      </c>
      <c r="G209" s="79" t="s">
        <v>1735</v>
      </c>
      <c r="H209" s="62" t="s">
        <v>2145</v>
      </c>
      <c r="I209" s="62" t="s">
        <v>278</v>
      </c>
      <c r="J209" s="62"/>
      <c r="K209" s="62"/>
      <c r="L209" s="62" t="s">
        <v>131</v>
      </c>
      <c r="M209" s="62" t="s">
        <v>46</v>
      </c>
      <c r="N209" s="62" t="s">
        <v>1113</v>
      </c>
      <c r="O209" s="62" t="s">
        <v>36</v>
      </c>
      <c r="P209" s="62">
        <v>1998</v>
      </c>
      <c r="Q209" s="62">
        <v>2015</v>
      </c>
      <c r="R209" s="62">
        <v>43.365290000000002</v>
      </c>
      <c r="S209" s="62">
        <v>-80.632180000000005</v>
      </c>
    </row>
    <row r="210" spans="1:19" ht="15.75" customHeight="1" x14ac:dyDescent="0.25">
      <c r="A210" s="62" t="s">
        <v>2146</v>
      </c>
      <c r="B210" s="62"/>
      <c r="C210" s="62"/>
      <c r="D210" s="48" t="s">
        <v>28</v>
      </c>
      <c r="E210" s="62"/>
      <c r="F210" s="81">
        <v>16</v>
      </c>
      <c r="G210" s="79" t="s">
        <v>1735</v>
      </c>
      <c r="H210" s="62" t="s">
        <v>2147</v>
      </c>
      <c r="I210" s="62" t="s">
        <v>278</v>
      </c>
      <c r="J210" s="62"/>
      <c r="K210" s="62"/>
      <c r="L210" s="62" t="s">
        <v>131</v>
      </c>
      <c r="M210" s="62" t="s">
        <v>46</v>
      </c>
      <c r="N210" s="62" t="s">
        <v>1113</v>
      </c>
      <c r="O210" s="62" t="s">
        <v>36</v>
      </c>
      <c r="P210" s="62">
        <v>1998</v>
      </c>
      <c r="Q210" s="62">
        <v>2015</v>
      </c>
      <c r="R210" s="62">
        <v>43.3837499999999</v>
      </c>
      <c r="S210" s="62">
        <v>-80.625439999999898</v>
      </c>
    </row>
    <row r="211" spans="1:19" ht="15.75" customHeight="1" x14ac:dyDescent="0.25">
      <c r="A211" s="62" t="s">
        <v>2148</v>
      </c>
      <c r="B211" s="62"/>
      <c r="C211" s="62"/>
      <c r="D211" s="48" t="s">
        <v>28</v>
      </c>
      <c r="E211" s="62"/>
      <c r="F211" s="81">
        <v>16</v>
      </c>
      <c r="G211" s="79" t="s">
        <v>1735</v>
      </c>
      <c r="H211" s="62" t="s">
        <v>2149</v>
      </c>
      <c r="I211" s="62" t="s">
        <v>278</v>
      </c>
      <c r="J211" s="62"/>
      <c r="K211" s="62"/>
      <c r="L211" s="62" t="s">
        <v>131</v>
      </c>
      <c r="M211" s="62" t="s">
        <v>46</v>
      </c>
      <c r="N211" s="62" t="s">
        <v>1113</v>
      </c>
      <c r="O211" s="62" t="s">
        <v>36</v>
      </c>
      <c r="P211" s="62">
        <v>2002</v>
      </c>
      <c r="Q211" s="62">
        <v>2015</v>
      </c>
      <c r="R211" s="62">
        <v>43.421860000000002</v>
      </c>
      <c r="S211" s="62">
        <v>-80.332750000000004</v>
      </c>
    </row>
    <row r="212" spans="1:19" ht="15.75" customHeight="1" x14ac:dyDescent="0.25">
      <c r="A212" s="62" t="s">
        <v>2150</v>
      </c>
      <c r="B212" s="62"/>
      <c r="C212" s="62"/>
      <c r="D212" s="48" t="s">
        <v>28</v>
      </c>
      <c r="E212" s="62"/>
      <c r="F212" s="81">
        <v>16</v>
      </c>
      <c r="G212" s="79" t="s">
        <v>1735</v>
      </c>
      <c r="H212" s="62" t="s">
        <v>2151</v>
      </c>
      <c r="I212" s="62" t="s">
        <v>278</v>
      </c>
      <c r="J212" s="62"/>
      <c r="K212" s="62"/>
      <c r="L212" s="62" t="s">
        <v>131</v>
      </c>
      <c r="M212" s="62" t="s">
        <v>46</v>
      </c>
      <c r="N212" s="62" t="s">
        <v>1113</v>
      </c>
      <c r="O212" s="62" t="s">
        <v>36</v>
      </c>
      <c r="P212" s="62">
        <v>2006</v>
      </c>
      <c r="Q212" s="62">
        <v>2015</v>
      </c>
      <c r="R212" s="62">
        <v>43.41281</v>
      </c>
      <c r="S212" s="62">
        <v>-80.417029999999897</v>
      </c>
    </row>
    <row r="213" spans="1:19" ht="15.75" customHeight="1" x14ac:dyDescent="0.25">
      <c r="A213" s="62" t="s">
        <v>2152</v>
      </c>
      <c r="B213" s="329"/>
      <c r="C213" s="329"/>
      <c r="D213" s="331"/>
      <c r="E213" s="332"/>
      <c r="F213" s="82"/>
      <c r="G213" s="83"/>
      <c r="H213" s="329"/>
      <c r="I213" s="15"/>
      <c r="J213" s="329"/>
      <c r="K213" s="329"/>
      <c r="L213" s="329"/>
      <c r="M213" s="329"/>
      <c r="N213" s="329"/>
      <c r="O213" s="329"/>
      <c r="P213" s="15"/>
      <c r="Q213" s="62"/>
      <c r="R213" s="15"/>
      <c r="S213" s="15"/>
    </row>
    <row r="214" spans="1:19" ht="15.75" customHeight="1" x14ac:dyDescent="0.25">
      <c r="A214" s="62" t="s">
        <v>2153</v>
      </c>
      <c r="B214" s="62"/>
      <c r="C214" s="62"/>
      <c r="D214" s="48" t="s">
        <v>28</v>
      </c>
      <c r="E214" s="62"/>
      <c r="F214" s="81">
        <v>16</v>
      </c>
      <c r="G214" s="79" t="s">
        <v>1735</v>
      </c>
      <c r="H214" s="62" t="s">
        <v>2154</v>
      </c>
      <c r="I214" s="62" t="s">
        <v>278</v>
      </c>
      <c r="J214" s="62"/>
      <c r="K214" s="62"/>
      <c r="L214" s="62" t="s">
        <v>131</v>
      </c>
      <c r="M214" s="62" t="s">
        <v>46</v>
      </c>
      <c r="N214" s="62" t="s">
        <v>1113</v>
      </c>
      <c r="O214" s="62" t="s">
        <v>36</v>
      </c>
      <c r="P214" s="62">
        <v>1953</v>
      </c>
      <c r="Q214" s="62">
        <v>2015</v>
      </c>
      <c r="R214" s="62">
        <v>43.173940000000002</v>
      </c>
      <c r="S214" s="62">
        <v>-80.552639999999897</v>
      </c>
    </row>
    <row r="215" spans="1:19" ht="15.75" customHeight="1" x14ac:dyDescent="0.25">
      <c r="A215" s="62" t="s">
        <v>2155</v>
      </c>
      <c r="B215" s="62"/>
      <c r="C215" s="62"/>
      <c r="D215" s="48" t="s">
        <v>28</v>
      </c>
      <c r="E215" s="62"/>
      <c r="F215" s="81">
        <v>16</v>
      </c>
      <c r="G215" s="79" t="s">
        <v>1735</v>
      </c>
      <c r="H215" s="62" t="s">
        <v>2156</v>
      </c>
      <c r="I215" s="62" t="s">
        <v>278</v>
      </c>
      <c r="J215" s="62"/>
      <c r="K215" s="62"/>
      <c r="L215" s="62" t="s">
        <v>131</v>
      </c>
      <c r="M215" s="62" t="s">
        <v>46</v>
      </c>
      <c r="N215" s="62" t="s">
        <v>1113</v>
      </c>
      <c r="O215" s="62" t="s">
        <v>36</v>
      </c>
      <c r="P215" s="62">
        <v>1961</v>
      </c>
      <c r="Q215" s="62">
        <v>2015</v>
      </c>
      <c r="R215" s="62">
        <v>43.126249999999899</v>
      </c>
      <c r="S215" s="62">
        <v>-80.383719999999897</v>
      </c>
    </row>
    <row r="216" spans="1:19" ht="15.75" customHeight="1" x14ac:dyDescent="0.25">
      <c r="A216" s="62" t="s">
        <v>2157</v>
      </c>
      <c r="B216" s="62"/>
      <c r="C216" s="62"/>
      <c r="D216" s="48" t="s">
        <v>28</v>
      </c>
      <c r="E216" s="62"/>
      <c r="F216" s="81">
        <v>16</v>
      </c>
      <c r="G216" s="79" t="s">
        <v>1735</v>
      </c>
      <c r="H216" s="62" t="s">
        <v>2158</v>
      </c>
      <c r="I216" s="62" t="s">
        <v>278</v>
      </c>
      <c r="J216" s="62"/>
      <c r="K216" s="62"/>
      <c r="L216" s="62" t="s">
        <v>131</v>
      </c>
      <c r="M216" s="62" t="s">
        <v>46</v>
      </c>
      <c r="N216" s="62" t="s">
        <v>1113</v>
      </c>
      <c r="O216" s="62" t="s">
        <v>36</v>
      </c>
      <c r="P216" s="62">
        <v>1955</v>
      </c>
      <c r="Q216" s="62">
        <v>2015</v>
      </c>
      <c r="R216" s="62">
        <v>42.837719999999898</v>
      </c>
      <c r="S216" s="62">
        <v>-80.509889999999899</v>
      </c>
    </row>
    <row r="217" spans="1:19" ht="15.75" customHeight="1" x14ac:dyDescent="0.25">
      <c r="A217" s="62" t="s">
        <v>2159</v>
      </c>
      <c r="B217" s="62"/>
      <c r="C217" s="62"/>
      <c r="D217" s="48" t="s">
        <v>28</v>
      </c>
      <c r="E217" s="62"/>
      <c r="F217" s="81">
        <v>16</v>
      </c>
      <c r="G217" s="79" t="s">
        <v>1735</v>
      </c>
      <c r="H217" s="62" t="s">
        <v>2160</v>
      </c>
      <c r="I217" s="62" t="s">
        <v>278</v>
      </c>
      <c r="J217" s="62"/>
      <c r="K217" s="62"/>
      <c r="L217" s="62" t="s">
        <v>131</v>
      </c>
      <c r="M217" s="62" t="s">
        <v>46</v>
      </c>
      <c r="N217" s="62" t="s">
        <v>1113</v>
      </c>
      <c r="O217" s="62" t="s">
        <v>36</v>
      </c>
      <c r="P217" s="62">
        <v>1960</v>
      </c>
      <c r="Q217" s="62">
        <v>2015</v>
      </c>
      <c r="R217" s="62">
        <v>42.857309999999899</v>
      </c>
      <c r="S217" s="62">
        <v>-80.723579999999899</v>
      </c>
    </row>
    <row r="218" spans="1:19" ht="15.75" customHeight="1" x14ac:dyDescent="0.25">
      <c r="A218" s="62" t="s">
        <v>2161</v>
      </c>
      <c r="B218" s="62"/>
      <c r="C218" s="62"/>
      <c r="D218" s="48" t="s">
        <v>28</v>
      </c>
      <c r="E218" s="62"/>
      <c r="F218" s="81">
        <v>16</v>
      </c>
      <c r="G218" s="79" t="s">
        <v>1735</v>
      </c>
      <c r="H218" s="62" t="s">
        <v>2162</v>
      </c>
      <c r="I218" s="62" t="s">
        <v>278</v>
      </c>
      <c r="J218" s="62"/>
      <c r="K218" s="62"/>
      <c r="L218" s="62" t="s">
        <v>131</v>
      </c>
      <c r="M218" s="62" t="s">
        <v>46</v>
      </c>
      <c r="N218" s="62" t="s">
        <v>1113</v>
      </c>
      <c r="O218" s="62" t="s">
        <v>36</v>
      </c>
      <c r="P218" s="62">
        <v>1963</v>
      </c>
      <c r="Q218" s="62">
        <v>2015</v>
      </c>
      <c r="R218" s="62">
        <v>42.986809999999899</v>
      </c>
      <c r="S218" s="62">
        <v>-80.444689999999895</v>
      </c>
    </row>
    <row r="219" spans="1:19" ht="15.75" customHeight="1" x14ac:dyDescent="0.25">
      <c r="A219" s="62" t="s">
        <v>2163</v>
      </c>
      <c r="B219" s="62"/>
      <c r="C219" s="62"/>
      <c r="D219" s="48" t="s">
        <v>28</v>
      </c>
      <c r="E219" s="62"/>
      <c r="F219" s="81">
        <v>16</v>
      </c>
      <c r="G219" s="79" t="s">
        <v>1735</v>
      </c>
      <c r="H219" s="62" t="s">
        <v>2164</v>
      </c>
      <c r="I219" s="62" t="s">
        <v>278</v>
      </c>
      <c r="J219" s="62"/>
      <c r="K219" s="62"/>
      <c r="L219" s="62" t="s">
        <v>131</v>
      </c>
      <c r="M219" s="62" t="s">
        <v>46</v>
      </c>
      <c r="N219" s="62" t="s">
        <v>1113</v>
      </c>
      <c r="O219" s="62" t="s">
        <v>36</v>
      </c>
      <c r="P219" s="62">
        <v>1963</v>
      </c>
      <c r="Q219" s="62">
        <v>2015</v>
      </c>
      <c r="R219" s="62">
        <v>42.765749999999898</v>
      </c>
      <c r="S219" s="62">
        <v>-80.294579999999897</v>
      </c>
    </row>
    <row r="220" spans="1:19" ht="15.75" customHeight="1" x14ac:dyDescent="0.25">
      <c r="A220" s="62" t="s">
        <v>2165</v>
      </c>
      <c r="B220" s="62"/>
      <c r="C220" s="62"/>
      <c r="D220" s="48" t="s">
        <v>28</v>
      </c>
      <c r="E220" s="62"/>
      <c r="F220" s="81">
        <v>16</v>
      </c>
      <c r="G220" s="79" t="s">
        <v>1735</v>
      </c>
      <c r="H220" s="62" t="s">
        <v>2166</v>
      </c>
      <c r="I220" s="62" t="s">
        <v>278</v>
      </c>
      <c r="J220" s="62"/>
      <c r="K220" s="62"/>
      <c r="L220" s="62" t="s">
        <v>131</v>
      </c>
      <c r="M220" s="62" t="s">
        <v>46</v>
      </c>
      <c r="N220" s="62" t="s">
        <v>1113</v>
      </c>
      <c r="O220" s="62" t="s">
        <v>36</v>
      </c>
      <c r="P220" s="62">
        <v>1964</v>
      </c>
      <c r="Q220" s="62">
        <v>2015</v>
      </c>
      <c r="R220" s="62">
        <v>42.965829999999897</v>
      </c>
      <c r="S220" s="62">
        <v>-80.542580000000001</v>
      </c>
    </row>
    <row r="221" spans="1:19" ht="15.75" customHeight="1" x14ac:dyDescent="0.25">
      <c r="A221" s="62" t="s">
        <v>2167</v>
      </c>
      <c r="B221" s="62"/>
      <c r="C221" s="62"/>
      <c r="D221" s="48" t="s">
        <v>28</v>
      </c>
      <c r="E221" s="62"/>
      <c r="F221" s="81">
        <v>16</v>
      </c>
      <c r="G221" s="79" t="s">
        <v>1735</v>
      </c>
      <c r="H221" s="62" t="s">
        <v>2168</v>
      </c>
      <c r="I221" s="62" t="s">
        <v>278</v>
      </c>
      <c r="J221" s="62"/>
      <c r="K221" s="62"/>
      <c r="L221" s="62" t="s">
        <v>131</v>
      </c>
      <c r="M221" s="62" t="s">
        <v>46</v>
      </c>
      <c r="N221" s="62" t="s">
        <v>1113</v>
      </c>
      <c r="O221" s="62" t="s">
        <v>36</v>
      </c>
      <c r="P221" s="62">
        <v>1966</v>
      </c>
      <c r="Q221" s="62">
        <v>2015</v>
      </c>
      <c r="R221" s="62">
        <v>42.6533599999999</v>
      </c>
      <c r="S221" s="62">
        <v>-80.5484399999999</v>
      </c>
    </row>
    <row r="222" spans="1:19" ht="15.75" customHeight="1" x14ac:dyDescent="0.25">
      <c r="A222" s="62" t="s">
        <v>2169</v>
      </c>
      <c r="B222" s="62"/>
      <c r="C222" s="62"/>
      <c r="D222" s="48" t="s">
        <v>28</v>
      </c>
      <c r="E222" s="62"/>
      <c r="F222" s="81">
        <v>16</v>
      </c>
      <c r="G222" s="79" t="s">
        <v>1735</v>
      </c>
      <c r="H222" s="62" t="s">
        <v>2170</v>
      </c>
      <c r="I222" s="62" t="s">
        <v>278</v>
      </c>
      <c r="J222" s="62"/>
      <c r="K222" s="62"/>
      <c r="L222" s="62" t="s">
        <v>131</v>
      </c>
      <c r="M222" s="62" t="s">
        <v>46</v>
      </c>
      <c r="N222" s="62" t="s">
        <v>1113</v>
      </c>
      <c r="O222" s="62" t="s">
        <v>36</v>
      </c>
      <c r="P222" s="62">
        <v>1985</v>
      </c>
      <c r="Q222" s="62">
        <v>2015</v>
      </c>
      <c r="R222" s="62">
        <v>42.835189999999898</v>
      </c>
      <c r="S222" s="62">
        <v>-81.134720000000002</v>
      </c>
    </row>
    <row r="223" spans="1:19" ht="15.75" customHeight="1" x14ac:dyDescent="0.25">
      <c r="A223" s="62" t="s">
        <v>2171</v>
      </c>
      <c r="B223" s="62"/>
      <c r="C223" s="62"/>
      <c r="D223" s="48" t="s">
        <v>28</v>
      </c>
      <c r="E223" s="62"/>
      <c r="F223" s="81">
        <v>16</v>
      </c>
      <c r="G223" s="79" t="s">
        <v>1735</v>
      </c>
      <c r="H223" s="62" t="s">
        <v>2172</v>
      </c>
      <c r="I223" s="62" t="s">
        <v>278</v>
      </c>
      <c r="J223" s="62"/>
      <c r="K223" s="62"/>
      <c r="L223" s="62" t="s">
        <v>131</v>
      </c>
      <c r="M223" s="62" t="s">
        <v>46</v>
      </c>
      <c r="N223" s="62" t="s">
        <v>1113</v>
      </c>
      <c r="O223" s="62" t="s">
        <v>36</v>
      </c>
      <c r="P223" s="62">
        <v>1986</v>
      </c>
      <c r="Q223" s="62">
        <v>2015</v>
      </c>
      <c r="R223" s="62">
        <v>42.77375</v>
      </c>
      <c r="S223" s="62">
        <v>-80.982669999999899</v>
      </c>
    </row>
    <row r="224" spans="1:19" ht="15.75" customHeight="1" x14ac:dyDescent="0.25">
      <c r="A224" s="62" t="s">
        <v>2173</v>
      </c>
      <c r="B224" s="62"/>
      <c r="C224" s="62"/>
      <c r="D224" s="48" t="s">
        <v>28</v>
      </c>
      <c r="E224" s="62"/>
      <c r="F224" s="81">
        <v>16</v>
      </c>
      <c r="G224" s="79" t="s">
        <v>1735</v>
      </c>
      <c r="H224" s="62" t="s">
        <v>2174</v>
      </c>
      <c r="I224" s="62" t="s">
        <v>278</v>
      </c>
      <c r="J224" s="62"/>
      <c r="K224" s="62"/>
      <c r="L224" s="62" t="s">
        <v>131</v>
      </c>
      <c r="M224" s="62" t="s">
        <v>46</v>
      </c>
      <c r="N224" s="62" t="s">
        <v>1113</v>
      </c>
      <c r="O224" s="62" t="s">
        <v>36</v>
      </c>
      <c r="P224" s="62">
        <v>1987</v>
      </c>
      <c r="Q224" s="62">
        <v>2015</v>
      </c>
      <c r="R224" s="62">
        <v>42.787390000000002</v>
      </c>
      <c r="S224" s="62">
        <v>-81.267499999999899</v>
      </c>
    </row>
    <row r="225" spans="1:19" ht="15.75" customHeight="1" x14ac:dyDescent="0.25">
      <c r="A225" s="62" t="s">
        <v>2175</v>
      </c>
      <c r="B225" s="62"/>
      <c r="C225" s="62"/>
      <c r="D225" s="48" t="s">
        <v>28</v>
      </c>
      <c r="E225" s="62"/>
      <c r="F225" s="81">
        <v>16</v>
      </c>
      <c r="G225" s="79" t="s">
        <v>1735</v>
      </c>
      <c r="H225" s="62" t="s">
        <v>2176</v>
      </c>
      <c r="I225" s="62" t="s">
        <v>278</v>
      </c>
      <c r="J225" s="62"/>
      <c r="K225" s="62"/>
      <c r="L225" s="62" t="s">
        <v>131</v>
      </c>
      <c r="M225" s="62" t="s">
        <v>46</v>
      </c>
      <c r="N225" s="62" t="s">
        <v>1113</v>
      </c>
      <c r="O225" s="62" t="s">
        <v>36</v>
      </c>
      <c r="P225" s="62">
        <v>2007</v>
      </c>
      <c r="Q225" s="62">
        <v>2015</v>
      </c>
      <c r="R225" s="62">
        <v>42.675829999999898</v>
      </c>
      <c r="S225" s="62">
        <v>-80.953329999999895</v>
      </c>
    </row>
    <row r="226" spans="1:19" ht="15.75" customHeight="1" x14ac:dyDescent="0.25">
      <c r="A226" s="62" t="s">
        <v>2177</v>
      </c>
      <c r="B226" s="329"/>
      <c r="C226" s="329"/>
      <c r="D226" s="331"/>
      <c r="E226" s="332"/>
      <c r="F226" s="82"/>
      <c r="G226" s="83"/>
      <c r="H226" s="329"/>
      <c r="I226" s="15"/>
      <c r="J226" s="329"/>
      <c r="K226" s="329"/>
      <c r="L226" s="329"/>
      <c r="M226" s="329"/>
      <c r="N226" s="329"/>
      <c r="O226" s="329"/>
      <c r="P226" s="15"/>
      <c r="Q226" s="62"/>
      <c r="R226" s="15"/>
      <c r="S226" s="15"/>
    </row>
    <row r="227" spans="1:19" ht="15.75" customHeight="1" x14ac:dyDescent="0.25">
      <c r="A227" s="62" t="s">
        <v>2178</v>
      </c>
      <c r="B227" s="329"/>
      <c r="C227" s="329"/>
      <c r="D227" s="331"/>
      <c r="E227" s="332"/>
      <c r="F227" s="82"/>
      <c r="G227" s="83"/>
      <c r="H227" s="329"/>
      <c r="I227" s="15"/>
      <c r="J227" s="329"/>
      <c r="K227" s="329"/>
      <c r="L227" s="329"/>
      <c r="M227" s="329"/>
      <c r="N227" s="329"/>
      <c r="O227" s="329"/>
      <c r="P227" s="15"/>
      <c r="Q227" s="62"/>
      <c r="R227" s="15"/>
      <c r="S227" s="15"/>
    </row>
    <row r="228" spans="1:19" ht="15.75" customHeight="1" x14ac:dyDescent="0.25">
      <c r="A228" s="62" t="s">
        <v>2179</v>
      </c>
      <c r="B228" s="62"/>
      <c r="C228" s="62"/>
      <c r="D228" s="48" t="s">
        <v>28</v>
      </c>
      <c r="E228" s="62"/>
      <c r="F228" s="81">
        <v>16</v>
      </c>
      <c r="G228" s="79" t="s">
        <v>1735</v>
      </c>
      <c r="H228" s="62" t="s">
        <v>2180</v>
      </c>
      <c r="I228" s="62" t="s">
        <v>278</v>
      </c>
      <c r="J228" s="62"/>
      <c r="K228" s="62"/>
      <c r="L228" s="62" t="s">
        <v>131</v>
      </c>
      <c r="M228" s="62" t="s">
        <v>46</v>
      </c>
      <c r="N228" s="62" t="s">
        <v>1113</v>
      </c>
      <c r="O228" s="62" t="s">
        <v>36</v>
      </c>
      <c r="P228" s="62">
        <v>1913</v>
      </c>
      <c r="Q228" s="62">
        <v>2015</v>
      </c>
      <c r="R228" s="62">
        <v>42.9735599999999</v>
      </c>
      <c r="S228" s="62">
        <v>-81.208579999999898</v>
      </c>
    </row>
    <row r="229" spans="1:19" ht="15.75" customHeight="1" x14ac:dyDescent="0.25">
      <c r="A229" s="62" t="s">
        <v>2181</v>
      </c>
      <c r="B229" s="62"/>
      <c r="C229" s="62"/>
      <c r="D229" s="48" t="s">
        <v>28</v>
      </c>
      <c r="E229" s="62"/>
      <c r="F229" s="81">
        <v>16</v>
      </c>
      <c r="G229" s="79" t="s">
        <v>1735</v>
      </c>
      <c r="H229" s="62" t="s">
        <v>2182</v>
      </c>
      <c r="I229" s="62" t="s">
        <v>278</v>
      </c>
      <c r="J229" s="62"/>
      <c r="K229" s="62"/>
      <c r="L229" s="62" t="s">
        <v>131</v>
      </c>
      <c r="M229" s="62" t="s">
        <v>46</v>
      </c>
      <c r="N229" s="62" t="s">
        <v>1113</v>
      </c>
      <c r="O229" s="62" t="s">
        <v>36</v>
      </c>
      <c r="P229" s="62">
        <v>1915</v>
      </c>
      <c r="Q229" s="62">
        <v>2015</v>
      </c>
      <c r="R229" s="62">
        <v>43.040779999999899</v>
      </c>
      <c r="S229" s="62">
        <v>-81.182829999999896</v>
      </c>
    </row>
    <row r="230" spans="1:19" ht="15.75" customHeight="1" x14ac:dyDescent="0.25">
      <c r="A230" s="62" t="s">
        <v>2183</v>
      </c>
      <c r="B230" s="62"/>
      <c r="C230" s="62"/>
      <c r="D230" s="48" t="s">
        <v>28</v>
      </c>
      <c r="E230" s="62"/>
      <c r="F230" s="81">
        <v>16</v>
      </c>
      <c r="G230" s="79" t="s">
        <v>1735</v>
      </c>
      <c r="H230" s="62" t="s">
        <v>2184</v>
      </c>
      <c r="I230" s="62" t="s">
        <v>278</v>
      </c>
      <c r="J230" s="62"/>
      <c r="K230" s="62"/>
      <c r="L230" s="62" t="s">
        <v>131</v>
      </c>
      <c r="M230" s="62" t="s">
        <v>46</v>
      </c>
      <c r="N230" s="62" t="s">
        <v>1113</v>
      </c>
      <c r="O230" s="62" t="s">
        <v>36</v>
      </c>
      <c r="P230" s="62">
        <v>1938</v>
      </c>
      <c r="Q230" s="62">
        <v>2015</v>
      </c>
      <c r="R230" s="62">
        <v>43.059109999999897</v>
      </c>
      <c r="S230" s="62">
        <v>-80.994860000000003</v>
      </c>
    </row>
    <row r="231" spans="1:19" ht="15.75" customHeight="1" x14ac:dyDescent="0.25">
      <c r="A231" s="62" t="s">
        <v>2185</v>
      </c>
      <c r="B231" s="62"/>
      <c r="C231" s="62"/>
      <c r="D231" s="48" t="s">
        <v>28</v>
      </c>
      <c r="E231" s="62"/>
      <c r="F231" s="81">
        <v>16</v>
      </c>
      <c r="G231" s="79" t="s">
        <v>1735</v>
      </c>
      <c r="H231" s="62" t="s">
        <v>2186</v>
      </c>
      <c r="I231" s="62" t="s">
        <v>278</v>
      </c>
      <c r="J231" s="62"/>
      <c r="K231" s="62"/>
      <c r="L231" s="62" t="s">
        <v>131</v>
      </c>
      <c r="M231" s="62" t="s">
        <v>46</v>
      </c>
      <c r="N231" s="62" t="s">
        <v>1113</v>
      </c>
      <c r="O231" s="62" t="s">
        <v>36</v>
      </c>
      <c r="P231" s="62">
        <v>1938</v>
      </c>
      <c r="Q231" s="62">
        <v>2015</v>
      </c>
      <c r="R231" s="62">
        <v>43.255719999999897</v>
      </c>
      <c r="S231" s="62">
        <v>-81.145719999999898</v>
      </c>
    </row>
    <row r="232" spans="1:19" ht="15.75" customHeight="1" x14ac:dyDescent="0.25">
      <c r="A232" s="62" t="s">
        <v>2187</v>
      </c>
      <c r="B232" s="62"/>
      <c r="C232" s="62"/>
      <c r="D232" s="48" t="s">
        <v>28</v>
      </c>
      <c r="E232" s="62"/>
      <c r="F232" s="81">
        <v>16</v>
      </c>
      <c r="G232" s="79" t="s">
        <v>1735</v>
      </c>
      <c r="H232" s="62" t="s">
        <v>2188</v>
      </c>
      <c r="I232" s="62" t="s">
        <v>278</v>
      </c>
      <c r="J232" s="62"/>
      <c r="K232" s="62"/>
      <c r="L232" s="62" t="s">
        <v>131</v>
      </c>
      <c r="M232" s="62" t="s">
        <v>46</v>
      </c>
      <c r="N232" s="62" t="s">
        <v>1113</v>
      </c>
      <c r="O232" s="62" t="s">
        <v>36</v>
      </c>
      <c r="P232" s="62">
        <v>1945</v>
      </c>
      <c r="Q232" s="62">
        <v>2015</v>
      </c>
      <c r="R232" s="62">
        <v>43.013669999999898</v>
      </c>
      <c r="S232" s="62">
        <v>-81.280439999999899</v>
      </c>
    </row>
    <row r="233" spans="1:19" ht="15.75" customHeight="1" x14ac:dyDescent="0.25">
      <c r="A233" s="62" t="s">
        <v>2189</v>
      </c>
      <c r="B233" s="62"/>
      <c r="C233" s="62"/>
      <c r="D233" s="48" t="s">
        <v>28</v>
      </c>
      <c r="E233" s="62"/>
      <c r="F233" s="81">
        <v>16</v>
      </c>
      <c r="G233" s="79" t="s">
        <v>1735</v>
      </c>
      <c r="H233" s="62" t="s">
        <v>2190</v>
      </c>
      <c r="I233" s="62" t="s">
        <v>278</v>
      </c>
      <c r="J233" s="62"/>
      <c r="K233" s="62"/>
      <c r="L233" s="62" t="s">
        <v>131</v>
      </c>
      <c r="M233" s="62" t="s">
        <v>46</v>
      </c>
      <c r="N233" s="62" t="s">
        <v>1113</v>
      </c>
      <c r="O233" s="62" t="s">
        <v>36</v>
      </c>
      <c r="P233" s="62">
        <v>1945</v>
      </c>
      <c r="Q233" s="62">
        <v>2015</v>
      </c>
      <c r="R233" s="62">
        <v>43.273220000000002</v>
      </c>
      <c r="S233" s="62">
        <v>-81.103219999999894</v>
      </c>
    </row>
    <row r="234" spans="1:19" ht="15.75" customHeight="1" x14ac:dyDescent="0.25">
      <c r="A234" s="62" t="s">
        <v>2191</v>
      </c>
      <c r="B234" s="62"/>
      <c r="C234" s="62"/>
      <c r="D234" s="48" t="s">
        <v>28</v>
      </c>
      <c r="E234" s="62"/>
      <c r="F234" s="81">
        <v>16</v>
      </c>
      <c r="G234" s="79" t="s">
        <v>1735</v>
      </c>
      <c r="H234" s="62" t="s">
        <v>2192</v>
      </c>
      <c r="I234" s="62" t="s">
        <v>278</v>
      </c>
      <c r="J234" s="62"/>
      <c r="K234" s="62"/>
      <c r="L234" s="62" t="s">
        <v>131</v>
      </c>
      <c r="M234" s="62" t="s">
        <v>46</v>
      </c>
      <c r="N234" s="62" t="s">
        <v>1113</v>
      </c>
      <c r="O234" s="62" t="s">
        <v>36</v>
      </c>
      <c r="P234" s="62">
        <v>1945</v>
      </c>
      <c r="Q234" s="62">
        <v>2015</v>
      </c>
      <c r="R234" s="62">
        <v>43.220469999999899</v>
      </c>
      <c r="S234" s="62">
        <v>-81.236810000000006</v>
      </c>
    </row>
    <row r="235" spans="1:19" ht="15.75" customHeight="1" x14ac:dyDescent="0.25">
      <c r="A235" s="62" t="s">
        <v>2193</v>
      </c>
      <c r="B235" s="62"/>
      <c r="C235" s="62"/>
      <c r="D235" s="48" t="s">
        <v>28</v>
      </c>
      <c r="E235" s="62"/>
      <c r="F235" s="81">
        <v>16</v>
      </c>
      <c r="G235" s="79" t="s">
        <v>1735</v>
      </c>
      <c r="H235" s="62" t="s">
        <v>2194</v>
      </c>
      <c r="I235" s="62" t="s">
        <v>278</v>
      </c>
      <c r="J235" s="62"/>
      <c r="K235" s="62"/>
      <c r="L235" s="62" t="s">
        <v>131</v>
      </c>
      <c r="M235" s="62" t="s">
        <v>46</v>
      </c>
      <c r="N235" s="62" t="s">
        <v>1113</v>
      </c>
      <c r="O235" s="62" t="s">
        <v>36</v>
      </c>
      <c r="P235" s="62">
        <v>1951</v>
      </c>
      <c r="Q235" s="62">
        <v>2015</v>
      </c>
      <c r="R235" s="62">
        <v>43.122</v>
      </c>
      <c r="S235" s="62">
        <v>-80.751530000000002</v>
      </c>
    </row>
    <row r="236" spans="1:19" ht="15.75" customHeight="1" x14ac:dyDescent="0.25">
      <c r="A236" s="62" t="s">
        <v>2195</v>
      </c>
      <c r="B236" s="62"/>
      <c r="C236" s="62"/>
      <c r="D236" s="48" t="s">
        <v>28</v>
      </c>
      <c r="E236" s="62"/>
      <c r="F236" s="81">
        <v>16</v>
      </c>
      <c r="G236" s="79" t="s">
        <v>1735</v>
      </c>
      <c r="H236" s="62" t="s">
        <v>2196</v>
      </c>
      <c r="I236" s="62" t="s">
        <v>278</v>
      </c>
      <c r="J236" s="62"/>
      <c r="K236" s="62"/>
      <c r="L236" s="62" t="s">
        <v>131</v>
      </c>
      <c r="M236" s="62" t="s">
        <v>46</v>
      </c>
      <c r="N236" s="62" t="s">
        <v>1113</v>
      </c>
      <c r="O236" s="62" t="s">
        <v>36</v>
      </c>
      <c r="P236" s="62">
        <v>1953</v>
      </c>
      <c r="Q236" s="62">
        <v>2015</v>
      </c>
      <c r="R236" s="62">
        <v>43.450420000000001</v>
      </c>
      <c r="S236" s="62">
        <v>-81.206779999999895</v>
      </c>
    </row>
    <row r="237" spans="1:19" ht="15.75" customHeight="1" x14ac:dyDescent="0.25">
      <c r="A237" s="62" t="s">
        <v>2197</v>
      </c>
      <c r="B237" s="62"/>
      <c r="C237" s="62"/>
      <c r="D237" s="48" t="s">
        <v>28</v>
      </c>
      <c r="E237" s="62"/>
      <c r="F237" s="81">
        <v>16</v>
      </c>
      <c r="G237" s="79" t="s">
        <v>1735</v>
      </c>
      <c r="H237" s="62" t="s">
        <v>2198</v>
      </c>
      <c r="I237" s="62" t="s">
        <v>278</v>
      </c>
      <c r="J237" s="62"/>
      <c r="K237" s="62"/>
      <c r="L237" s="62" t="s">
        <v>131</v>
      </c>
      <c r="M237" s="62" t="s">
        <v>46</v>
      </c>
      <c r="N237" s="62" t="s">
        <v>1113</v>
      </c>
      <c r="O237" s="62" t="s">
        <v>36</v>
      </c>
      <c r="P237" s="62">
        <v>1953</v>
      </c>
      <c r="Q237" s="62">
        <v>2015</v>
      </c>
      <c r="R237" s="62">
        <v>43.14931</v>
      </c>
      <c r="S237" s="62">
        <v>-81.192139999999895</v>
      </c>
    </row>
    <row r="238" spans="1:19" ht="15.75" customHeight="1" x14ac:dyDescent="0.25">
      <c r="A238" s="62" t="s">
        <v>2199</v>
      </c>
      <c r="B238" s="62"/>
      <c r="C238" s="62"/>
      <c r="D238" s="48" t="s">
        <v>28</v>
      </c>
      <c r="E238" s="62"/>
      <c r="F238" s="81">
        <v>16</v>
      </c>
      <c r="G238" s="79" t="s">
        <v>1735</v>
      </c>
      <c r="H238" s="62" t="s">
        <v>2200</v>
      </c>
      <c r="I238" s="62" t="s">
        <v>278</v>
      </c>
      <c r="J238" s="62"/>
      <c r="K238" s="62"/>
      <c r="L238" s="62" t="s">
        <v>131</v>
      </c>
      <c r="M238" s="62" t="s">
        <v>46</v>
      </c>
      <c r="N238" s="62" t="s">
        <v>1113</v>
      </c>
      <c r="O238" s="62" t="s">
        <v>36</v>
      </c>
      <c r="P238" s="62">
        <v>1957</v>
      </c>
      <c r="Q238" s="62">
        <v>2015</v>
      </c>
      <c r="R238" s="62">
        <v>43.04128</v>
      </c>
      <c r="S238" s="62">
        <v>-80.886170000000007</v>
      </c>
    </row>
    <row r="239" spans="1:19" ht="15.75" customHeight="1" x14ac:dyDescent="0.25">
      <c r="A239" s="62" t="s">
        <v>2201</v>
      </c>
      <c r="B239" s="62"/>
      <c r="C239" s="62"/>
      <c r="D239" s="48" t="s">
        <v>28</v>
      </c>
      <c r="E239" s="62"/>
      <c r="F239" s="81">
        <v>16</v>
      </c>
      <c r="G239" s="79" t="s">
        <v>1735</v>
      </c>
      <c r="H239" s="62" t="s">
        <v>2202</v>
      </c>
      <c r="I239" s="62" t="s">
        <v>278</v>
      </c>
      <c r="J239" s="62"/>
      <c r="K239" s="62"/>
      <c r="L239" s="62" t="s">
        <v>131</v>
      </c>
      <c r="M239" s="62" t="s">
        <v>46</v>
      </c>
      <c r="N239" s="62" t="s">
        <v>1113</v>
      </c>
      <c r="O239" s="62" t="s">
        <v>36</v>
      </c>
      <c r="P239" s="62">
        <v>1964</v>
      </c>
      <c r="Q239" s="62">
        <v>2015</v>
      </c>
      <c r="R239" s="62">
        <v>43.344720000000002</v>
      </c>
      <c r="S239" s="62">
        <v>-81.116420000000005</v>
      </c>
    </row>
    <row r="240" spans="1:19" ht="15.75" customHeight="1" x14ac:dyDescent="0.25">
      <c r="A240" s="62" t="s">
        <v>2203</v>
      </c>
      <c r="B240" s="62"/>
      <c r="C240" s="62"/>
      <c r="D240" s="48" t="s">
        <v>28</v>
      </c>
      <c r="E240" s="62"/>
      <c r="F240" s="81">
        <v>16</v>
      </c>
      <c r="G240" s="79" t="s">
        <v>1735</v>
      </c>
      <c r="H240" s="62" t="s">
        <v>2204</v>
      </c>
      <c r="I240" s="62" t="s">
        <v>278</v>
      </c>
      <c r="J240" s="62"/>
      <c r="K240" s="62"/>
      <c r="L240" s="62" t="s">
        <v>131</v>
      </c>
      <c r="M240" s="62" t="s">
        <v>46</v>
      </c>
      <c r="N240" s="62" t="s">
        <v>1113</v>
      </c>
      <c r="O240" s="62" t="s">
        <v>36</v>
      </c>
      <c r="P240" s="62">
        <v>1966</v>
      </c>
      <c r="Q240" s="62">
        <v>2015</v>
      </c>
      <c r="R240" s="62">
        <v>43.295580000000001</v>
      </c>
      <c r="S240" s="62">
        <v>-80.973029999999895</v>
      </c>
    </row>
    <row r="241" spans="1:19" ht="15.75" customHeight="1" x14ac:dyDescent="0.25">
      <c r="A241" s="62" t="s">
        <v>2205</v>
      </c>
      <c r="B241" s="62"/>
      <c r="C241" s="62"/>
      <c r="D241" s="48" t="s">
        <v>28</v>
      </c>
      <c r="E241" s="62"/>
      <c r="F241" s="81">
        <v>16</v>
      </c>
      <c r="G241" s="79" t="s">
        <v>1735</v>
      </c>
      <c r="H241" s="62" t="s">
        <v>2206</v>
      </c>
      <c r="I241" s="62" t="s">
        <v>278</v>
      </c>
      <c r="J241" s="62"/>
      <c r="K241" s="62"/>
      <c r="L241" s="62" t="s">
        <v>131</v>
      </c>
      <c r="M241" s="62" t="s">
        <v>46</v>
      </c>
      <c r="N241" s="62" t="s">
        <v>1113</v>
      </c>
      <c r="O241" s="62" t="s">
        <v>36</v>
      </c>
      <c r="P241" s="62">
        <v>1978</v>
      </c>
      <c r="Q241" s="62">
        <v>2015</v>
      </c>
      <c r="R241" s="62">
        <v>43.215310000000002</v>
      </c>
      <c r="S241" s="62">
        <v>-80.691860000000005</v>
      </c>
    </row>
    <row r="242" spans="1:19" ht="15.75" customHeight="1" x14ac:dyDescent="0.25">
      <c r="A242" s="62" t="s">
        <v>2207</v>
      </c>
      <c r="B242" s="62"/>
      <c r="C242" s="62"/>
      <c r="D242" s="48" t="s">
        <v>28</v>
      </c>
      <c r="E242" s="62"/>
      <c r="F242" s="81">
        <v>16</v>
      </c>
      <c r="G242" s="79" t="s">
        <v>1735</v>
      </c>
      <c r="H242" s="62" t="s">
        <v>2208</v>
      </c>
      <c r="I242" s="62" t="s">
        <v>278</v>
      </c>
      <c r="J242" s="62"/>
      <c r="K242" s="62"/>
      <c r="L242" s="62" t="s">
        <v>131</v>
      </c>
      <c r="M242" s="62" t="s">
        <v>46</v>
      </c>
      <c r="N242" s="62" t="s">
        <v>35</v>
      </c>
      <c r="O242" s="62" t="s">
        <v>36</v>
      </c>
      <c r="P242" s="62">
        <v>1987</v>
      </c>
      <c r="Q242" s="62">
        <v>2015</v>
      </c>
      <c r="R242" s="62">
        <v>43.13</v>
      </c>
      <c r="S242" s="62">
        <v>-80.9633299999999</v>
      </c>
    </row>
    <row r="243" spans="1:19" ht="15.75" customHeight="1" x14ac:dyDescent="0.25">
      <c r="A243" s="62" t="s">
        <v>2209</v>
      </c>
      <c r="B243" s="62"/>
      <c r="C243" s="62"/>
      <c r="D243" s="48" t="s">
        <v>28</v>
      </c>
      <c r="E243" s="62"/>
      <c r="F243" s="81">
        <v>16</v>
      </c>
      <c r="G243" s="79" t="s">
        <v>1735</v>
      </c>
      <c r="H243" s="62" t="s">
        <v>2210</v>
      </c>
      <c r="I243" s="62" t="s">
        <v>278</v>
      </c>
      <c r="J243" s="62"/>
      <c r="K243" s="62"/>
      <c r="L243" s="62" t="s">
        <v>131</v>
      </c>
      <c r="M243" s="62" t="s">
        <v>46</v>
      </c>
      <c r="N243" s="62" t="s">
        <v>1113</v>
      </c>
      <c r="O243" s="62" t="s">
        <v>36</v>
      </c>
      <c r="P243" s="62">
        <v>1993</v>
      </c>
      <c r="Q243" s="62">
        <v>2015</v>
      </c>
      <c r="R243" s="62">
        <v>43.376530000000002</v>
      </c>
      <c r="S243" s="62">
        <v>-80.938059999999894</v>
      </c>
    </row>
    <row r="244" spans="1:19" ht="15.75" customHeight="1" x14ac:dyDescent="0.25">
      <c r="A244" s="62" t="s">
        <v>2211</v>
      </c>
      <c r="B244" s="62"/>
      <c r="C244" s="62"/>
      <c r="D244" s="48" t="s">
        <v>28</v>
      </c>
      <c r="E244" s="62"/>
      <c r="F244" s="81">
        <v>16</v>
      </c>
      <c r="G244" s="79" t="s">
        <v>1735</v>
      </c>
      <c r="H244" s="62" t="s">
        <v>2212</v>
      </c>
      <c r="I244" s="62" t="s">
        <v>278</v>
      </c>
      <c r="J244" s="62"/>
      <c r="K244" s="62"/>
      <c r="L244" s="62" t="s">
        <v>131</v>
      </c>
      <c r="M244" s="62" t="s">
        <v>46</v>
      </c>
      <c r="N244" s="62" t="s">
        <v>1113</v>
      </c>
      <c r="O244" s="62" t="s">
        <v>36</v>
      </c>
      <c r="P244" s="62">
        <v>2002</v>
      </c>
      <c r="Q244" s="62">
        <v>2015</v>
      </c>
      <c r="R244" s="62">
        <v>42.981560000000002</v>
      </c>
      <c r="S244" s="62">
        <v>-80.954610000000002</v>
      </c>
    </row>
    <row r="245" spans="1:19" ht="15.75" customHeight="1" x14ac:dyDescent="0.25">
      <c r="A245" s="62" t="s">
        <v>2213</v>
      </c>
      <c r="B245" s="62"/>
      <c r="C245" s="62"/>
      <c r="D245" s="48" t="s">
        <v>28</v>
      </c>
      <c r="E245" s="62"/>
      <c r="F245" s="81">
        <v>16</v>
      </c>
      <c r="G245" s="79" t="s">
        <v>1735</v>
      </c>
      <c r="H245" s="62" t="s">
        <v>2214</v>
      </c>
      <c r="I245" s="62" t="s">
        <v>278</v>
      </c>
      <c r="J245" s="62"/>
      <c r="K245" s="62"/>
      <c r="L245" s="62" t="s">
        <v>131</v>
      </c>
      <c r="M245" s="62" t="s">
        <v>46</v>
      </c>
      <c r="N245" s="62" t="s">
        <v>1113</v>
      </c>
      <c r="O245" s="62" t="s">
        <v>36</v>
      </c>
      <c r="P245" s="62">
        <v>2002</v>
      </c>
      <c r="Q245" s="62">
        <v>2015</v>
      </c>
      <c r="R245" s="62">
        <v>43.021999999999899</v>
      </c>
      <c r="S245" s="62">
        <v>-81.253439999999898</v>
      </c>
    </row>
    <row r="246" spans="1:19" ht="15.75" customHeight="1" x14ac:dyDescent="0.25">
      <c r="A246" s="62" t="s">
        <v>2215</v>
      </c>
      <c r="B246" s="62"/>
      <c r="C246" s="62"/>
      <c r="D246" s="48" t="s">
        <v>28</v>
      </c>
      <c r="E246" s="62"/>
      <c r="F246" s="81">
        <v>16</v>
      </c>
      <c r="G246" s="79" t="s">
        <v>1735</v>
      </c>
      <c r="H246" s="62" t="s">
        <v>2216</v>
      </c>
      <c r="I246" s="62" t="s">
        <v>278</v>
      </c>
      <c r="J246" s="62"/>
      <c r="K246" s="62"/>
      <c r="L246" s="62" t="s">
        <v>131</v>
      </c>
      <c r="M246" s="62" t="s">
        <v>46</v>
      </c>
      <c r="N246" s="62" t="s">
        <v>1113</v>
      </c>
      <c r="O246" s="62" t="s">
        <v>36</v>
      </c>
      <c r="P246" s="62">
        <v>1922</v>
      </c>
      <c r="Q246" s="62">
        <v>2015</v>
      </c>
      <c r="R246" s="62">
        <v>42.962499999999899</v>
      </c>
      <c r="S246" s="62">
        <v>-81.331779999999895</v>
      </c>
    </row>
    <row r="247" spans="1:19" ht="15.75" customHeight="1" x14ac:dyDescent="0.25">
      <c r="A247" s="62" t="s">
        <v>2217</v>
      </c>
      <c r="B247" s="62"/>
      <c r="C247" s="62"/>
      <c r="D247" s="48" t="s">
        <v>28</v>
      </c>
      <c r="E247" s="62"/>
      <c r="F247" s="81">
        <v>16</v>
      </c>
      <c r="G247" s="79" t="s">
        <v>1735</v>
      </c>
      <c r="H247" s="62" t="s">
        <v>2218</v>
      </c>
      <c r="I247" s="62" t="s">
        <v>278</v>
      </c>
      <c r="J247" s="62"/>
      <c r="K247" s="62"/>
      <c r="L247" s="62" t="s">
        <v>131</v>
      </c>
      <c r="M247" s="62" t="s">
        <v>46</v>
      </c>
      <c r="N247" s="62" t="s">
        <v>47</v>
      </c>
      <c r="O247" s="62" t="s">
        <v>36</v>
      </c>
      <c r="P247" s="62">
        <v>1938</v>
      </c>
      <c r="Q247" s="62">
        <v>2015</v>
      </c>
      <c r="R247" s="62">
        <v>42.414279999999899</v>
      </c>
      <c r="S247" s="62">
        <v>-82.17944</v>
      </c>
    </row>
    <row r="248" spans="1:19" ht="15.75" customHeight="1" x14ac:dyDescent="0.25">
      <c r="A248" s="62" t="s">
        <v>2219</v>
      </c>
      <c r="B248" s="62"/>
      <c r="C248" s="62"/>
      <c r="D248" s="48" t="s">
        <v>28</v>
      </c>
      <c r="E248" s="62"/>
      <c r="F248" s="81">
        <v>16</v>
      </c>
      <c r="G248" s="79" t="s">
        <v>1735</v>
      </c>
      <c r="H248" s="62" t="s">
        <v>2220</v>
      </c>
      <c r="I248" s="62" t="s">
        <v>278</v>
      </c>
      <c r="J248" s="62"/>
      <c r="K248" s="62"/>
      <c r="L248" s="62" t="s">
        <v>131</v>
      </c>
      <c r="M248" s="62" t="s">
        <v>46</v>
      </c>
      <c r="N248" s="62" t="s">
        <v>1113</v>
      </c>
      <c r="O248" s="62" t="s">
        <v>36</v>
      </c>
      <c r="P248" s="62">
        <v>1965</v>
      </c>
      <c r="Q248" s="62">
        <v>2015</v>
      </c>
      <c r="R248" s="62">
        <v>42.934109999999897</v>
      </c>
      <c r="S248" s="62">
        <v>-81.351309999999899</v>
      </c>
    </row>
    <row r="249" spans="1:19" ht="15.75" customHeight="1" x14ac:dyDescent="0.25">
      <c r="A249" s="62" t="s">
        <v>2221</v>
      </c>
      <c r="B249" s="62"/>
      <c r="C249" s="62"/>
      <c r="D249" s="48" t="s">
        <v>28</v>
      </c>
      <c r="E249" s="62"/>
      <c r="F249" s="81">
        <v>16</v>
      </c>
      <c r="G249" s="79" t="s">
        <v>1735</v>
      </c>
      <c r="H249" s="62" t="s">
        <v>2222</v>
      </c>
      <c r="I249" s="62" t="s">
        <v>278</v>
      </c>
      <c r="J249" s="62"/>
      <c r="K249" s="62"/>
      <c r="L249" s="62" t="s">
        <v>131</v>
      </c>
      <c r="M249" s="62" t="s">
        <v>46</v>
      </c>
      <c r="N249" s="62" t="s">
        <v>1113</v>
      </c>
      <c r="O249" s="62" t="s">
        <v>36</v>
      </c>
      <c r="P249" s="62">
        <v>1971</v>
      </c>
      <c r="Q249" s="62">
        <v>2015</v>
      </c>
      <c r="R249" s="62">
        <v>42.730690000000003</v>
      </c>
      <c r="S249" s="62">
        <v>-81.577470000000005</v>
      </c>
    </row>
    <row r="250" spans="1:19" ht="15.75" customHeight="1" x14ac:dyDescent="0.25">
      <c r="A250" s="62" t="s">
        <v>2223</v>
      </c>
      <c r="B250" s="62"/>
      <c r="C250" s="62"/>
      <c r="D250" s="48" t="s">
        <v>28</v>
      </c>
      <c r="E250" s="62"/>
      <c r="F250" s="81">
        <v>16</v>
      </c>
      <c r="G250" s="79" t="s">
        <v>1735</v>
      </c>
      <c r="H250" s="62" t="s">
        <v>2224</v>
      </c>
      <c r="I250" s="62" t="s">
        <v>278</v>
      </c>
      <c r="J250" s="62"/>
      <c r="K250" s="62"/>
      <c r="L250" s="62" t="s">
        <v>131</v>
      </c>
      <c r="M250" s="62" t="s">
        <v>46</v>
      </c>
      <c r="N250" s="62" t="s">
        <v>1113</v>
      </c>
      <c r="O250" s="62" t="s">
        <v>36</v>
      </c>
      <c r="P250" s="62">
        <v>1977</v>
      </c>
      <c r="Q250" s="62">
        <v>2015</v>
      </c>
      <c r="R250" s="62">
        <v>42.383499999999898</v>
      </c>
      <c r="S250" s="62">
        <v>-82.095060000000004</v>
      </c>
    </row>
    <row r="251" spans="1:19" ht="15.75" customHeight="1" x14ac:dyDescent="0.25">
      <c r="A251" s="62" t="s">
        <v>2225</v>
      </c>
      <c r="B251" s="62"/>
      <c r="C251" s="62"/>
      <c r="D251" s="48" t="s">
        <v>28</v>
      </c>
      <c r="E251" s="62"/>
      <c r="F251" s="81">
        <v>16</v>
      </c>
      <c r="G251" s="79" t="s">
        <v>1735</v>
      </c>
      <c r="H251" s="62" t="s">
        <v>2226</v>
      </c>
      <c r="I251" s="62" t="s">
        <v>278</v>
      </c>
      <c r="J251" s="62"/>
      <c r="K251" s="62"/>
      <c r="L251" s="62" t="s">
        <v>131</v>
      </c>
      <c r="M251" s="62" t="s">
        <v>46</v>
      </c>
      <c r="N251" s="62" t="s">
        <v>1113</v>
      </c>
      <c r="O251" s="62" t="s">
        <v>36</v>
      </c>
      <c r="P251" s="62">
        <v>2002</v>
      </c>
      <c r="Q251" s="62">
        <v>2015</v>
      </c>
      <c r="R251" s="62">
        <v>42.966000000000001</v>
      </c>
      <c r="S251" s="62">
        <v>-81.418030000000002</v>
      </c>
    </row>
    <row r="252" spans="1:19" ht="15.75" customHeight="1" x14ac:dyDescent="0.25">
      <c r="A252" s="62" t="s">
        <v>2227</v>
      </c>
      <c r="B252" s="62"/>
      <c r="C252" s="62"/>
      <c r="D252" s="48" t="s">
        <v>28</v>
      </c>
      <c r="E252" s="62"/>
      <c r="F252" s="81">
        <v>16</v>
      </c>
      <c r="G252" s="79" t="s">
        <v>1735</v>
      </c>
      <c r="H252" s="62" t="s">
        <v>2228</v>
      </c>
      <c r="I252" s="62" t="s">
        <v>278</v>
      </c>
      <c r="J252" s="62"/>
      <c r="K252" s="62"/>
      <c r="L252" s="62" t="s">
        <v>131</v>
      </c>
      <c r="M252" s="62" t="s">
        <v>46</v>
      </c>
      <c r="N252" s="62" t="s">
        <v>1113</v>
      </c>
      <c r="O252" s="62" t="s">
        <v>36</v>
      </c>
      <c r="P252" s="62">
        <v>1947</v>
      </c>
      <c r="Q252" s="62">
        <v>2015</v>
      </c>
      <c r="R252" s="62">
        <v>42.83081</v>
      </c>
      <c r="S252" s="62">
        <v>-81.85172</v>
      </c>
    </row>
    <row r="253" spans="1:19" ht="15.75" customHeight="1" x14ac:dyDescent="0.25">
      <c r="A253" s="62" t="s">
        <v>2229</v>
      </c>
      <c r="B253" s="62"/>
      <c r="C253" s="62"/>
      <c r="D253" s="48" t="s">
        <v>28</v>
      </c>
      <c r="E253" s="62"/>
      <c r="F253" s="81">
        <v>16</v>
      </c>
      <c r="G253" s="79" t="s">
        <v>1735</v>
      </c>
      <c r="H253" s="62" t="s">
        <v>2230</v>
      </c>
      <c r="I253" s="62" t="s">
        <v>278</v>
      </c>
      <c r="J253" s="62"/>
      <c r="K253" s="62"/>
      <c r="L253" s="62" t="s">
        <v>131</v>
      </c>
      <c r="M253" s="62" t="s">
        <v>46</v>
      </c>
      <c r="N253" s="62" t="s">
        <v>1113</v>
      </c>
      <c r="O253" s="62" t="s">
        <v>36</v>
      </c>
      <c r="P253" s="62">
        <v>1966</v>
      </c>
      <c r="Q253" s="62">
        <v>2015</v>
      </c>
      <c r="R253" s="62">
        <v>42.958860000000001</v>
      </c>
      <c r="S253" s="62">
        <v>-81.627139999999898</v>
      </c>
    </row>
    <row r="254" spans="1:19" ht="15.75" customHeight="1" x14ac:dyDescent="0.25">
      <c r="A254" s="62" t="s">
        <v>2231</v>
      </c>
      <c r="B254" s="62"/>
      <c r="C254" s="62"/>
      <c r="D254" s="48" t="s">
        <v>28</v>
      </c>
      <c r="E254" s="62"/>
      <c r="F254" s="81">
        <v>16</v>
      </c>
      <c r="G254" s="79" t="s">
        <v>1735</v>
      </c>
      <c r="H254" s="62" t="s">
        <v>2232</v>
      </c>
      <c r="I254" s="62" t="s">
        <v>278</v>
      </c>
      <c r="J254" s="62"/>
      <c r="K254" s="62"/>
      <c r="L254" s="62" t="s">
        <v>131</v>
      </c>
      <c r="M254" s="62" t="s">
        <v>46</v>
      </c>
      <c r="N254" s="62" t="s">
        <v>1113</v>
      </c>
      <c r="O254" s="62" t="s">
        <v>36</v>
      </c>
      <c r="P254" s="62">
        <v>1966</v>
      </c>
      <c r="Q254" s="62">
        <v>2015</v>
      </c>
      <c r="R254" s="62">
        <v>42.905830000000002</v>
      </c>
      <c r="S254" s="62">
        <v>-82.119110000000006</v>
      </c>
    </row>
    <row r="255" spans="1:19" ht="15.75" customHeight="1" x14ac:dyDescent="0.25">
      <c r="A255" s="62" t="s">
        <v>2233</v>
      </c>
      <c r="B255" s="62"/>
      <c r="C255" s="62"/>
      <c r="D255" s="48" t="s">
        <v>28</v>
      </c>
      <c r="E255" s="62"/>
      <c r="F255" s="81">
        <v>16</v>
      </c>
      <c r="G255" s="79" t="s">
        <v>1735</v>
      </c>
      <c r="H255" s="62" t="s">
        <v>2234</v>
      </c>
      <c r="I255" s="62" t="s">
        <v>278</v>
      </c>
      <c r="J255" s="62"/>
      <c r="K255" s="62"/>
      <c r="L255" s="62" t="s">
        <v>131</v>
      </c>
      <c r="M255" s="62" t="s">
        <v>46</v>
      </c>
      <c r="N255" s="62" t="s">
        <v>47</v>
      </c>
      <c r="O255" s="62" t="s">
        <v>36</v>
      </c>
      <c r="P255" s="62">
        <v>1981</v>
      </c>
      <c r="Q255" s="62">
        <v>2015</v>
      </c>
      <c r="R255" s="62">
        <v>42.592889999999898</v>
      </c>
      <c r="S255" s="62">
        <v>-82.383330000000001</v>
      </c>
    </row>
    <row r="256" spans="1:19" ht="15.75" customHeight="1" x14ac:dyDescent="0.25">
      <c r="A256" s="62" t="s">
        <v>2235</v>
      </c>
      <c r="B256" s="62"/>
      <c r="C256" s="62"/>
      <c r="D256" s="48" t="s">
        <v>28</v>
      </c>
      <c r="E256" s="62"/>
      <c r="F256" s="81">
        <v>16</v>
      </c>
      <c r="G256" s="79" t="s">
        <v>1735</v>
      </c>
      <c r="H256" s="62" t="s">
        <v>2236</v>
      </c>
      <c r="I256" s="62" t="s">
        <v>278</v>
      </c>
      <c r="J256" s="62"/>
      <c r="K256" s="62"/>
      <c r="L256" s="62" t="s">
        <v>131</v>
      </c>
      <c r="M256" s="62" t="s">
        <v>46</v>
      </c>
      <c r="N256" s="62" t="s">
        <v>1113</v>
      </c>
      <c r="O256" s="62" t="s">
        <v>36</v>
      </c>
      <c r="P256" s="62">
        <v>2005</v>
      </c>
      <c r="Q256" s="62">
        <v>2015</v>
      </c>
      <c r="R256" s="62">
        <v>42.762439999999899</v>
      </c>
      <c r="S256" s="62">
        <v>-82.2592199999999</v>
      </c>
    </row>
    <row r="257" spans="1:19" ht="15.75" customHeight="1" x14ac:dyDescent="0.25">
      <c r="A257" s="329" t="s">
        <v>2237</v>
      </c>
      <c r="B257" s="329"/>
      <c r="C257" s="329"/>
      <c r="D257" s="331"/>
      <c r="E257" s="332"/>
      <c r="F257" s="82"/>
      <c r="G257" s="83"/>
      <c r="H257" s="329"/>
      <c r="I257" s="15"/>
      <c r="J257" s="329"/>
      <c r="K257" s="329"/>
      <c r="L257" s="329"/>
      <c r="M257" s="329"/>
      <c r="N257" s="329"/>
      <c r="O257" s="329"/>
      <c r="P257" s="15"/>
      <c r="Q257" s="62"/>
      <c r="R257" s="15"/>
      <c r="S257" s="15"/>
    </row>
    <row r="258" spans="1:19" ht="15.75" customHeight="1" x14ac:dyDescent="0.25">
      <c r="A258" s="62" t="s">
        <v>2238</v>
      </c>
      <c r="B258" s="62"/>
      <c r="C258" s="62"/>
      <c r="D258" s="48" t="s">
        <v>28</v>
      </c>
      <c r="E258" s="62"/>
      <c r="F258" s="81">
        <v>16</v>
      </c>
      <c r="G258" s="79" t="s">
        <v>1735</v>
      </c>
      <c r="H258" s="62" t="s">
        <v>2239</v>
      </c>
      <c r="I258" s="62" t="s">
        <v>151</v>
      </c>
      <c r="J258" s="62"/>
      <c r="K258" s="62"/>
      <c r="L258" s="62" t="s">
        <v>131</v>
      </c>
      <c r="M258" s="62" t="s">
        <v>46</v>
      </c>
      <c r="N258" s="62" t="s">
        <v>1113</v>
      </c>
      <c r="O258" s="62" t="s">
        <v>36</v>
      </c>
      <c r="P258" s="62">
        <v>1986</v>
      </c>
      <c r="Q258" s="62">
        <v>2015</v>
      </c>
      <c r="R258" s="62">
        <v>43.1156399999999</v>
      </c>
      <c r="S258" s="62">
        <v>-79.566190000000006</v>
      </c>
    </row>
    <row r="259" spans="1:19" ht="15.75" customHeight="1" x14ac:dyDescent="0.25">
      <c r="A259" s="62" t="s">
        <v>2240</v>
      </c>
      <c r="B259" s="62"/>
      <c r="C259" s="62"/>
      <c r="D259" s="48" t="s">
        <v>28</v>
      </c>
      <c r="E259" s="62"/>
      <c r="F259" s="81">
        <v>16</v>
      </c>
      <c r="G259" s="79" t="s">
        <v>1735</v>
      </c>
      <c r="H259" s="62" t="s">
        <v>2241</v>
      </c>
      <c r="I259" s="62" t="s">
        <v>151</v>
      </c>
      <c r="J259" s="62"/>
      <c r="K259" s="62"/>
      <c r="L259" s="62" t="s">
        <v>131</v>
      </c>
      <c r="M259" s="62" t="s">
        <v>46</v>
      </c>
      <c r="N259" s="62" t="s">
        <v>1113</v>
      </c>
      <c r="O259" s="62" t="s">
        <v>36</v>
      </c>
      <c r="P259" s="62">
        <v>2005</v>
      </c>
      <c r="Q259" s="62">
        <v>2015</v>
      </c>
      <c r="R259" s="62">
        <v>43.195610000000002</v>
      </c>
      <c r="S259" s="62">
        <v>-79.113330000000005</v>
      </c>
    </row>
    <row r="260" spans="1:19" ht="15.75" customHeight="1" x14ac:dyDescent="0.25">
      <c r="A260" s="62" t="s">
        <v>2242</v>
      </c>
      <c r="B260" s="62"/>
      <c r="C260" s="62"/>
      <c r="D260" s="48" t="s">
        <v>28</v>
      </c>
      <c r="E260" s="62"/>
      <c r="F260" s="81">
        <v>16</v>
      </c>
      <c r="G260" s="79" t="s">
        <v>1735</v>
      </c>
      <c r="H260" s="62" t="s">
        <v>2243</v>
      </c>
      <c r="I260" s="62" t="s">
        <v>151</v>
      </c>
      <c r="J260" s="62"/>
      <c r="K260" s="62"/>
      <c r="L260" s="62" t="s">
        <v>131</v>
      </c>
      <c r="M260" s="62" t="s">
        <v>46</v>
      </c>
      <c r="N260" s="62" t="s">
        <v>1113</v>
      </c>
      <c r="O260" s="62" t="s">
        <v>36</v>
      </c>
      <c r="P260" s="62">
        <v>2005</v>
      </c>
      <c r="Q260" s="62">
        <v>2015</v>
      </c>
      <c r="R260" s="62">
        <v>43.114780000000003</v>
      </c>
      <c r="S260" s="62">
        <v>-79.274559999999894</v>
      </c>
    </row>
    <row r="261" spans="1:19" ht="15.75" customHeight="1" x14ac:dyDescent="0.25">
      <c r="A261" s="329" t="s">
        <v>2244</v>
      </c>
      <c r="B261" s="329"/>
      <c r="C261" s="329"/>
      <c r="D261" s="331"/>
      <c r="E261" s="332"/>
      <c r="F261" s="82"/>
      <c r="G261" s="83"/>
      <c r="H261" s="329"/>
      <c r="I261" s="15"/>
      <c r="J261" s="329"/>
      <c r="K261" s="329"/>
      <c r="L261" s="329"/>
      <c r="M261" s="329"/>
      <c r="N261" s="329"/>
      <c r="O261" s="329"/>
      <c r="P261" s="15"/>
      <c r="Q261" s="62"/>
      <c r="R261" s="15"/>
      <c r="S261" s="15"/>
    </row>
    <row r="262" spans="1:19" ht="15.75" customHeight="1" x14ac:dyDescent="0.25">
      <c r="A262" s="62" t="s">
        <v>2245</v>
      </c>
      <c r="B262" s="62"/>
      <c r="C262" s="62"/>
      <c r="D262" s="48" t="s">
        <v>28</v>
      </c>
      <c r="E262" s="62"/>
      <c r="F262" s="81">
        <v>16</v>
      </c>
      <c r="G262" s="79" t="s">
        <v>1735</v>
      </c>
      <c r="H262" s="62" t="s">
        <v>2246</v>
      </c>
      <c r="I262" s="62" t="s">
        <v>151</v>
      </c>
      <c r="J262" s="62"/>
      <c r="K262" s="62"/>
      <c r="L262" s="62" t="s">
        <v>131</v>
      </c>
      <c r="M262" s="62" t="s">
        <v>46</v>
      </c>
      <c r="N262" s="62" t="s">
        <v>1113</v>
      </c>
      <c r="O262" s="62" t="s">
        <v>36</v>
      </c>
      <c r="P262" s="62">
        <v>1912</v>
      </c>
      <c r="Q262" s="62">
        <v>2015</v>
      </c>
      <c r="R262" s="62">
        <v>43.835859999999897</v>
      </c>
      <c r="S262" s="62">
        <v>-80.022890000000004</v>
      </c>
    </row>
    <row r="263" spans="1:19" ht="15.75" customHeight="1" x14ac:dyDescent="0.25">
      <c r="A263" s="62" t="s">
        <v>2247</v>
      </c>
      <c r="B263" s="62"/>
      <c r="C263" s="62"/>
      <c r="D263" s="48" t="s">
        <v>28</v>
      </c>
      <c r="E263" s="62"/>
      <c r="F263" s="81">
        <v>16</v>
      </c>
      <c r="G263" s="79" t="s">
        <v>1735</v>
      </c>
      <c r="H263" s="62" t="s">
        <v>2248</v>
      </c>
      <c r="I263" s="62" t="s">
        <v>151</v>
      </c>
      <c r="J263" s="62"/>
      <c r="K263" s="62"/>
      <c r="L263" s="62" t="s">
        <v>131</v>
      </c>
      <c r="M263" s="62" t="s">
        <v>46</v>
      </c>
      <c r="N263" s="62" t="s">
        <v>1113</v>
      </c>
      <c r="O263" s="62" t="s">
        <v>36</v>
      </c>
      <c r="P263" s="62">
        <v>1960</v>
      </c>
      <c r="Q263" s="62">
        <v>2015</v>
      </c>
      <c r="R263" s="62">
        <v>43.646560000000001</v>
      </c>
      <c r="S263" s="62">
        <v>-79.866280000000003</v>
      </c>
    </row>
    <row r="264" spans="1:19" ht="15.75" customHeight="1" x14ac:dyDescent="0.25">
      <c r="A264" s="62" t="s">
        <v>2249</v>
      </c>
      <c r="B264" s="62"/>
      <c r="C264" s="62"/>
      <c r="D264" s="48" t="s">
        <v>28</v>
      </c>
      <c r="E264" s="62"/>
      <c r="F264" s="81">
        <v>16</v>
      </c>
      <c r="G264" s="79" t="s">
        <v>1735</v>
      </c>
      <c r="H264" s="62" t="s">
        <v>2250</v>
      </c>
      <c r="I264" s="62" t="s">
        <v>151</v>
      </c>
      <c r="J264" s="62"/>
      <c r="K264" s="62"/>
      <c r="L264" s="62" t="s">
        <v>131</v>
      </c>
      <c r="M264" s="62" t="s">
        <v>46</v>
      </c>
      <c r="N264" s="62" t="s">
        <v>1113</v>
      </c>
      <c r="O264" s="62" t="s">
        <v>36</v>
      </c>
      <c r="P264" s="62">
        <v>1963</v>
      </c>
      <c r="Q264" s="62">
        <v>2015</v>
      </c>
      <c r="R264" s="62">
        <v>43.436889999999899</v>
      </c>
      <c r="S264" s="62">
        <v>-79.864329999999896</v>
      </c>
    </row>
    <row r="265" spans="1:19" ht="15.75" customHeight="1" x14ac:dyDescent="0.25">
      <c r="A265" s="62" t="s">
        <v>2251</v>
      </c>
      <c r="B265" s="62"/>
      <c r="C265" s="62"/>
      <c r="D265" s="48" t="s">
        <v>28</v>
      </c>
      <c r="E265" s="62"/>
      <c r="F265" s="81">
        <v>16</v>
      </c>
      <c r="G265" s="79" t="s">
        <v>1735</v>
      </c>
      <c r="H265" s="62" t="s">
        <v>2252</v>
      </c>
      <c r="I265" s="62" t="s">
        <v>151</v>
      </c>
      <c r="J265" s="62"/>
      <c r="K265" s="62"/>
      <c r="L265" s="62" t="s">
        <v>131</v>
      </c>
      <c r="M265" s="62" t="s">
        <v>46</v>
      </c>
      <c r="N265" s="62" t="s">
        <v>1113</v>
      </c>
      <c r="O265" s="62" t="s">
        <v>36</v>
      </c>
      <c r="P265" s="62">
        <v>1965</v>
      </c>
      <c r="Q265" s="62">
        <v>2015</v>
      </c>
      <c r="R265" s="62">
        <v>43.300640000000001</v>
      </c>
      <c r="S265" s="62">
        <v>-79.869</v>
      </c>
    </row>
    <row r="266" spans="1:19" ht="15.75" customHeight="1" x14ac:dyDescent="0.25">
      <c r="A266" s="62" t="s">
        <v>2253</v>
      </c>
      <c r="B266" s="62"/>
      <c r="C266" s="62"/>
      <c r="D266" s="48" t="s">
        <v>28</v>
      </c>
      <c r="E266" s="62"/>
      <c r="F266" s="81">
        <v>16</v>
      </c>
      <c r="G266" s="79" t="s">
        <v>1735</v>
      </c>
      <c r="H266" s="62" t="s">
        <v>2254</v>
      </c>
      <c r="I266" s="62" t="s">
        <v>151</v>
      </c>
      <c r="J266" s="62"/>
      <c r="K266" s="62"/>
      <c r="L266" s="62" t="s">
        <v>131</v>
      </c>
      <c r="M266" s="62" t="s">
        <v>46</v>
      </c>
      <c r="N266" s="62" t="s">
        <v>1113</v>
      </c>
      <c r="O266" s="62" t="s">
        <v>36</v>
      </c>
      <c r="P266" s="62">
        <v>1967</v>
      </c>
      <c r="Q266" s="62">
        <v>2015</v>
      </c>
      <c r="R266" s="62">
        <v>43.891269999999899</v>
      </c>
      <c r="S266" s="62">
        <v>-80.062399999999897</v>
      </c>
    </row>
    <row r="267" spans="1:19" ht="15.75" customHeight="1" x14ac:dyDescent="0.25">
      <c r="A267" s="62" t="s">
        <v>2255</v>
      </c>
      <c r="B267" s="62"/>
      <c r="C267" s="62"/>
      <c r="D267" s="48" t="s">
        <v>28</v>
      </c>
      <c r="E267" s="62"/>
      <c r="F267" s="81">
        <v>16</v>
      </c>
      <c r="G267" s="79" t="s">
        <v>1735</v>
      </c>
      <c r="H267" s="62" t="s">
        <v>2256</v>
      </c>
      <c r="I267" s="62" t="s">
        <v>151</v>
      </c>
      <c r="J267" s="62"/>
      <c r="K267" s="62"/>
      <c r="L267" s="62" t="s">
        <v>131</v>
      </c>
      <c r="M267" s="62" t="s">
        <v>46</v>
      </c>
      <c r="N267" s="62" t="s">
        <v>1113</v>
      </c>
      <c r="O267" s="62" t="s">
        <v>36</v>
      </c>
      <c r="P267" s="62">
        <v>1971</v>
      </c>
      <c r="Q267" s="62">
        <v>2015</v>
      </c>
      <c r="R267" s="62">
        <v>43.353079999999899</v>
      </c>
      <c r="S267" s="62">
        <v>-80.077889999999897</v>
      </c>
    </row>
    <row r="268" spans="1:19" ht="15.75" customHeight="1" x14ac:dyDescent="0.25">
      <c r="A268" s="62" t="s">
        <v>2257</v>
      </c>
      <c r="B268" s="62"/>
      <c r="C268" s="62"/>
      <c r="D268" s="48" t="s">
        <v>28</v>
      </c>
      <c r="E268" s="62"/>
      <c r="F268" s="81">
        <v>16</v>
      </c>
      <c r="G268" s="79" t="s">
        <v>1735</v>
      </c>
      <c r="H268" s="62" t="s">
        <v>2258</v>
      </c>
      <c r="I268" s="62" t="s">
        <v>151</v>
      </c>
      <c r="J268" s="62"/>
      <c r="K268" s="62"/>
      <c r="L268" s="62" t="s">
        <v>131</v>
      </c>
      <c r="M268" s="62" t="s">
        <v>46</v>
      </c>
      <c r="N268" s="62" t="s">
        <v>1113</v>
      </c>
      <c r="O268" s="62" t="s">
        <v>36</v>
      </c>
      <c r="P268" s="62">
        <v>1982</v>
      </c>
      <c r="Q268" s="62">
        <v>2015</v>
      </c>
      <c r="R268" s="62">
        <v>43.773580000000003</v>
      </c>
      <c r="S268" s="62">
        <v>-79.926829999999896</v>
      </c>
    </row>
    <row r="269" spans="1:19" ht="15.75" customHeight="1" x14ac:dyDescent="0.25">
      <c r="A269" s="62" t="s">
        <v>2259</v>
      </c>
      <c r="B269" s="62"/>
      <c r="C269" s="62"/>
      <c r="D269" s="48" t="s">
        <v>28</v>
      </c>
      <c r="E269" s="62"/>
      <c r="F269" s="81">
        <v>16</v>
      </c>
      <c r="G269" s="79" t="s">
        <v>1735</v>
      </c>
      <c r="H269" s="62" t="s">
        <v>2260</v>
      </c>
      <c r="I269" s="62" t="s">
        <v>151</v>
      </c>
      <c r="J269" s="62"/>
      <c r="K269" s="62"/>
      <c r="L269" s="62" t="s">
        <v>131</v>
      </c>
      <c r="M269" s="62" t="s">
        <v>46</v>
      </c>
      <c r="N269" s="62" t="s">
        <v>1113</v>
      </c>
      <c r="O269" s="62" t="s">
        <v>36</v>
      </c>
      <c r="P269" s="62">
        <v>1983</v>
      </c>
      <c r="Q269" s="62">
        <v>2015</v>
      </c>
      <c r="R269" s="62">
        <v>43.771810000000002</v>
      </c>
      <c r="S269" s="62">
        <v>-80.093639999999894</v>
      </c>
    </row>
    <row r="270" spans="1:19" ht="15.75" customHeight="1" x14ac:dyDescent="0.25">
      <c r="A270" s="62" t="s">
        <v>2261</v>
      </c>
      <c r="B270" s="62"/>
      <c r="C270" s="62"/>
      <c r="D270" s="48" t="s">
        <v>28</v>
      </c>
      <c r="E270" s="62"/>
      <c r="F270" s="81">
        <v>16</v>
      </c>
      <c r="G270" s="79" t="s">
        <v>1735</v>
      </c>
      <c r="H270" s="62" t="s">
        <v>2262</v>
      </c>
      <c r="I270" s="62" t="s">
        <v>151</v>
      </c>
      <c r="J270" s="62"/>
      <c r="K270" s="62"/>
      <c r="L270" s="62" t="s">
        <v>131</v>
      </c>
      <c r="M270" s="62" t="s">
        <v>46</v>
      </c>
      <c r="N270" s="62" t="s">
        <v>1113</v>
      </c>
      <c r="O270" s="62" t="s">
        <v>36</v>
      </c>
      <c r="P270" s="62">
        <v>1986</v>
      </c>
      <c r="Q270" s="62">
        <v>2015</v>
      </c>
      <c r="R270" s="62">
        <v>43.231169999999899</v>
      </c>
      <c r="S270" s="62">
        <v>-79.973860000000002</v>
      </c>
    </row>
    <row r="271" spans="1:19" ht="15.75" customHeight="1" x14ac:dyDescent="0.25">
      <c r="A271" s="62" t="s">
        <v>2263</v>
      </c>
      <c r="B271" s="62"/>
      <c r="C271" s="62"/>
      <c r="D271" s="48" t="s">
        <v>28</v>
      </c>
      <c r="E271" s="62"/>
      <c r="F271" s="81">
        <v>16</v>
      </c>
      <c r="G271" s="79" t="s">
        <v>1735</v>
      </c>
      <c r="H271" s="62" t="s">
        <v>2264</v>
      </c>
      <c r="I271" s="62" t="s">
        <v>151</v>
      </c>
      <c r="J271" s="62"/>
      <c r="K271" s="62"/>
      <c r="L271" s="62" t="s">
        <v>131</v>
      </c>
      <c r="M271" s="62" t="s">
        <v>46</v>
      </c>
      <c r="N271" s="62" t="s">
        <v>1113</v>
      </c>
      <c r="O271" s="62" t="s">
        <v>36</v>
      </c>
      <c r="P271" s="62">
        <v>1986</v>
      </c>
      <c r="Q271" s="62">
        <v>2015</v>
      </c>
      <c r="R271" s="62">
        <v>43.388860000000001</v>
      </c>
      <c r="S271" s="62">
        <v>-79.988110000000006</v>
      </c>
    </row>
    <row r="272" spans="1:19" ht="15.75" customHeight="1" x14ac:dyDescent="0.25">
      <c r="A272" s="62" t="s">
        <v>2265</v>
      </c>
      <c r="B272" s="62"/>
      <c r="C272" s="62"/>
      <c r="D272" s="48" t="s">
        <v>28</v>
      </c>
      <c r="E272" s="62"/>
      <c r="F272" s="81">
        <v>16</v>
      </c>
      <c r="G272" s="79" t="s">
        <v>1735</v>
      </c>
      <c r="H272" s="62" t="s">
        <v>2266</v>
      </c>
      <c r="I272" s="62" t="s">
        <v>151</v>
      </c>
      <c r="J272" s="62"/>
      <c r="K272" s="62"/>
      <c r="L272" s="62" t="s">
        <v>131</v>
      </c>
      <c r="M272" s="62" t="s">
        <v>46</v>
      </c>
      <c r="N272" s="62" t="s">
        <v>1113</v>
      </c>
      <c r="O272" s="62" t="s">
        <v>36</v>
      </c>
      <c r="P272" s="62">
        <v>1986</v>
      </c>
      <c r="Q272" s="62">
        <v>2015</v>
      </c>
      <c r="R272" s="62">
        <v>43.282919999999898</v>
      </c>
      <c r="S272" s="62">
        <v>-80.052809999999894</v>
      </c>
    </row>
    <row r="273" spans="1:19" ht="15.75" customHeight="1" x14ac:dyDescent="0.25">
      <c r="A273" s="62" t="s">
        <v>2267</v>
      </c>
      <c r="B273" s="62"/>
      <c r="C273" s="62"/>
      <c r="D273" s="48" t="s">
        <v>28</v>
      </c>
      <c r="E273" s="62"/>
      <c r="F273" s="81">
        <v>16</v>
      </c>
      <c r="G273" s="79" t="s">
        <v>1735</v>
      </c>
      <c r="H273" s="62" t="s">
        <v>2268</v>
      </c>
      <c r="I273" s="62" t="s">
        <v>151</v>
      </c>
      <c r="J273" s="62"/>
      <c r="K273" s="62"/>
      <c r="L273" s="62" t="s">
        <v>131</v>
      </c>
      <c r="M273" s="62" t="s">
        <v>46</v>
      </c>
      <c r="N273" s="62" t="s">
        <v>1113</v>
      </c>
      <c r="O273" s="62" t="s">
        <v>36</v>
      </c>
      <c r="P273" s="62">
        <v>1987</v>
      </c>
      <c r="Q273" s="62">
        <v>2015</v>
      </c>
      <c r="R273" s="62">
        <v>43.629309999999897</v>
      </c>
      <c r="S273" s="62">
        <v>-80.010419999999897</v>
      </c>
    </row>
    <row r="274" spans="1:19" ht="15.75" customHeight="1" x14ac:dyDescent="0.25">
      <c r="A274" s="62" t="s">
        <v>2269</v>
      </c>
      <c r="B274" s="62"/>
      <c r="C274" s="62"/>
      <c r="D274" s="48" t="s">
        <v>28</v>
      </c>
      <c r="E274" s="62"/>
      <c r="F274" s="81">
        <v>16</v>
      </c>
      <c r="G274" s="79" t="s">
        <v>1735</v>
      </c>
      <c r="H274" s="62" t="s">
        <v>2270</v>
      </c>
      <c r="I274" s="62" t="s">
        <v>151</v>
      </c>
      <c r="J274" s="62"/>
      <c r="K274" s="62"/>
      <c r="L274" s="62" t="s">
        <v>131</v>
      </c>
      <c r="M274" s="62" t="s">
        <v>46</v>
      </c>
      <c r="N274" s="62" t="s">
        <v>1113</v>
      </c>
      <c r="O274" s="62" t="s">
        <v>36</v>
      </c>
      <c r="P274" s="62">
        <v>2002</v>
      </c>
      <c r="Q274" s="62">
        <v>2015</v>
      </c>
      <c r="R274" s="62">
        <v>43.42145</v>
      </c>
      <c r="S274" s="62">
        <v>-79.703149999999894</v>
      </c>
    </row>
    <row r="275" spans="1:19" ht="15.75" customHeight="1" x14ac:dyDescent="0.25">
      <c r="A275" s="62" t="s">
        <v>2271</v>
      </c>
      <c r="B275" s="62"/>
      <c r="C275" s="62"/>
      <c r="D275" s="48" t="s">
        <v>28</v>
      </c>
      <c r="E275" s="62"/>
      <c r="F275" s="81">
        <v>16</v>
      </c>
      <c r="G275" s="79" t="s">
        <v>1735</v>
      </c>
      <c r="H275" s="62" t="s">
        <v>2272</v>
      </c>
      <c r="I275" s="62" t="s">
        <v>151</v>
      </c>
      <c r="J275" s="62"/>
      <c r="K275" s="62"/>
      <c r="L275" s="62" t="s">
        <v>131</v>
      </c>
      <c r="M275" s="62" t="s">
        <v>46</v>
      </c>
      <c r="N275" s="62" t="s">
        <v>1113</v>
      </c>
      <c r="O275" s="62" t="s">
        <v>36</v>
      </c>
      <c r="P275" s="62">
        <v>2005</v>
      </c>
      <c r="Q275" s="62">
        <v>2015</v>
      </c>
      <c r="R275" s="62">
        <v>43.3348599999999</v>
      </c>
      <c r="S275" s="62">
        <v>-79.949060000000003</v>
      </c>
    </row>
    <row r="276" spans="1:19" ht="15.75" customHeight="1" x14ac:dyDescent="0.25">
      <c r="A276" s="62" t="s">
        <v>2273</v>
      </c>
      <c r="B276" s="62"/>
      <c r="C276" s="62"/>
      <c r="D276" s="48" t="s">
        <v>28</v>
      </c>
      <c r="E276" s="62"/>
      <c r="F276" s="81">
        <v>16</v>
      </c>
      <c r="G276" s="79" t="s">
        <v>1735</v>
      </c>
      <c r="H276" s="62" t="s">
        <v>2274</v>
      </c>
      <c r="I276" s="62" t="s">
        <v>151</v>
      </c>
      <c r="J276" s="62"/>
      <c r="K276" s="62"/>
      <c r="L276" s="62" t="s">
        <v>131</v>
      </c>
      <c r="M276" s="62" t="s">
        <v>46</v>
      </c>
      <c r="N276" s="62" t="s">
        <v>1113</v>
      </c>
      <c r="O276" s="62" t="s">
        <v>36</v>
      </c>
      <c r="P276" s="62">
        <v>2005</v>
      </c>
      <c r="Q276" s="62">
        <v>2015</v>
      </c>
      <c r="R276" s="62">
        <v>43.582279999999898</v>
      </c>
      <c r="S276" s="62">
        <v>-79.708749999999895</v>
      </c>
    </row>
    <row r="277" spans="1:19" ht="15.75" customHeight="1" x14ac:dyDescent="0.25">
      <c r="A277" s="62" t="s">
        <v>2275</v>
      </c>
      <c r="B277" s="62"/>
      <c r="C277" s="62"/>
      <c r="D277" s="48" t="s">
        <v>28</v>
      </c>
      <c r="E277" s="62"/>
      <c r="F277" s="81">
        <v>16</v>
      </c>
      <c r="G277" s="79" t="s">
        <v>1735</v>
      </c>
      <c r="H277" s="62" t="s">
        <v>2276</v>
      </c>
      <c r="I277" s="62" t="s">
        <v>151</v>
      </c>
      <c r="J277" s="62"/>
      <c r="K277" s="62"/>
      <c r="L277" s="62" t="s">
        <v>131</v>
      </c>
      <c r="M277" s="62" t="s">
        <v>46</v>
      </c>
      <c r="N277" s="62" t="s">
        <v>1113</v>
      </c>
      <c r="O277" s="62" t="s">
        <v>36</v>
      </c>
      <c r="P277" s="62">
        <v>2005</v>
      </c>
      <c r="Q277" s="62">
        <v>2015</v>
      </c>
      <c r="R277" s="62">
        <v>43.592329999999897</v>
      </c>
      <c r="S277" s="62">
        <v>-79.623890000000003</v>
      </c>
    </row>
    <row r="278" spans="1:19" ht="15.75" customHeight="1" x14ac:dyDescent="0.25">
      <c r="A278" s="62" t="s">
        <v>2277</v>
      </c>
      <c r="B278" s="62"/>
      <c r="C278" s="62"/>
      <c r="D278" s="48" t="s">
        <v>28</v>
      </c>
      <c r="E278" s="62"/>
      <c r="F278" s="81">
        <v>16</v>
      </c>
      <c r="G278" s="79" t="s">
        <v>1735</v>
      </c>
      <c r="H278" s="62" t="s">
        <v>2278</v>
      </c>
      <c r="I278" s="62" t="s">
        <v>151</v>
      </c>
      <c r="J278" s="62"/>
      <c r="K278" s="62"/>
      <c r="L278" s="62" t="s">
        <v>131</v>
      </c>
      <c r="M278" s="62" t="s">
        <v>46</v>
      </c>
      <c r="N278" s="62" t="s">
        <v>1113</v>
      </c>
      <c r="O278" s="62" t="s">
        <v>36</v>
      </c>
      <c r="P278" s="62">
        <v>2005</v>
      </c>
      <c r="Q278" s="62">
        <v>2015</v>
      </c>
      <c r="R278" s="62">
        <v>43.79025</v>
      </c>
      <c r="S278" s="62">
        <v>-80.143439999999899</v>
      </c>
    </row>
    <row r="279" spans="1:19" ht="15.75" customHeight="1" x14ac:dyDescent="0.25">
      <c r="A279" s="62" t="s">
        <v>2279</v>
      </c>
      <c r="B279" s="62"/>
      <c r="C279" s="62"/>
      <c r="D279" s="48" t="s">
        <v>28</v>
      </c>
      <c r="E279" s="62"/>
      <c r="F279" s="81">
        <v>16</v>
      </c>
      <c r="G279" s="79" t="s">
        <v>1735</v>
      </c>
      <c r="H279" s="62" t="s">
        <v>2280</v>
      </c>
      <c r="I279" s="62" t="s">
        <v>151</v>
      </c>
      <c r="J279" s="62"/>
      <c r="K279" s="62"/>
      <c r="L279" s="62" t="s">
        <v>131</v>
      </c>
      <c r="M279" s="62" t="s">
        <v>46</v>
      </c>
      <c r="N279" s="62" t="s">
        <v>1113</v>
      </c>
      <c r="O279" s="62" t="s">
        <v>36</v>
      </c>
      <c r="P279" s="62">
        <v>2005</v>
      </c>
      <c r="Q279" s="62">
        <v>2015</v>
      </c>
      <c r="R279" s="62">
        <v>43.454830000000001</v>
      </c>
      <c r="S279" s="62">
        <v>-80.045829999999896</v>
      </c>
    </row>
    <row r="280" spans="1:19" ht="15.75" customHeight="1" x14ac:dyDescent="0.25">
      <c r="A280" s="62" t="s">
        <v>2281</v>
      </c>
      <c r="B280" s="329"/>
      <c r="C280" s="329"/>
      <c r="D280" s="331"/>
      <c r="E280" s="332"/>
      <c r="F280" s="82"/>
      <c r="G280" s="83"/>
      <c r="H280" s="329"/>
      <c r="I280" s="15"/>
      <c r="J280" s="329"/>
      <c r="K280" s="329"/>
      <c r="L280" s="329"/>
      <c r="M280" s="329"/>
      <c r="N280" s="329"/>
      <c r="O280" s="329"/>
      <c r="P280" s="15"/>
      <c r="Q280" s="62"/>
      <c r="R280" s="15"/>
      <c r="S280" s="15"/>
    </row>
    <row r="281" spans="1:19" ht="15.75" customHeight="1" x14ac:dyDescent="0.25">
      <c r="A281" s="62" t="s">
        <v>2282</v>
      </c>
      <c r="B281" s="62"/>
      <c r="C281" s="62"/>
      <c r="D281" s="48" t="s">
        <v>28</v>
      </c>
      <c r="E281" s="62"/>
      <c r="F281" s="81">
        <v>16</v>
      </c>
      <c r="G281" s="79" t="s">
        <v>1735</v>
      </c>
      <c r="H281" s="62" t="s">
        <v>2283</v>
      </c>
      <c r="I281" s="62" t="s">
        <v>151</v>
      </c>
      <c r="J281" s="62"/>
      <c r="K281" s="62"/>
      <c r="L281" s="62" t="s">
        <v>131</v>
      </c>
      <c r="M281" s="62" t="s">
        <v>46</v>
      </c>
      <c r="N281" s="62" t="s">
        <v>1113</v>
      </c>
      <c r="O281" s="62" t="s">
        <v>36</v>
      </c>
      <c r="P281" s="62">
        <v>1945</v>
      </c>
      <c r="Q281" s="62">
        <v>2015</v>
      </c>
      <c r="R281" s="62">
        <v>43.740250000000003</v>
      </c>
      <c r="S281" s="62">
        <v>-79.403139999999894</v>
      </c>
    </row>
    <row r="282" spans="1:19" ht="15.75" customHeight="1" x14ac:dyDescent="0.25">
      <c r="A282" s="62" t="s">
        <v>2284</v>
      </c>
      <c r="B282" s="62"/>
      <c r="C282" s="62"/>
      <c r="D282" s="48" t="s">
        <v>28</v>
      </c>
      <c r="E282" s="62"/>
      <c r="F282" s="81">
        <v>16</v>
      </c>
      <c r="G282" s="79" t="s">
        <v>1735</v>
      </c>
      <c r="H282" s="62" t="s">
        <v>2285</v>
      </c>
      <c r="I282" s="62" t="s">
        <v>151</v>
      </c>
      <c r="J282" s="62"/>
      <c r="K282" s="62"/>
      <c r="L282" s="62" t="s">
        <v>131</v>
      </c>
      <c r="M282" s="62" t="s">
        <v>46</v>
      </c>
      <c r="N282" s="62" t="s">
        <v>1113</v>
      </c>
      <c r="O282" s="62" t="s">
        <v>36</v>
      </c>
      <c r="P282" s="62">
        <v>1953</v>
      </c>
      <c r="Q282" s="62">
        <v>2015</v>
      </c>
      <c r="R282" s="62">
        <v>43.790080000000003</v>
      </c>
      <c r="S282" s="62">
        <v>-79.584419999999895</v>
      </c>
    </row>
    <row r="283" spans="1:19" ht="15.75" customHeight="1" x14ac:dyDescent="0.25">
      <c r="A283" s="62" t="s">
        <v>2286</v>
      </c>
      <c r="B283" s="62"/>
      <c r="C283" s="62"/>
      <c r="D283" s="48" t="s">
        <v>28</v>
      </c>
      <c r="E283" s="62"/>
      <c r="F283" s="81">
        <v>16</v>
      </c>
      <c r="G283" s="79" t="s">
        <v>1735</v>
      </c>
      <c r="H283" s="62" t="s">
        <v>2287</v>
      </c>
      <c r="I283" s="62" t="s">
        <v>151</v>
      </c>
      <c r="J283" s="62"/>
      <c r="K283" s="62"/>
      <c r="L283" s="62" t="s">
        <v>131</v>
      </c>
      <c r="M283" s="62" t="s">
        <v>46</v>
      </c>
      <c r="N283" s="62" t="s">
        <v>1113</v>
      </c>
      <c r="O283" s="62" t="s">
        <v>36</v>
      </c>
      <c r="P283" s="62">
        <v>1957</v>
      </c>
      <c r="Q283" s="62">
        <v>2015</v>
      </c>
      <c r="R283" s="62">
        <v>43.691580000000002</v>
      </c>
      <c r="S283" s="62">
        <v>-79.759389999999897</v>
      </c>
    </row>
    <row r="284" spans="1:19" ht="15.75" customHeight="1" x14ac:dyDescent="0.25">
      <c r="A284" s="15" t="s">
        <v>2288</v>
      </c>
      <c r="B284" s="25"/>
      <c r="C284" s="25"/>
      <c r="D284" s="29" t="s">
        <v>28</v>
      </c>
      <c r="E284" s="25"/>
      <c r="F284" s="81">
        <v>16</v>
      </c>
      <c r="G284" s="83" t="s">
        <v>1735</v>
      </c>
      <c r="H284" s="15" t="s">
        <v>2289</v>
      </c>
      <c r="I284" s="15" t="s">
        <v>151</v>
      </c>
      <c r="J284" s="15"/>
      <c r="K284" s="15" t="s">
        <v>1139</v>
      </c>
      <c r="L284" s="15" t="s">
        <v>131</v>
      </c>
      <c r="M284" s="15" t="s">
        <v>46</v>
      </c>
      <c r="N284" s="15" t="s">
        <v>1113</v>
      </c>
      <c r="O284" s="15" t="s">
        <v>36</v>
      </c>
      <c r="P284" s="25">
        <v>1959</v>
      </c>
      <c r="Q284" s="15">
        <v>2015</v>
      </c>
      <c r="R284" s="15">
        <v>43.875278000000002</v>
      </c>
      <c r="S284" s="15">
        <v>-78.960278000000002</v>
      </c>
    </row>
    <row r="285" spans="1:19" ht="15.75" customHeight="1" x14ac:dyDescent="0.25">
      <c r="A285" s="62" t="s">
        <v>2290</v>
      </c>
      <c r="B285" s="62"/>
      <c r="C285" s="62"/>
      <c r="D285" s="48" t="s">
        <v>28</v>
      </c>
      <c r="E285" s="62"/>
      <c r="F285" s="81">
        <v>16</v>
      </c>
      <c r="G285" s="79" t="s">
        <v>1735</v>
      </c>
      <c r="H285" s="62" t="s">
        <v>2291</v>
      </c>
      <c r="I285" s="62" t="s">
        <v>151</v>
      </c>
      <c r="J285" s="62"/>
      <c r="K285" s="62"/>
      <c r="L285" s="62" t="s">
        <v>131</v>
      </c>
      <c r="M285" s="62" t="s">
        <v>46</v>
      </c>
      <c r="N285" s="62" t="s">
        <v>1113</v>
      </c>
      <c r="O285" s="62" t="s">
        <v>36</v>
      </c>
      <c r="P285" s="62">
        <v>1960</v>
      </c>
      <c r="Q285" s="62">
        <v>2015</v>
      </c>
      <c r="R285" s="62">
        <v>43.891280000000002</v>
      </c>
      <c r="S285" s="62">
        <v>-79.059280000000001</v>
      </c>
    </row>
    <row r="286" spans="1:19" ht="15.75" customHeight="1" x14ac:dyDescent="0.25">
      <c r="A286" s="62" t="s">
        <v>2292</v>
      </c>
      <c r="B286" s="62"/>
      <c r="C286" s="62"/>
      <c r="D286" s="48" t="s">
        <v>28</v>
      </c>
      <c r="E286" s="62"/>
      <c r="F286" s="81">
        <v>16</v>
      </c>
      <c r="G286" s="79" t="s">
        <v>1735</v>
      </c>
      <c r="H286" s="62" t="s">
        <v>2293</v>
      </c>
      <c r="I286" s="62" t="s">
        <v>151</v>
      </c>
      <c r="J286" s="62"/>
      <c r="K286" s="62"/>
      <c r="L286" s="62" t="s">
        <v>131</v>
      </c>
      <c r="M286" s="62" t="s">
        <v>46</v>
      </c>
      <c r="N286" s="62" t="s">
        <v>1113</v>
      </c>
      <c r="O286" s="62" t="s">
        <v>36</v>
      </c>
      <c r="P286" s="62">
        <v>1962</v>
      </c>
      <c r="Q286" s="62">
        <v>2015</v>
      </c>
      <c r="R286" s="62">
        <v>43.890279999999898</v>
      </c>
      <c r="S286" s="62">
        <v>-79.719999999999899</v>
      </c>
    </row>
    <row r="287" spans="1:19" ht="15.75" customHeight="1" x14ac:dyDescent="0.25">
      <c r="A287" s="62" t="s">
        <v>2294</v>
      </c>
      <c r="B287" s="62"/>
      <c r="C287" s="62"/>
      <c r="D287" s="48" t="s">
        <v>28</v>
      </c>
      <c r="E287" s="62"/>
      <c r="F287" s="81">
        <v>16</v>
      </c>
      <c r="G287" s="79" t="s">
        <v>1735</v>
      </c>
      <c r="H287" s="62" t="s">
        <v>2295</v>
      </c>
      <c r="I287" s="62" t="s">
        <v>151</v>
      </c>
      <c r="J287" s="62"/>
      <c r="K287" s="62"/>
      <c r="L287" s="62" t="s">
        <v>131</v>
      </c>
      <c r="M287" s="62" t="s">
        <v>46</v>
      </c>
      <c r="N287" s="62" t="s">
        <v>1113</v>
      </c>
      <c r="O287" s="62" t="s">
        <v>36</v>
      </c>
      <c r="P287" s="62">
        <v>1962</v>
      </c>
      <c r="Q287" s="62">
        <v>2015</v>
      </c>
      <c r="R287" s="62">
        <v>43.811309999999899</v>
      </c>
      <c r="S287" s="62">
        <v>-79.627579999999895</v>
      </c>
    </row>
    <row r="288" spans="1:19" ht="15.75" customHeight="1" x14ac:dyDescent="0.25">
      <c r="A288" s="62" t="s">
        <v>2296</v>
      </c>
      <c r="B288" s="62"/>
      <c r="C288" s="62"/>
      <c r="D288" s="48" t="s">
        <v>28</v>
      </c>
      <c r="E288" s="62"/>
      <c r="F288" s="81">
        <v>16</v>
      </c>
      <c r="G288" s="79" t="s">
        <v>1735</v>
      </c>
      <c r="H288" s="62" t="s">
        <v>2297</v>
      </c>
      <c r="I288" s="62" t="s">
        <v>151</v>
      </c>
      <c r="J288" s="62"/>
      <c r="K288" s="62"/>
      <c r="L288" s="62" t="s">
        <v>131</v>
      </c>
      <c r="M288" s="62" t="s">
        <v>46</v>
      </c>
      <c r="N288" s="62" t="s">
        <v>1113</v>
      </c>
      <c r="O288" s="62" t="s">
        <v>36</v>
      </c>
      <c r="P288" s="62">
        <v>1965</v>
      </c>
      <c r="Q288" s="62">
        <v>2015</v>
      </c>
      <c r="R288" s="62">
        <v>43.758360000000003</v>
      </c>
      <c r="S288" s="62">
        <v>-79.678939999999898</v>
      </c>
    </row>
    <row r="289" spans="1:19" ht="15.75" customHeight="1" x14ac:dyDescent="0.25">
      <c r="A289" s="62" t="s">
        <v>2298</v>
      </c>
      <c r="B289" s="62"/>
      <c r="C289" s="62"/>
      <c r="D289" s="48" t="s">
        <v>28</v>
      </c>
      <c r="E289" s="62"/>
      <c r="F289" s="81">
        <v>16</v>
      </c>
      <c r="G289" s="79" t="s">
        <v>1735</v>
      </c>
      <c r="H289" s="62" t="s">
        <v>2299</v>
      </c>
      <c r="I289" s="62" t="s">
        <v>151</v>
      </c>
      <c r="J289" s="62"/>
      <c r="K289" s="62"/>
      <c r="L289" s="62" t="s">
        <v>131</v>
      </c>
      <c r="M289" s="62" t="s">
        <v>46</v>
      </c>
      <c r="N289" s="62" t="s">
        <v>1113</v>
      </c>
      <c r="O289" s="62" t="s">
        <v>36</v>
      </c>
      <c r="P289" s="62">
        <v>1965</v>
      </c>
      <c r="Q289" s="62">
        <v>2015</v>
      </c>
      <c r="R289" s="62">
        <v>43.90278</v>
      </c>
      <c r="S289" s="62">
        <v>-79.612780000000001</v>
      </c>
    </row>
    <row r="290" spans="1:19" ht="15.75" customHeight="1" x14ac:dyDescent="0.25">
      <c r="A290" s="15" t="s">
        <v>2300</v>
      </c>
      <c r="B290" s="25"/>
      <c r="C290" s="25"/>
      <c r="D290" s="29" t="s">
        <v>28</v>
      </c>
      <c r="E290" s="25"/>
      <c r="F290" s="81">
        <v>16</v>
      </c>
      <c r="G290" s="83" t="s">
        <v>1735</v>
      </c>
      <c r="H290" s="15" t="s">
        <v>2301</v>
      </c>
      <c r="I290" s="15" t="s">
        <v>151</v>
      </c>
      <c r="J290" s="15"/>
      <c r="K290" s="15" t="s">
        <v>1139</v>
      </c>
      <c r="L290" s="15" t="s">
        <v>131</v>
      </c>
      <c r="M290" s="15" t="s">
        <v>46</v>
      </c>
      <c r="N290" s="15" t="s">
        <v>1113</v>
      </c>
      <c r="O290" s="15" t="s">
        <v>36</v>
      </c>
      <c r="P290" s="25">
        <v>1965</v>
      </c>
      <c r="Q290" s="15">
        <v>2015</v>
      </c>
      <c r="R290" s="15">
        <v>43.647221999999999</v>
      </c>
      <c r="S290" s="15">
        <v>-79.519443999999993</v>
      </c>
    </row>
    <row r="291" spans="1:19" ht="15.75" customHeight="1" x14ac:dyDescent="0.25">
      <c r="A291" s="62" t="s">
        <v>2302</v>
      </c>
      <c r="B291" s="62"/>
      <c r="C291" s="62"/>
      <c r="D291" s="48" t="s">
        <v>28</v>
      </c>
      <c r="E291" s="62"/>
      <c r="F291" s="81">
        <v>16</v>
      </c>
      <c r="G291" s="79" t="s">
        <v>1735</v>
      </c>
      <c r="H291" s="62" t="s">
        <v>2303</v>
      </c>
      <c r="I291" s="62" t="s">
        <v>151</v>
      </c>
      <c r="J291" s="62"/>
      <c r="K291" s="62"/>
      <c r="L291" s="62" t="s">
        <v>131</v>
      </c>
      <c r="M291" s="62" t="s">
        <v>46</v>
      </c>
      <c r="N291" s="62" t="s">
        <v>1113</v>
      </c>
      <c r="O291" s="62" t="s">
        <v>36</v>
      </c>
      <c r="P291" s="62">
        <v>1974</v>
      </c>
      <c r="Q291" s="62">
        <v>2015</v>
      </c>
      <c r="R291" s="62">
        <v>43.915750000000003</v>
      </c>
      <c r="S291" s="62">
        <v>-79.17953</v>
      </c>
    </row>
    <row r="292" spans="1:19" ht="15.75" customHeight="1" x14ac:dyDescent="0.25">
      <c r="A292" s="62" t="s">
        <v>2304</v>
      </c>
      <c r="B292" s="62"/>
      <c r="C292" s="62"/>
      <c r="D292" s="48" t="s">
        <v>28</v>
      </c>
      <c r="E292" s="62"/>
      <c r="F292" s="81">
        <v>16</v>
      </c>
      <c r="G292" s="79" t="s">
        <v>1735</v>
      </c>
      <c r="H292" s="62" t="s">
        <v>2305</v>
      </c>
      <c r="I292" s="62" t="s">
        <v>151</v>
      </c>
      <c r="J292" s="62"/>
      <c r="K292" s="62"/>
      <c r="L292" s="62" t="s">
        <v>131</v>
      </c>
      <c r="M292" s="62" t="s">
        <v>46</v>
      </c>
      <c r="N292" s="62" t="s">
        <v>1113</v>
      </c>
      <c r="O292" s="62" t="s">
        <v>36</v>
      </c>
      <c r="P292" s="62">
        <v>1981</v>
      </c>
      <c r="Q292" s="62">
        <v>2015</v>
      </c>
      <c r="R292" s="62">
        <v>43.9285</v>
      </c>
      <c r="S292" s="62">
        <v>-79.822999999999894</v>
      </c>
    </row>
    <row r="293" spans="1:19" ht="15.75" customHeight="1" x14ac:dyDescent="0.25">
      <c r="A293" s="62" t="s">
        <v>2306</v>
      </c>
      <c r="B293" s="62"/>
      <c r="C293" s="62"/>
      <c r="D293" s="48" t="s">
        <v>28</v>
      </c>
      <c r="E293" s="62"/>
      <c r="F293" s="81">
        <v>16</v>
      </c>
      <c r="G293" s="79" t="s">
        <v>1735</v>
      </c>
      <c r="H293" s="62" t="s">
        <v>2307</v>
      </c>
      <c r="I293" s="62" t="s">
        <v>151</v>
      </c>
      <c r="J293" s="62"/>
      <c r="K293" s="62"/>
      <c r="L293" s="62" t="s">
        <v>131</v>
      </c>
      <c r="M293" s="62" t="s">
        <v>46</v>
      </c>
      <c r="N293" s="62" t="s">
        <v>1113</v>
      </c>
      <c r="O293" s="62" t="s">
        <v>36</v>
      </c>
      <c r="P293" s="62">
        <v>2002</v>
      </c>
      <c r="Q293" s="62">
        <v>2015</v>
      </c>
      <c r="R293" s="62">
        <v>43.924439999999898</v>
      </c>
      <c r="S293" s="62">
        <v>-79.834440000000001</v>
      </c>
    </row>
    <row r="294" spans="1:19" ht="15.75" customHeight="1" x14ac:dyDescent="0.25">
      <c r="A294" s="62" t="s">
        <v>2308</v>
      </c>
      <c r="B294" s="62"/>
      <c r="C294" s="62"/>
      <c r="D294" s="48" t="s">
        <v>28</v>
      </c>
      <c r="E294" s="62"/>
      <c r="F294" s="81">
        <v>16</v>
      </c>
      <c r="G294" s="79" t="s">
        <v>1735</v>
      </c>
      <c r="H294" s="62" t="s">
        <v>2309</v>
      </c>
      <c r="I294" s="62" t="s">
        <v>151</v>
      </c>
      <c r="J294" s="62"/>
      <c r="K294" s="62"/>
      <c r="L294" s="62" t="s">
        <v>131</v>
      </c>
      <c r="M294" s="62" t="s">
        <v>46</v>
      </c>
      <c r="N294" s="62" t="s">
        <v>1113</v>
      </c>
      <c r="O294" s="62" t="s">
        <v>36</v>
      </c>
      <c r="P294" s="62">
        <v>2002</v>
      </c>
      <c r="Q294" s="62">
        <v>2015</v>
      </c>
      <c r="R294" s="62">
        <v>43.925690000000003</v>
      </c>
      <c r="S294" s="62">
        <v>-79.28219</v>
      </c>
    </row>
    <row r="295" spans="1:19" ht="15.75" customHeight="1" x14ac:dyDescent="0.25">
      <c r="A295" s="62" t="s">
        <v>2310</v>
      </c>
      <c r="B295" s="62"/>
      <c r="C295" s="62"/>
      <c r="D295" s="48" t="s">
        <v>28</v>
      </c>
      <c r="E295" s="62"/>
      <c r="F295" s="81">
        <v>16</v>
      </c>
      <c r="G295" s="79" t="s">
        <v>1735</v>
      </c>
      <c r="H295" s="62" t="s">
        <v>2311</v>
      </c>
      <c r="I295" s="62" t="s">
        <v>151</v>
      </c>
      <c r="J295" s="62"/>
      <c r="K295" s="62"/>
      <c r="L295" s="62" t="s">
        <v>131</v>
      </c>
      <c r="M295" s="62" t="s">
        <v>46</v>
      </c>
      <c r="N295" s="62" t="s">
        <v>1113</v>
      </c>
      <c r="O295" s="62" t="s">
        <v>36</v>
      </c>
      <c r="P295" s="62">
        <v>2002</v>
      </c>
      <c r="Q295" s="62">
        <v>2015</v>
      </c>
      <c r="R295" s="62">
        <v>43.95908</v>
      </c>
      <c r="S295" s="62">
        <v>-78.959969999999899</v>
      </c>
    </row>
    <row r="296" spans="1:19" ht="15.75" customHeight="1" x14ac:dyDescent="0.25">
      <c r="A296" s="62" t="s">
        <v>2312</v>
      </c>
      <c r="B296" s="62"/>
      <c r="C296" s="62"/>
      <c r="D296" s="48" t="s">
        <v>28</v>
      </c>
      <c r="E296" s="62"/>
      <c r="F296" s="81">
        <v>16</v>
      </c>
      <c r="G296" s="79" t="s">
        <v>1735</v>
      </c>
      <c r="H296" s="62" t="s">
        <v>2313</v>
      </c>
      <c r="I296" s="62" t="s">
        <v>151</v>
      </c>
      <c r="J296" s="62"/>
      <c r="K296" s="62"/>
      <c r="L296" s="62" t="s">
        <v>131</v>
      </c>
      <c r="M296" s="62" t="s">
        <v>46</v>
      </c>
      <c r="N296" s="62" t="s">
        <v>1113</v>
      </c>
      <c r="O296" s="62" t="s">
        <v>36</v>
      </c>
      <c r="P296" s="62">
        <v>2002</v>
      </c>
      <c r="Q296" s="62">
        <v>2015</v>
      </c>
      <c r="R296" s="62">
        <v>43.93197</v>
      </c>
      <c r="S296" s="62">
        <v>-78.988470000000007</v>
      </c>
    </row>
    <row r="297" spans="1:19" ht="15.75" customHeight="1" x14ac:dyDescent="0.25">
      <c r="A297" s="62" t="s">
        <v>2314</v>
      </c>
      <c r="B297" s="62"/>
      <c r="C297" s="62"/>
      <c r="D297" s="48" t="s">
        <v>28</v>
      </c>
      <c r="E297" s="62"/>
      <c r="F297" s="81">
        <v>16</v>
      </c>
      <c r="G297" s="79" t="s">
        <v>1735</v>
      </c>
      <c r="H297" s="62" t="s">
        <v>2315</v>
      </c>
      <c r="I297" s="62" t="s">
        <v>151</v>
      </c>
      <c r="J297" s="62"/>
      <c r="K297" s="62"/>
      <c r="L297" s="62" t="s">
        <v>131</v>
      </c>
      <c r="M297" s="62" t="s">
        <v>46</v>
      </c>
      <c r="N297" s="62" t="s">
        <v>1113</v>
      </c>
      <c r="O297" s="62" t="s">
        <v>36</v>
      </c>
      <c r="P297" s="62">
        <v>2005</v>
      </c>
      <c r="Q297" s="62">
        <v>2015</v>
      </c>
      <c r="R297" s="62">
        <v>43.826610000000002</v>
      </c>
      <c r="S297" s="62">
        <v>-79.4380799999999</v>
      </c>
    </row>
    <row r="298" spans="1:19" ht="15.75" customHeight="1" x14ac:dyDescent="0.25">
      <c r="A298" s="62" t="s">
        <v>2316</v>
      </c>
      <c r="B298" s="62"/>
      <c r="C298" s="62"/>
      <c r="D298" s="48" t="s">
        <v>28</v>
      </c>
      <c r="E298" s="62"/>
      <c r="F298" s="81">
        <v>16</v>
      </c>
      <c r="G298" s="79" t="s">
        <v>1735</v>
      </c>
      <c r="H298" s="62" t="s">
        <v>2317</v>
      </c>
      <c r="I298" s="62" t="s">
        <v>151</v>
      </c>
      <c r="J298" s="62"/>
      <c r="K298" s="62"/>
      <c r="L298" s="62" t="s">
        <v>131</v>
      </c>
      <c r="M298" s="62" t="s">
        <v>46</v>
      </c>
      <c r="N298" s="62" t="s">
        <v>1113</v>
      </c>
      <c r="O298" s="62" t="s">
        <v>36</v>
      </c>
      <c r="P298" s="62">
        <v>2005</v>
      </c>
      <c r="Q298" s="62">
        <v>2015</v>
      </c>
      <c r="R298" s="62">
        <v>43.970309999999898</v>
      </c>
      <c r="S298" s="62">
        <v>-79.887720000000002</v>
      </c>
    </row>
    <row r="299" spans="1:19" ht="15.75" customHeight="1" x14ac:dyDescent="0.25">
      <c r="A299" s="62" t="s">
        <v>2318</v>
      </c>
      <c r="B299" s="62"/>
      <c r="C299" s="62"/>
      <c r="D299" s="48" t="s">
        <v>28</v>
      </c>
      <c r="E299" s="62"/>
      <c r="F299" s="81">
        <v>16</v>
      </c>
      <c r="G299" s="79" t="s">
        <v>1735</v>
      </c>
      <c r="H299" s="62" t="s">
        <v>2319</v>
      </c>
      <c r="I299" s="62" t="s">
        <v>151</v>
      </c>
      <c r="J299" s="62"/>
      <c r="K299" s="62"/>
      <c r="L299" s="62" t="s">
        <v>131</v>
      </c>
      <c r="M299" s="62" t="s">
        <v>46</v>
      </c>
      <c r="N299" s="62" t="s">
        <v>1113</v>
      </c>
      <c r="O299" s="62" t="s">
        <v>36</v>
      </c>
      <c r="P299" s="62">
        <v>2005</v>
      </c>
      <c r="Q299" s="62">
        <v>2015</v>
      </c>
      <c r="R299" s="62">
        <v>43.753219999999899</v>
      </c>
      <c r="S299" s="62">
        <v>-79.233670000000004</v>
      </c>
    </row>
    <row r="300" spans="1:19" ht="15.75" customHeight="1" x14ac:dyDescent="0.25">
      <c r="A300" s="62" t="s">
        <v>2320</v>
      </c>
      <c r="B300" s="62"/>
      <c r="C300" s="62"/>
      <c r="D300" s="48" t="s">
        <v>28</v>
      </c>
      <c r="E300" s="62"/>
      <c r="F300" s="81">
        <v>16</v>
      </c>
      <c r="G300" s="79" t="s">
        <v>1735</v>
      </c>
      <c r="H300" s="62" t="s">
        <v>2321</v>
      </c>
      <c r="I300" s="62" t="s">
        <v>151</v>
      </c>
      <c r="J300" s="62"/>
      <c r="K300" s="62"/>
      <c r="L300" s="62" t="s">
        <v>131</v>
      </c>
      <c r="M300" s="62" t="s">
        <v>46</v>
      </c>
      <c r="N300" s="62" t="s">
        <v>1113</v>
      </c>
      <c r="O300" s="62" t="s">
        <v>36</v>
      </c>
      <c r="P300" s="62">
        <v>1958</v>
      </c>
      <c r="Q300" s="62">
        <v>2015</v>
      </c>
      <c r="R300" s="62">
        <v>44.015140000000002</v>
      </c>
      <c r="S300" s="62">
        <v>-78.437470000000005</v>
      </c>
    </row>
    <row r="301" spans="1:19" ht="15.75" customHeight="1" x14ac:dyDescent="0.25">
      <c r="A301" s="62" t="s">
        <v>2322</v>
      </c>
      <c r="B301" s="62"/>
      <c r="C301" s="62"/>
      <c r="D301" s="48" t="s">
        <v>28</v>
      </c>
      <c r="E301" s="62"/>
      <c r="F301" s="81">
        <v>16</v>
      </c>
      <c r="G301" s="79" t="s">
        <v>1735</v>
      </c>
      <c r="H301" s="62" t="s">
        <v>2323</v>
      </c>
      <c r="I301" s="62" t="s">
        <v>151</v>
      </c>
      <c r="J301" s="62"/>
      <c r="K301" s="62"/>
      <c r="L301" s="62" t="s">
        <v>131</v>
      </c>
      <c r="M301" s="62" t="s">
        <v>46</v>
      </c>
      <c r="N301" s="62" t="s">
        <v>1113</v>
      </c>
      <c r="O301" s="62" t="s">
        <v>36</v>
      </c>
      <c r="P301" s="62">
        <v>1958</v>
      </c>
      <c r="Q301" s="62">
        <v>2015</v>
      </c>
      <c r="R301" s="62">
        <v>44.0171899999999</v>
      </c>
      <c r="S301" s="62">
        <v>-78.438749999999899</v>
      </c>
    </row>
    <row r="302" spans="1:19" ht="15.75" customHeight="1" x14ac:dyDescent="0.25">
      <c r="A302" s="62" t="s">
        <v>2324</v>
      </c>
      <c r="B302" s="62"/>
      <c r="C302" s="62"/>
      <c r="D302" s="48" t="s">
        <v>28</v>
      </c>
      <c r="E302" s="62"/>
      <c r="F302" s="81">
        <v>16</v>
      </c>
      <c r="G302" s="79" t="s">
        <v>1735</v>
      </c>
      <c r="H302" s="62" t="s">
        <v>2325</v>
      </c>
      <c r="I302" s="62" t="s">
        <v>151</v>
      </c>
      <c r="J302" s="62"/>
      <c r="K302" s="62"/>
      <c r="L302" s="62" t="s">
        <v>131</v>
      </c>
      <c r="M302" s="62" t="s">
        <v>46</v>
      </c>
      <c r="N302" s="62" t="s">
        <v>1113</v>
      </c>
      <c r="O302" s="62" t="s">
        <v>36</v>
      </c>
      <c r="P302" s="62">
        <v>1959</v>
      </c>
      <c r="Q302" s="62">
        <v>2015</v>
      </c>
      <c r="R302" s="62">
        <v>43.9214699999999</v>
      </c>
      <c r="S302" s="62">
        <v>-78.701999999999899</v>
      </c>
    </row>
    <row r="303" spans="1:19" ht="15.75" customHeight="1" x14ac:dyDescent="0.25">
      <c r="A303" s="15" t="s">
        <v>2326</v>
      </c>
      <c r="B303" s="25"/>
      <c r="C303" s="25"/>
      <c r="D303" s="29" t="s">
        <v>28</v>
      </c>
      <c r="E303" s="25"/>
      <c r="F303" s="81">
        <v>16</v>
      </c>
      <c r="G303" s="83" t="s">
        <v>1735</v>
      </c>
      <c r="H303" s="15" t="s">
        <v>2327</v>
      </c>
      <c r="I303" s="15" t="s">
        <v>151</v>
      </c>
      <c r="J303" s="15"/>
      <c r="K303" s="15" t="s">
        <v>1139</v>
      </c>
      <c r="L303" s="15" t="s">
        <v>131</v>
      </c>
      <c r="M303" s="15" t="s">
        <v>46</v>
      </c>
      <c r="N303" s="15" t="s">
        <v>1113</v>
      </c>
      <c r="O303" s="15" t="s">
        <v>36</v>
      </c>
      <c r="P303" s="25">
        <v>1965</v>
      </c>
      <c r="Q303" s="15">
        <v>2015</v>
      </c>
      <c r="R303" s="15">
        <v>43.93</v>
      </c>
      <c r="S303" s="15">
        <v>-78.618611000000001</v>
      </c>
    </row>
    <row r="304" spans="1:19" ht="15.75" customHeight="1" x14ac:dyDescent="0.25">
      <c r="A304" s="15" t="s">
        <v>2328</v>
      </c>
      <c r="B304" s="25"/>
      <c r="C304" s="25"/>
      <c r="D304" s="29" t="s">
        <v>28</v>
      </c>
      <c r="E304" s="25"/>
      <c r="F304" s="81">
        <v>16</v>
      </c>
      <c r="G304" s="83" t="s">
        <v>1735</v>
      </c>
      <c r="H304" s="15" t="s">
        <v>2329</v>
      </c>
      <c r="I304" s="15" t="s">
        <v>151</v>
      </c>
      <c r="J304" s="15"/>
      <c r="K304" s="15" t="s">
        <v>1139</v>
      </c>
      <c r="L304" s="15" t="s">
        <v>131</v>
      </c>
      <c r="M304" s="15" t="s">
        <v>46</v>
      </c>
      <c r="N304" s="15" t="s">
        <v>1113</v>
      </c>
      <c r="O304" s="15" t="s">
        <v>36</v>
      </c>
      <c r="P304" s="25">
        <v>1976</v>
      </c>
      <c r="Q304" s="15">
        <v>2015</v>
      </c>
      <c r="R304" s="15">
        <v>43.990833000000002</v>
      </c>
      <c r="S304" s="15">
        <v>-78.328056000000004</v>
      </c>
    </row>
    <row r="305" spans="1:19" ht="15.75" customHeight="1" x14ac:dyDescent="0.25">
      <c r="A305" s="62" t="s">
        <v>2330</v>
      </c>
      <c r="B305" s="62"/>
      <c r="C305" s="62"/>
      <c r="D305" s="48" t="s">
        <v>28</v>
      </c>
      <c r="E305" s="62"/>
      <c r="F305" s="81">
        <v>16</v>
      </c>
      <c r="G305" s="79" t="s">
        <v>1735</v>
      </c>
      <c r="H305" s="62" t="s">
        <v>2331</v>
      </c>
      <c r="I305" s="62" t="s">
        <v>151</v>
      </c>
      <c r="J305" s="62"/>
      <c r="K305" s="62"/>
      <c r="L305" s="62" t="s">
        <v>131</v>
      </c>
      <c r="M305" s="62" t="s">
        <v>46</v>
      </c>
      <c r="N305" s="62" t="s">
        <v>1113</v>
      </c>
      <c r="O305" s="62" t="s">
        <v>36</v>
      </c>
      <c r="P305" s="62">
        <v>2002</v>
      </c>
      <c r="Q305" s="62">
        <v>2015</v>
      </c>
      <c r="R305" s="62">
        <v>44.059809999999899</v>
      </c>
      <c r="S305" s="62">
        <v>-77.744470000000007</v>
      </c>
    </row>
    <row r="306" spans="1:19" ht="15.75" customHeight="1" x14ac:dyDescent="0.25">
      <c r="A306" s="62" t="s">
        <v>2332</v>
      </c>
      <c r="B306" s="62"/>
      <c r="C306" s="62"/>
      <c r="D306" s="48" t="s">
        <v>28</v>
      </c>
      <c r="E306" s="62"/>
      <c r="F306" s="81">
        <v>16</v>
      </c>
      <c r="G306" s="79" t="s">
        <v>1735</v>
      </c>
      <c r="H306" s="62" t="s">
        <v>2333</v>
      </c>
      <c r="I306" s="62" t="s">
        <v>151</v>
      </c>
      <c r="J306" s="62"/>
      <c r="K306" s="62"/>
      <c r="L306" s="62" t="s">
        <v>131</v>
      </c>
      <c r="M306" s="62" t="s">
        <v>46</v>
      </c>
      <c r="N306" s="62" t="s">
        <v>1113</v>
      </c>
      <c r="O306" s="62" t="s">
        <v>36</v>
      </c>
      <c r="P306" s="62">
        <v>2002</v>
      </c>
      <c r="Q306" s="62">
        <v>2015</v>
      </c>
      <c r="R306" s="62">
        <v>43.964939999999899</v>
      </c>
      <c r="S306" s="62">
        <v>-78.185059999999893</v>
      </c>
    </row>
    <row r="307" spans="1:19" ht="15.75" customHeight="1" x14ac:dyDescent="0.25">
      <c r="A307" s="62" t="s">
        <v>2334</v>
      </c>
      <c r="B307" s="62"/>
      <c r="C307" s="62"/>
      <c r="D307" s="48" t="s">
        <v>28</v>
      </c>
      <c r="E307" s="62"/>
      <c r="F307" s="81">
        <v>16</v>
      </c>
      <c r="G307" s="79" t="s">
        <v>1735</v>
      </c>
      <c r="H307" s="62" t="s">
        <v>2335</v>
      </c>
      <c r="I307" s="62" t="s">
        <v>151</v>
      </c>
      <c r="J307" s="62"/>
      <c r="K307" s="62"/>
      <c r="L307" s="62" t="s">
        <v>131</v>
      </c>
      <c r="M307" s="62" t="s">
        <v>46</v>
      </c>
      <c r="N307" s="62" t="s">
        <v>1113</v>
      </c>
      <c r="O307" s="62" t="s">
        <v>36</v>
      </c>
      <c r="P307" s="62">
        <v>2006</v>
      </c>
      <c r="Q307" s="62">
        <v>2015</v>
      </c>
      <c r="R307" s="62">
        <v>44.0288299999999</v>
      </c>
      <c r="S307" s="62">
        <v>-78.147059999999897</v>
      </c>
    </row>
    <row r="308" spans="1:19" ht="15.75" customHeight="1" x14ac:dyDescent="0.25">
      <c r="A308" s="62" t="s">
        <v>2336</v>
      </c>
      <c r="B308" s="62"/>
      <c r="C308" s="62"/>
      <c r="D308" s="48" t="s">
        <v>28</v>
      </c>
      <c r="E308" s="62"/>
      <c r="F308" s="81">
        <v>16</v>
      </c>
      <c r="G308" s="79" t="s">
        <v>1735</v>
      </c>
      <c r="H308" s="62" t="s">
        <v>2337</v>
      </c>
      <c r="I308" s="62" t="s">
        <v>151</v>
      </c>
      <c r="J308" s="62"/>
      <c r="K308" s="62"/>
      <c r="L308" s="62" t="s">
        <v>131</v>
      </c>
      <c r="M308" s="62" t="s">
        <v>46</v>
      </c>
      <c r="N308" s="62" t="s">
        <v>1113</v>
      </c>
      <c r="O308" s="62" t="s">
        <v>36</v>
      </c>
      <c r="P308" s="62">
        <v>2005</v>
      </c>
      <c r="Q308" s="62">
        <v>2015</v>
      </c>
      <c r="R308" s="62">
        <v>44.005719999999897</v>
      </c>
      <c r="S308" s="62">
        <v>-78.642330000000001</v>
      </c>
    </row>
    <row r="309" spans="1:19" ht="15.75" customHeight="1" x14ac:dyDescent="0.25">
      <c r="A309" s="62" t="s">
        <v>2338</v>
      </c>
      <c r="B309" s="62"/>
      <c r="C309" s="62"/>
      <c r="D309" s="48" t="s">
        <v>28</v>
      </c>
      <c r="E309" s="62"/>
      <c r="F309" s="81">
        <v>16</v>
      </c>
      <c r="G309" s="79" t="s">
        <v>1735</v>
      </c>
      <c r="H309" s="62" t="s">
        <v>2339</v>
      </c>
      <c r="I309" s="62" t="s">
        <v>151</v>
      </c>
      <c r="J309" s="62"/>
      <c r="K309" s="62"/>
      <c r="L309" s="62" t="s">
        <v>131</v>
      </c>
      <c r="M309" s="62" t="s">
        <v>46</v>
      </c>
      <c r="N309" s="62" t="s">
        <v>1113</v>
      </c>
      <c r="O309" s="62" t="s">
        <v>36</v>
      </c>
      <c r="P309" s="62">
        <v>2005</v>
      </c>
      <c r="Q309" s="62">
        <v>2015</v>
      </c>
      <c r="R309" s="62">
        <v>43.98847</v>
      </c>
      <c r="S309" s="62">
        <v>-78.210750000000004</v>
      </c>
    </row>
    <row r="310" spans="1:19" ht="15.75" customHeight="1" x14ac:dyDescent="0.25">
      <c r="A310" s="62" t="s">
        <v>2340</v>
      </c>
      <c r="B310" s="62"/>
      <c r="C310" s="62"/>
      <c r="D310" s="48" t="s">
        <v>28</v>
      </c>
      <c r="E310" s="62"/>
      <c r="F310" s="81">
        <v>16</v>
      </c>
      <c r="G310" s="79" t="s">
        <v>1735</v>
      </c>
      <c r="H310" s="62" t="s">
        <v>2341</v>
      </c>
      <c r="I310" s="62" t="s">
        <v>151</v>
      </c>
      <c r="J310" s="62"/>
      <c r="K310" s="62"/>
      <c r="L310" s="62" t="s">
        <v>131</v>
      </c>
      <c r="M310" s="62" t="s">
        <v>46</v>
      </c>
      <c r="N310" s="62" t="s">
        <v>1113</v>
      </c>
      <c r="O310" s="62" t="s">
        <v>36</v>
      </c>
      <c r="P310" s="62">
        <v>2005</v>
      </c>
      <c r="Q310" s="62">
        <v>2015</v>
      </c>
      <c r="R310" s="62">
        <v>43.979080000000003</v>
      </c>
      <c r="S310" s="62">
        <v>-78.680310000000006</v>
      </c>
    </row>
    <row r="311" spans="1:19" ht="15.75" customHeight="1" x14ac:dyDescent="0.25">
      <c r="A311" s="329" t="s">
        <v>2342</v>
      </c>
      <c r="B311" s="329"/>
      <c r="C311" s="329"/>
      <c r="D311" s="331"/>
      <c r="E311" s="332"/>
      <c r="F311" s="82"/>
      <c r="G311" s="83"/>
      <c r="H311" s="329"/>
      <c r="I311" s="15"/>
      <c r="J311" s="329"/>
      <c r="K311" s="329"/>
      <c r="L311" s="329"/>
      <c r="M311" s="329"/>
      <c r="N311" s="329"/>
      <c r="O311" s="329"/>
      <c r="P311" s="15"/>
      <c r="Q311" s="62"/>
      <c r="R311" s="15"/>
      <c r="S311" s="15"/>
    </row>
    <row r="312" spans="1:19" ht="15.75" customHeight="1" x14ac:dyDescent="0.25">
      <c r="A312" s="62" t="s">
        <v>2343</v>
      </c>
      <c r="B312" s="62"/>
      <c r="C312" s="62"/>
      <c r="D312" s="48" t="s">
        <v>28</v>
      </c>
      <c r="E312" s="62"/>
      <c r="F312" s="81">
        <v>16</v>
      </c>
      <c r="G312" s="79" t="s">
        <v>1735</v>
      </c>
      <c r="H312" s="62" t="s">
        <v>2344</v>
      </c>
      <c r="I312" s="62" t="s">
        <v>151</v>
      </c>
      <c r="J312" s="62"/>
      <c r="K312" s="62"/>
      <c r="L312" s="62" t="s">
        <v>131</v>
      </c>
      <c r="M312" s="62" t="s">
        <v>46</v>
      </c>
      <c r="N312" s="62" t="s">
        <v>1113</v>
      </c>
      <c r="O312" s="62" t="s">
        <v>36</v>
      </c>
      <c r="P312" s="62">
        <v>1969</v>
      </c>
      <c r="Q312" s="62">
        <v>2015</v>
      </c>
      <c r="R312" s="62">
        <v>44.027470000000001</v>
      </c>
      <c r="S312" s="62">
        <v>-77.366879999999895</v>
      </c>
    </row>
    <row r="313" spans="1:19" ht="15.75" customHeight="1" x14ac:dyDescent="0.25">
      <c r="A313" s="62" t="s">
        <v>2345</v>
      </c>
      <c r="B313" s="62"/>
      <c r="C313" s="62"/>
      <c r="D313" s="48" t="s">
        <v>28</v>
      </c>
      <c r="E313" s="62"/>
      <c r="F313" s="81">
        <v>16</v>
      </c>
      <c r="G313" s="79" t="s">
        <v>1735</v>
      </c>
      <c r="H313" s="62" t="s">
        <v>2346</v>
      </c>
      <c r="I313" s="62" t="s">
        <v>151</v>
      </c>
      <c r="J313" s="62"/>
      <c r="K313" s="62"/>
      <c r="L313" s="62" t="s">
        <v>131</v>
      </c>
      <c r="M313" s="62" t="s">
        <v>46</v>
      </c>
      <c r="N313" s="62" t="s">
        <v>1113</v>
      </c>
      <c r="O313" s="62" t="s">
        <v>36</v>
      </c>
      <c r="P313" s="62">
        <v>2006</v>
      </c>
      <c r="Q313" s="62">
        <v>2015</v>
      </c>
      <c r="R313" s="62">
        <v>43.935560000000002</v>
      </c>
      <c r="S313" s="62">
        <v>-77.089889999999897</v>
      </c>
    </row>
    <row r="314" spans="1:19" ht="15.75" customHeight="1" x14ac:dyDescent="0.25">
      <c r="A314" s="62" t="s">
        <v>2347</v>
      </c>
      <c r="B314" s="62"/>
      <c r="C314" s="62"/>
      <c r="D314" s="48" t="s">
        <v>28</v>
      </c>
      <c r="E314" s="62"/>
      <c r="F314" s="81">
        <v>16</v>
      </c>
      <c r="G314" s="79" t="s">
        <v>1735</v>
      </c>
      <c r="H314" s="62" t="s">
        <v>2348</v>
      </c>
      <c r="I314" s="62" t="s">
        <v>151</v>
      </c>
      <c r="J314" s="62"/>
      <c r="K314" s="62"/>
      <c r="L314" s="62" t="s">
        <v>131</v>
      </c>
      <c r="M314" s="62" t="s">
        <v>46</v>
      </c>
      <c r="N314" s="62" t="s">
        <v>1113</v>
      </c>
      <c r="O314" s="62" t="s">
        <v>36</v>
      </c>
      <c r="P314" s="62">
        <v>1962</v>
      </c>
      <c r="Q314" s="62">
        <v>2015</v>
      </c>
      <c r="R314" s="62">
        <v>44.731830000000002</v>
      </c>
      <c r="S314" s="62">
        <v>-78.818060000000003</v>
      </c>
    </row>
    <row r="315" spans="1:19" ht="15.75" customHeight="1" x14ac:dyDescent="0.25">
      <c r="A315" s="62" t="s">
        <v>2349</v>
      </c>
      <c r="B315" s="62"/>
      <c r="C315" s="62"/>
      <c r="D315" s="48" t="s">
        <v>28</v>
      </c>
      <c r="E315" s="62"/>
      <c r="F315" s="81">
        <v>16</v>
      </c>
      <c r="G315" s="79" t="s">
        <v>1735</v>
      </c>
      <c r="H315" s="62" t="s">
        <v>2350</v>
      </c>
      <c r="I315" s="62" t="s">
        <v>151</v>
      </c>
      <c r="J315" s="62"/>
      <c r="K315" s="62"/>
      <c r="L315" s="62" t="s">
        <v>131</v>
      </c>
      <c r="M315" s="62" t="s">
        <v>46</v>
      </c>
      <c r="N315" s="62" t="s">
        <v>1113</v>
      </c>
      <c r="O315" s="62" t="s">
        <v>36</v>
      </c>
      <c r="P315" s="62">
        <v>1962</v>
      </c>
      <c r="Q315" s="62">
        <v>2015</v>
      </c>
      <c r="R315" s="62">
        <v>44.7098599999999</v>
      </c>
      <c r="S315" s="62">
        <v>-78.677530000000004</v>
      </c>
    </row>
    <row r="316" spans="1:19" ht="15.75" customHeight="1" x14ac:dyDescent="0.25">
      <c r="A316" s="62" t="s">
        <v>2351</v>
      </c>
      <c r="B316" s="62"/>
      <c r="C316" s="62"/>
      <c r="D316" s="48" t="s">
        <v>28</v>
      </c>
      <c r="E316" s="62"/>
      <c r="F316" s="81">
        <v>16</v>
      </c>
      <c r="G316" s="79" t="s">
        <v>1735</v>
      </c>
      <c r="H316" s="62" t="s">
        <v>2352</v>
      </c>
      <c r="I316" s="62" t="s">
        <v>151</v>
      </c>
      <c r="J316" s="62"/>
      <c r="K316" s="62"/>
      <c r="L316" s="62" t="s">
        <v>131</v>
      </c>
      <c r="M316" s="62" t="s">
        <v>46</v>
      </c>
      <c r="N316" s="62" t="s">
        <v>1113</v>
      </c>
      <c r="O316" s="62" t="s">
        <v>36</v>
      </c>
      <c r="P316" s="62">
        <v>1982</v>
      </c>
      <c r="Q316" s="62">
        <v>2015</v>
      </c>
      <c r="R316" s="62">
        <v>44.289639999999899</v>
      </c>
      <c r="S316" s="62">
        <v>-78.841610000000003</v>
      </c>
    </row>
    <row r="317" spans="1:19" ht="15.75" customHeight="1" x14ac:dyDescent="0.25">
      <c r="A317" s="62" t="s">
        <v>2353</v>
      </c>
      <c r="B317" s="62"/>
      <c r="C317" s="62"/>
      <c r="D317" s="48" t="s">
        <v>28</v>
      </c>
      <c r="E317" s="62"/>
      <c r="F317" s="81">
        <v>16</v>
      </c>
      <c r="G317" s="79" t="s">
        <v>1735</v>
      </c>
      <c r="H317" s="62" t="s">
        <v>2354</v>
      </c>
      <c r="I317" s="62" t="s">
        <v>151</v>
      </c>
      <c r="J317" s="62"/>
      <c r="K317" s="62"/>
      <c r="L317" s="62" t="s">
        <v>131</v>
      </c>
      <c r="M317" s="62" t="s">
        <v>46</v>
      </c>
      <c r="N317" s="62" t="s">
        <v>1113</v>
      </c>
      <c r="O317" s="62" t="s">
        <v>36</v>
      </c>
      <c r="P317" s="62">
        <v>1992</v>
      </c>
      <c r="Q317" s="62">
        <v>2015</v>
      </c>
      <c r="R317" s="62">
        <v>44.086689999999898</v>
      </c>
      <c r="S317" s="62">
        <v>-79.006079999999898</v>
      </c>
    </row>
    <row r="318" spans="1:19" ht="15.75" customHeight="1" x14ac:dyDescent="0.25">
      <c r="A318" s="62" t="s">
        <v>2355</v>
      </c>
      <c r="B318" s="62"/>
      <c r="C318" s="62"/>
      <c r="D318" s="48" t="s">
        <v>28</v>
      </c>
      <c r="E318" s="62"/>
      <c r="F318" s="81">
        <v>16</v>
      </c>
      <c r="G318" s="79" t="s">
        <v>1735</v>
      </c>
      <c r="H318" s="62" t="s">
        <v>2356</v>
      </c>
      <c r="I318" s="62" t="s">
        <v>151</v>
      </c>
      <c r="J318" s="62"/>
      <c r="K318" s="62"/>
      <c r="L318" s="62" t="s">
        <v>131</v>
      </c>
      <c r="M318" s="62" t="s">
        <v>46</v>
      </c>
      <c r="N318" s="62" t="s">
        <v>1113</v>
      </c>
      <c r="O318" s="62" t="s">
        <v>36</v>
      </c>
      <c r="P318" s="62">
        <v>2005</v>
      </c>
      <c r="Q318" s="62">
        <v>2015</v>
      </c>
      <c r="R318" s="62">
        <v>44.131920000000001</v>
      </c>
      <c r="S318" s="62">
        <v>-78.828969999999899</v>
      </c>
    </row>
    <row r="319" spans="1:19" ht="15.75" customHeight="1" x14ac:dyDescent="0.25">
      <c r="A319" s="62" t="s">
        <v>2357</v>
      </c>
      <c r="B319" s="62"/>
      <c r="C319" s="62"/>
      <c r="D319" s="48" t="s">
        <v>28</v>
      </c>
      <c r="E319" s="62"/>
      <c r="F319" s="81">
        <v>16</v>
      </c>
      <c r="G319" s="79" t="s">
        <v>1735</v>
      </c>
      <c r="H319" s="62" t="s">
        <v>2358</v>
      </c>
      <c r="I319" s="62" t="s">
        <v>151</v>
      </c>
      <c r="J319" s="62"/>
      <c r="K319" s="62"/>
      <c r="L319" s="62" t="s">
        <v>131</v>
      </c>
      <c r="M319" s="62" t="s">
        <v>46</v>
      </c>
      <c r="N319" s="62" t="s">
        <v>1113</v>
      </c>
      <c r="O319" s="62" t="s">
        <v>36</v>
      </c>
      <c r="P319" s="62">
        <v>2004</v>
      </c>
      <c r="Q319" s="62">
        <v>2015</v>
      </c>
      <c r="R319" s="62">
        <v>44.124279999999899</v>
      </c>
      <c r="S319" s="62">
        <v>-78.69511</v>
      </c>
    </row>
    <row r="320" spans="1:19" ht="15.75" customHeight="1" x14ac:dyDescent="0.25">
      <c r="A320" s="62" t="s">
        <v>2359</v>
      </c>
      <c r="B320" s="62"/>
      <c r="C320" s="62"/>
      <c r="D320" s="48" t="s">
        <v>28</v>
      </c>
      <c r="E320" s="62"/>
      <c r="F320" s="81">
        <v>16</v>
      </c>
      <c r="G320" s="79" t="s">
        <v>1735</v>
      </c>
      <c r="H320" s="62" t="s">
        <v>2360</v>
      </c>
      <c r="I320" s="62" t="s">
        <v>151</v>
      </c>
      <c r="J320" s="62"/>
      <c r="K320" s="62"/>
      <c r="L320" s="62" t="s">
        <v>131</v>
      </c>
      <c r="M320" s="62" t="s">
        <v>46</v>
      </c>
      <c r="N320" s="62" t="s">
        <v>47</v>
      </c>
      <c r="O320" s="62" t="s">
        <v>36</v>
      </c>
      <c r="P320" s="62">
        <v>2007</v>
      </c>
      <c r="Q320" s="62">
        <v>2015</v>
      </c>
      <c r="R320" s="62">
        <v>44.296720000000001</v>
      </c>
      <c r="S320" s="62">
        <v>-78.549999999999898</v>
      </c>
    </row>
    <row r="321" spans="1:19" ht="15.75" customHeight="1" x14ac:dyDescent="0.25">
      <c r="A321" s="62" t="s">
        <v>2361</v>
      </c>
      <c r="B321" s="62"/>
      <c r="C321" s="62"/>
      <c r="D321" s="48" t="s">
        <v>28</v>
      </c>
      <c r="E321" s="62"/>
      <c r="F321" s="81">
        <v>16</v>
      </c>
      <c r="G321" s="79" t="s">
        <v>1735</v>
      </c>
      <c r="H321" s="62" t="s">
        <v>2362</v>
      </c>
      <c r="I321" s="62" t="s">
        <v>151</v>
      </c>
      <c r="J321" s="62"/>
      <c r="K321" s="62"/>
      <c r="L321" s="62" t="s">
        <v>131</v>
      </c>
      <c r="M321" s="62" t="s">
        <v>46</v>
      </c>
      <c r="N321" s="62" t="s">
        <v>1113</v>
      </c>
      <c r="O321" s="62" t="s">
        <v>36</v>
      </c>
      <c r="P321" s="62">
        <v>1962</v>
      </c>
      <c r="Q321" s="62">
        <v>2015</v>
      </c>
      <c r="R321" s="62">
        <v>44.302779999999899</v>
      </c>
      <c r="S321" s="62">
        <v>-78.321389999999894</v>
      </c>
    </row>
    <row r="322" spans="1:19" ht="15.75" customHeight="1" x14ac:dyDescent="0.25">
      <c r="A322" s="62" t="s">
        <v>2363</v>
      </c>
      <c r="B322" s="62"/>
      <c r="C322" s="62"/>
      <c r="D322" s="48" t="s">
        <v>28</v>
      </c>
      <c r="E322" s="62"/>
      <c r="F322" s="81">
        <v>16</v>
      </c>
      <c r="G322" s="79" t="s">
        <v>1735</v>
      </c>
      <c r="H322" s="62" t="s">
        <v>2364</v>
      </c>
      <c r="I322" s="62" t="s">
        <v>151</v>
      </c>
      <c r="J322" s="62"/>
      <c r="K322" s="62"/>
      <c r="L322" s="62" t="s">
        <v>131</v>
      </c>
      <c r="M322" s="62" t="s">
        <v>46</v>
      </c>
      <c r="N322" s="62" t="s">
        <v>1113</v>
      </c>
      <c r="O322" s="62" t="s">
        <v>36</v>
      </c>
      <c r="P322" s="62">
        <v>1967</v>
      </c>
      <c r="Q322" s="62">
        <v>2015</v>
      </c>
      <c r="R322" s="62">
        <v>44.29806</v>
      </c>
      <c r="S322" s="62">
        <v>-78.044939999999897</v>
      </c>
    </row>
    <row r="323" spans="1:19" ht="15.75" customHeight="1" x14ac:dyDescent="0.25">
      <c r="A323" s="62" t="s">
        <v>2365</v>
      </c>
      <c r="B323" s="62"/>
      <c r="C323" s="62"/>
      <c r="D323" s="48" t="s">
        <v>28</v>
      </c>
      <c r="E323" s="62"/>
      <c r="F323" s="81">
        <v>16</v>
      </c>
      <c r="G323" s="79" t="s">
        <v>1735</v>
      </c>
      <c r="H323" s="62" t="s">
        <v>2366</v>
      </c>
      <c r="I323" s="62" t="s">
        <v>151</v>
      </c>
      <c r="J323" s="62"/>
      <c r="K323" s="62"/>
      <c r="L323" s="62" t="s">
        <v>131</v>
      </c>
      <c r="M323" s="62" t="s">
        <v>46</v>
      </c>
      <c r="N323" s="62" t="s">
        <v>1113</v>
      </c>
      <c r="O323" s="62" t="s">
        <v>36</v>
      </c>
      <c r="P323" s="62">
        <v>2002</v>
      </c>
      <c r="Q323" s="62">
        <v>2015</v>
      </c>
      <c r="R323" s="62">
        <v>44.123249999999899</v>
      </c>
      <c r="S323" s="62">
        <v>-78.388670000000005</v>
      </c>
    </row>
    <row r="324" spans="1:19" ht="15.75" customHeight="1" x14ac:dyDescent="0.25">
      <c r="A324" s="62" t="s">
        <v>2367</v>
      </c>
      <c r="B324" s="62"/>
      <c r="C324" s="62"/>
      <c r="D324" s="48" t="s">
        <v>28</v>
      </c>
      <c r="E324" s="62"/>
      <c r="F324" s="81">
        <v>16</v>
      </c>
      <c r="G324" s="79" t="s">
        <v>1735</v>
      </c>
      <c r="H324" s="62" t="s">
        <v>2368</v>
      </c>
      <c r="I324" s="62" t="s">
        <v>151</v>
      </c>
      <c r="J324" s="62"/>
      <c r="K324" s="62"/>
      <c r="L324" s="62" t="s">
        <v>131</v>
      </c>
      <c r="M324" s="62" t="s">
        <v>46</v>
      </c>
      <c r="N324" s="62" t="s">
        <v>1113</v>
      </c>
      <c r="O324" s="62" t="s">
        <v>36</v>
      </c>
      <c r="P324" s="62">
        <v>2005</v>
      </c>
      <c r="Q324" s="62">
        <v>2015</v>
      </c>
      <c r="R324" s="62">
        <v>44.309829999999899</v>
      </c>
      <c r="S324" s="62">
        <v>-78.370720000000006</v>
      </c>
    </row>
    <row r="325" spans="1:19" ht="15.75" customHeight="1" x14ac:dyDescent="0.25">
      <c r="A325" s="62" t="s">
        <v>2369</v>
      </c>
      <c r="B325" s="62"/>
      <c r="C325" s="62"/>
      <c r="D325" s="48" t="s">
        <v>28</v>
      </c>
      <c r="E325" s="62"/>
      <c r="F325" s="81">
        <v>16</v>
      </c>
      <c r="G325" s="79" t="s">
        <v>1735</v>
      </c>
      <c r="H325" s="62" t="s">
        <v>2370</v>
      </c>
      <c r="I325" s="62" t="s">
        <v>151</v>
      </c>
      <c r="J325" s="62"/>
      <c r="K325" s="62"/>
      <c r="L325" s="62" t="s">
        <v>131</v>
      </c>
      <c r="M325" s="62" t="s">
        <v>46</v>
      </c>
      <c r="N325" s="62" t="s">
        <v>1113</v>
      </c>
      <c r="O325" s="62" t="s">
        <v>36</v>
      </c>
      <c r="P325" s="62">
        <v>2005</v>
      </c>
      <c r="Q325" s="62">
        <v>2015</v>
      </c>
      <c r="R325" s="62">
        <v>44.150280000000002</v>
      </c>
      <c r="S325" s="62">
        <v>-78.4467199999999</v>
      </c>
    </row>
    <row r="326" spans="1:19" ht="15.75" customHeight="1" x14ac:dyDescent="0.25">
      <c r="A326" s="62" t="s">
        <v>2371</v>
      </c>
      <c r="B326" s="62"/>
      <c r="C326" s="62"/>
      <c r="D326" s="48" t="s">
        <v>28</v>
      </c>
      <c r="E326" s="62"/>
      <c r="F326" s="81">
        <v>16</v>
      </c>
      <c r="G326" s="79" t="s">
        <v>1735</v>
      </c>
      <c r="H326" s="62" t="s">
        <v>2372</v>
      </c>
      <c r="I326" s="62" t="s">
        <v>151</v>
      </c>
      <c r="J326" s="62"/>
      <c r="K326" s="62"/>
      <c r="L326" s="62" t="s">
        <v>131</v>
      </c>
      <c r="M326" s="62" t="s">
        <v>46</v>
      </c>
      <c r="N326" s="62" t="s">
        <v>1113</v>
      </c>
      <c r="O326" s="62" t="s">
        <v>36</v>
      </c>
      <c r="P326" s="62">
        <v>2006</v>
      </c>
      <c r="Q326" s="62">
        <v>2015</v>
      </c>
      <c r="R326" s="62">
        <v>44.5404699999999</v>
      </c>
      <c r="S326" s="62">
        <v>-78.0953599999999</v>
      </c>
    </row>
    <row r="327" spans="1:19" ht="15.75" customHeight="1" x14ac:dyDescent="0.25">
      <c r="A327" s="62" t="s">
        <v>2373</v>
      </c>
      <c r="B327" s="62"/>
      <c r="C327" s="62"/>
      <c r="D327" s="48" t="s">
        <v>28</v>
      </c>
      <c r="E327" s="62"/>
      <c r="F327" s="81">
        <v>16</v>
      </c>
      <c r="G327" s="79" t="s">
        <v>1735</v>
      </c>
      <c r="H327" s="62" t="s">
        <v>2374</v>
      </c>
      <c r="I327" s="62" t="s">
        <v>151</v>
      </c>
      <c r="J327" s="62"/>
      <c r="K327" s="62"/>
      <c r="L327" s="62" t="s">
        <v>131</v>
      </c>
      <c r="M327" s="62" t="s">
        <v>46</v>
      </c>
      <c r="N327" s="62" t="s">
        <v>1113</v>
      </c>
      <c r="O327" s="62" t="s">
        <v>36</v>
      </c>
      <c r="P327" s="62">
        <v>1959</v>
      </c>
      <c r="Q327" s="62">
        <v>2015</v>
      </c>
      <c r="R327" s="62">
        <v>44.481560000000002</v>
      </c>
      <c r="S327" s="62">
        <v>-77.684809999999899</v>
      </c>
    </row>
    <row r="328" spans="1:19" ht="15.75" customHeight="1" x14ac:dyDescent="0.25">
      <c r="A328" s="62" t="s">
        <v>2375</v>
      </c>
      <c r="B328" s="62"/>
      <c r="C328" s="62"/>
      <c r="D328" s="48" t="s">
        <v>28</v>
      </c>
      <c r="E328" s="62"/>
      <c r="F328" s="81">
        <v>16</v>
      </c>
      <c r="G328" s="79" t="s">
        <v>1735</v>
      </c>
      <c r="H328" s="62" t="s">
        <v>2376</v>
      </c>
      <c r="I328" s="62" t="s">
        <v>151</v>
      </c>
      <c r="J328" s="62"/>
      <c r="K328" s="62"/>
      <c r="L328" s="62" t="s">
        <v>131</v>
      </c>
      <c r="M328" s="62" t="s">
        <v>46</v>
      </c>
      <c r="N328" s="62" t="s">
        <v>1113</v>
      </c>
      <c r="O328" s="62" t="s">
        <v>36</v>
      </c>
      <c r="P328" s="62">
        <v>1968</v>
      </c>
      <c r="Q328" s="62">
        <v>2015</v>
      </c>
      <c r="R328" s="62">
        <v>44.844439999999899</v>
      </c>
      <c r="S328" s="62">
        <v>-77.931110000000004</v>
      </c>
    </row>
    <row r="329" spans="1:19" ht="15.75" customHeight="1" x14ac:dyDescent="0.25">
      <c r="A329" s="62" t="s">
        <v>2377</v>
      </c>
      <c r="B329" s="62"/>
      <c r="C329" s="62"/>
      <c r="D329" s="48" t="s">
        <v>28</v>
      </c>
      <c r="E329" s="62"/>
      <c r="F329" s="81">
        <v>16</v>
      </c>
      <c r="G329" s="79" t="s">
        <v>1735</v>
      </c>
      <c r="H329" s="62" t="s">
        <v>2378</v>
      </c>
      <c r="I329" s="62" t="s">
        <v>151</v>
      </c>
      <c r="J329" s="62"/>
      <c r="K329" s="62"/>
      <c r="L329" s="62" t="s">
        <v>131</v>
      </c>
      <c r="M329" s="62" t="s">
        <v>46</v>
      </c>
      <c r="N329" s="62" t="s">
        <v>1113</v>
      </c>
      <c r="O329" s="62" t="s">
        <v>36</v>
      </c>
      <c r="P329" s="62">
        <v>1973</v>
      </c>
      <c r="Q329" s="62">
        <v>2015</v>
      </c>
      <c r="R329" s="62">
        <v>44.53519</v>
      </c>
      <c r="S329" s="62">
        <v>-77.696579999999898</v>
      </c>
    </row>
    <row r="330" spans="1:19" ht="15.75" customHeight="1" x14ac:dyDescent="0.25">
      <c r="A330" s="62" t="s">
        <v>2379</v>
      </c>
      <c r="B330" s="62"/>
      <c r="C330" s="62"/>
      <c r="D330" s="48" t="s">
        <v>28</v>
      </c>
      <c r="E330" s="62"/>
      <c r="F330" s="81">
        <v>16</v>
      </c>
      <c r="G330" s="79" t="s">
        <v>1735</v>
      </c>
      <c r="H330" s="62" t="s">
        <v>2380</v>
      </c>
      <c r="I330" s="62" t="s">
        <v>151</v>
      </c>
      <c r="J330" s="62"/>
      <c r="K330" s="62"/>
      <c r="L330" s="62" t="s">
        <v>131</v>
      </c>
      <c r="M330" s="62" t="s">
        <v>46</v>
      </c>
      <c r="N330" s="62" t="s">
        <v>1113</v>
      </c>
      <c r="O330" s="62" t="s">
        <v>36</v>
      </c>
      <c r="P330" s="62">
        <v>1981</v>
      </c>
      <c r="Q330" s="62">
        <v>2015</v>
      </c>
      <c r="R330" s="62">
        <v>44.1347799999999</v>
      </c>
      <c r="S330" s="62">
        <v>-77.78689</v>
      </c>
    </row>
    <row r="331" spans="1:19" ht="15.75" customHeight="1" x14ac:dyDescent="0.25">
      <c r="A331" s="62" t="s">
        <v>2381</v>
      </c>
      <c r="B331" s="62"/>
      <c r="C331" s="62"/>
      <c r="D331" s="48" t="s">
        <v>28</v>
      </c>
      <c r="E331" s="62"/>
      <c r="F331" s="81">
        <v>16</v>
      </c>
      <c r="G331" s="79" t="s">
        <v>1735</v>
      </c>
      <c r="H331" s="62" t="s">
        <v>2382</v>
      </c>
      <c r="I331" s="62" t="s">
        <v>151</v>
      </c>
      <c r="J331" s="62"/>
      <c r="K331" s="62"/>
      <c r="L331" s="62" t="s">
        <v>131</v>
      </c>
      <c r="M331" s="62" t="s">
        <v>46</v>
      </c>
      <c r="N331" s="62" t="s">
        <v>1113</v>
      </c>
      <c r="O331" s="62" t="s">
        <v>36</v>
      </c>
      <c r="P331" s="62">
        <v>1982</v>
      </c>
      <c r="Q331" s="62">
        <v>2015</v>
      </c>
      <c r="R331" s="62">
        <v>44.338140000000003</v>
      </c>
      <c r="S331" s="62">
        <v>-77.477189999999894</v>
      </c>
    </row>
    <row r="332" spans="1:19" ht="15.75" customHeight="1" x14ac:dyDescent="0.25">
      <c r="A332" s="62" t="s">
        <v>2383</v>
      </c>
      <c r="B332" s="62"/>
      <c r="C332" s="62"/>
      <c r="D332" s="48" t="s">
        <v>28</v>
      </c>
      <c r="E332" s="62"/>
      <c r="F332" s="81">
        <v>16</v>
      </c>
      <c r="G332" s="79" t="s">
        <v>1735</v>
      </c>
      <c r="H332" s="62" t="s">
        <v>2384</v>
      </c>
      <c r="I332" s="62" t="s">
        <v>151</v>
      </c>
      <c r="J332" s="62"/>
      <c r="K332" s="62"/>
      <c r="L332" s="62" t="s">
        <v>131</v>
      </c>
      <c r="M332" s="62" t="s">
        <v>46</v>
      </c>
      <c r="N332" s="62" t="s">
        <v>1113</v>
      </c>
      <c r="O332" s="62" t="s">
        <v>36</v>
      </c>
      <c r="P332" s="62">
        <v>1983</v>
      </c>
      <c r="Q332" s="62">
        <v>2015</v>
      </c>
      <c r="R332" s="62">
        <v>44.1968099999999</v>
      </c>
      <c r="S332" s="62">
        <v>-77.911000000000001</v>
      </c>
    </row>
    <row r="333" spans="1:19" ht="15.75" customHeight="1" x14ac:dyDescent="0.25">
      <c r="A333" s="62" t="s">
        <v>2385</v>
      </c>
      <c r="B333" s="62"/>
      <c r="C333" s="62"/>
      <c r="D333" s="48" t="s">
        <v>28</v>
      </c>
      <c r="E333" s="62"/>
      <c r="F333" s="81">
        <v>16</v>
      </c>
      <c r="G333" s="79" t="s">
        <v>1735</v>
      </c>
      <c r="H333" s="62" t="s">
        <v>2386</v>
      </c>
      <c r="I333" s="62" t="s">
        <v>151</v>
      </c>
      <c r="J333" s="62"/>
      <c r="K333" s="62"/>
      <c r="L333" s="62" t="s">
        <v>131</v>
      </c>
      <c r="M333" s="62" t="s">
        <v>46</v>
      </c>
      <c r="N333" s="62" t="s">
        <v>1113</v>
      </c>
      <c r="O333" s="62" t="s">
        <v>36</v>
      </c>
      <c r="P333" s="62">
        <v>1992</v>
      </c>
      <c r="Q333" s="62">
        <v>2015</v>
      </c>
      <c r="R333" s="62">
        <v>44.109169999999899</v>
      </c>
      <c r="S333" s="62">
        <v>-77.612530000000007</v>
      </c>
    </row>
    <row r="334" spans="1:19" ht="15.75" customHeight="1" x14ac:dyDescent="0.25">
      <c r="A334" s="62" t="s">
        <v>2387</v>
      </c>
      <c r="B334" s="62"/>
      <c r="C334" s="62"/>
      <c r="D334" s="48" t="s">
        <v>28</v>
      </c>
      <c r="E334" s="62"/>
      <c r="F334" s="81">
        <v>16</v>
      </c>
      <c r="G334" s="79" t="s">
        <v>1735</v>
      </c>
      <c r="H334" s="62" t="s">
        <v>2388</v>
      </c>
      <c r="I334" s="62" t="s">
        <v>151</v>
      </c>
      <c r="J334" s="62"/>
      <c r="K334" s="62"/>
      <c r="L334" s="62" t="s">
        <v>131</v>
      </c>
      <c r="M334" s="62" t="s">
        <v>46</v>
      </c>
      <c r="N334" s="62" t="s">
        <v>1113</v>
      </c>
      <c r="O334" s="62" t="s">
        <v>36</v>
      </c>
      <c r="P334" s="62">
        <v>2005</v>
      </c>
      <c r="Q334" s="62">
        <v>2015</v>
      </c>
      <c r="R334" s="62">
        <v>44.199570000000001</v>
      </c>
      <c r="S334" s="62">
        <v>-77.818950000000001</v>
      </c>
    </row>
    <row r="335" spans="1:19" ht="15.75" customHeight="1" x14ac:dyDescent="0.25">
      <c r="A335" s="62" t="s">
        <v>2389</v>
      </c>
      <c r="B335" s="62"/>
      <c r="C335" s="62"/>
      <c r="D335" s="48" t="s">
        <v>28</v>
      </c>
      <c r="E335" s="62"/>
      <c r="F335" s="81">
        <v>16</v>
      </c>
      <c r="G335" s="79" t="s">
        <v>1735</v>
      </c>
      <c r="H335" s="62" t="s">
        <v>2390</v>
      </c>
      <c r="I335" s="62" t="s">
        <v>151</v>
      </c>
      <c r="J335" s="62"/>
      <c r="K335" s="62"/>
      <c r="L335" s="62" t="s">
        <v>131</v>
      </c>
      <c r="M335" s="62" t="s">
        <v>46</v>
      </c>
      <c r="N335" s="62" t="s">
        <v>1113</v>
      </c>
      <c r="O335" s="62" t="s">
        <v>36</v>
      </c>
      <c r="P335" s="62">
        <v>2005</v>
      </c>
      <c r="Q335" s="62">
        <v>2015</v>
      </c>
      <c r="R335" s="62">
        <v>44.301969999999898</v>
      </c>
      <c r="S335" s="62">
        <v>-77.8309</v>
      </c>
    </row>
    <row r="336" spans="1:19" ht="15.75" customHeight="1" x14ac:dyDescent="0.25">
      <c r="A336" s="62" t="s">
        <v>2391</v>
      </c>
      <c r="B336" s="62"/>
      <c r="C336" s="62"/>
      <c r="D336" s="48" t="s">
        <v>28</v>
      </c>
      <c r="E336" s="62"/>
      <c r="F336" s="81">
        <v>16</v>
      </c>
      <c r="G336" s="79" t="s">
        <v>1735</v>
      </c>
      <c r="H336" s="62" t="s">
        <v>2392</v>
      </c>
      <c r="I336" s="62" t="s">
        <v>151</v>
      </c>
      <c r="J336" s="62"/>
      <c r="K336" s="62"/>
      <c r="L336" s="62" t="s">
        <v>131</v>
      </c>
      <c r="M336" s="62" t="s">
        <v>46</v>
      </c>
      <c r="N336" s="62" t="s">
        <v>1113</v>
      </c>
      <c r="O336" s="62" t="s">
        <v>36</v>
      </c>
      <c r="P336" s="62">
        <v>2005</v>
      </c>
      <c r="Q336" s="62">
        <v>2015</v>
      </c>
      <c r="R336" s="62">
        <v>44.33175</v>
      </c>
      <c r="S336" s="62">
        <v>-77.628230000000002</v>
      </c>
    </row>
    <row r="337" spans="1:19" ht="15.75" customHeight="1" x14ac:dyDescent="0.25">
      <c r="A337" s="62" t="s">
        <v>2393</v>
      </c>
      <c r="B337" s="62"/>
      <c r="C337" s="62"/>
      <c r="D337" s="48" t="s">
        <v>28</v>
      </c>
      <c r="E337" s="62"/>
      <c r="F337" s="81">
        <v>16</v>
      </c>
      <c r="G337" s="79" t="s">
        <v>1735</v>
      </c>
      <c r="H337" s="62" t="s">
        <v>2394</v>
      </c>
      <c r="I337" s="62" t="s">
        <v>151</v>
      </c>
      <c r="J337" s="62"/>
      <c r="K337" s="62"/>
      <c r="L337" s="62" t="s">
        <v>131</v>
      </c>
      <c r="M337" s="62" t="s">
        <v>46</v>
      </c>
      <c r="N337" s="62" t="s">
        <v>1113</v>
      </c>
      <c r="O337" s="62" t="s">
        <v>36</v>
      </c>
      <c r="P337" s="62">
        <v>1955</v>
      </c>
      <c r="Q337" s="62">
        <v>2015</v>
      </c>
      <c r="R337" s="46">
        <v>44.539580000000001</v>
      </c>
      <c r="S337" s="46">
        <v>-77.369640000000004</v>
      </c>
    </row>
    <row r="338" spans="1:19" ht="15.75" customHeight="1" x14ac:dyDescent="0.25">
      <c r="A338" s="15" t="s">
        <v>2395</v>
      </c>
      <c r="B338" s="25"/>
      <c r="C338" s="25"/>
      <c r="D338" s="29" t="s">
        <v>28</v>
      </c>
      <c r="E338" s="25"/>
      <c r="F338" s="81">
        <v>16</v>
      </c>
      <c r="G338" s="83" t="s">
        <v>1735</v>
      </c>
      <c r="H338" s="15" t="s">
        <v>2396</v>
      </c>
      <c r="I338" s="15" t="s">
        <v>151</v>
      </c>
      <c r="J338" s="15"/>
      <c r="K338" s="15" t="s">
        <v>1139</v>
      </c>
      <c r="L338" s="15" t="s">
        <v>131</v>
      </c>
      <c r="M338" s="15" t="s">
        <v>46</v>
      </c>
      <c r="N338" s="15" t="s">
        <v>1113</v>
      </c>
      <c r="O338" s="15" t="s">
        <v>36</v>
      </c>
      <c r="P338" s="25">
        <v>1955</v>
      </c>
      <c r="Q338" s="15">
        <v>2015</v>
      </c>
      <c r="R338" s="36">
        <v>44.549444000000001</v>
      </c>
      <c r="S338" s="36">
        <v>-77.328056000000004</v>
      </c>
    </row>
    <row r="339" spans="1:19" ht="15.75" customHeight="1" x14ac:dyDescent="0.25">
      <c r="A339" s="62" t="s">
        <v>2397</v>
      </c>
      <c r="B339" s="62"/>
      <c r="C339" s="62"/>
      <c r="D339" s="48" t="s">
        <v>28</v>
      </c>
      <c r="E339" s="62"/>
      <c r="F339" s="81">
        <v>16</v>
      </c>
      <c r="G339" s="79" t="s">
        <v>1735</v>
      </c>
      <c r="H339" s="62" t="s">
        <v>2398</v>
      </c>
      <c r="I339" s="62" t="s">
        <v>151</v>
      </c>
      <c r="J339" s="62"/>
      <c r="K339" s="62"/>
      <c r="L339" s="62" t="s">
        <v>131</v>
      </c>
      <c r="M339" s="62" t="s">
        <v>46</v>
      </c>
      <c r="N339" s="62" t="s">
        <v>1113</v>
      </c>
      <c r="O339" s="62" t="s">
        <v>36</v>
      </c>
      <c r="P339" s="62">
        <v>1965</v>
      </c>
      <c r="Q339" s="62">
        <v>2015</v>
      </c>
      <c r="R339" s="46">
        <v>44.499670000000002</v>
      </c>
      <c r="S339" s="46">
        <v>-77.618440000000007</v>
      </c>
    </row>
    <row r="340" spans="1:19" ht="15.75" customHeight="1" x14ac:dyDescent="0.25">
      <c r="A340" s="62" t="s">
        <v>2399</v>
      </c>
      <c r="B340" s="62"/>
      <c r="C340" s="62"/>
      <c r="D340" s="48" t="s">
        <v>28</v>
      </c>
      <c r="E340" s="62"/>
      <c r="F340" s="81">
        <v>16</v>
      </c>
      <c r="G340" s="79" t="s">
        <v>1735</v>
      </c>
      <c r="H340" s="62" t="s">
        <v>2400</v>
      </c>
      <c r="I340" s="62" t="s">
        <v>151</v>
      </c>
      <c r="J340" s="62"/>
      <c r="K340" s="62"/>
      <c r="L340" s="62" t="s">
        <v>131</v>
      </c>
      <c r="M340" s="62" t="s">
        <v>46</v>
      </c>
      <c r="N340" s="62" t="s">
        <v>1113</v>
      </c>
      <c r="O340" s="62" t="s">
        <v>36</v>
      </c>
      <c r="P340" s="62">
        <v>2002</v>
      </c>
      <c r="Q340" s="62">
        <v>2015</v>
      </c>
      <c r="R340" s="46">
        <v>44.48847</v>
      </c>
      <c r="S340" s="46">
        <v>-77.31953</v>
      </c>
    </row>
    <row r="341" spans="1:19" ht="15.75" customHeight="1" x14ac:dyDescent="0.25">
      <c r="A341" s="62" t="s">
        <v>2401</v>
      </c>
      <c r="B341" s="62"/>
      <c r="C341" s="62"/>
      <c r="D341" s="48" t="s">
        <v>28</v>
      </c>
      <c r="E341" s="62"/>
      <c r="F341" s="81">
        <v>16</v>
      </c>
      <c r="G341" s="79" t="s">
        <v>1735</v>
      </c>
      <c r="H341" s="62" t="s">
        <v>2402</v>
      </c>
      <c r="I341" s="62" t="s">
        <v>151</v>
      </c>
      <c r="J341" s="62"/>
      <c r="K341" s="62"/>
      <c r="L341" s="62" t="s">
        <v>131</v>
      </c>
      <c r="M341" s="62" t="s">
        <v>46</v>
      </c>
      <c r="N341" s="62" t="s">
        <v>1113</v>
      </c>
      <c r="O341" s="62" t="s">
        <v>36</v>
      </c>
      <c r="P341" s="62">
        <v>2005</v>
      </c>
      <c r="Q341" s="62">
        <v>2015</v>
      </c>
      <c r="R341" s="46">
        <v>44.496830000000003</v>
      </c>
      <c r="S341" s="46">
        <v>-77.227530000000002</v>
      </c>
    </row>
    <row r="342" spans="1:19" ht="15.75" customHeight="1" x14ac:dyDescent="0.25">
      <c r="A342" s="62" t="s">
        <v>2403</v>
      </c>
      <c r="B342" s="62"/>
      <c r="C342" s="62"/>
      <c r="D342" s="48" t="s">
        <v>28</v>
      </c>
      <c r="E342" s="62"/>
      <c r="F342" s="81">
        <v>16</v>
      </c>
      <c r="G342" s="79" t="s">
        <v>1735</v>
      </c>
      <c r="H342" s="62" t="s">
        <v>2404</v>
      </c>
      <c r="I342" s="62" t="s">
        <v>151</v>
      </c>
      <c r="J342" s="62"/>
      <c r="K342" s="62"/>
      <c r="L342" s="62" t="s">
        <v>131</v>
      </c>
      <c r="M342" s="62" t="s">
        <v>46</v>
      </c>
      <c r="N342" s="62" t="s">
        <v>1113</v>
      </c>
      <c r="O342" s="62" t="s">
        <v>36</v>
      </c>
      <c r="P342" s="62">
        <v>1957</v>
      </c>
      <c r="Q342" s="62">
        <v>2015</v>
      </c>
      <c r="R342" s="46">
        <v>44.471919999999898</v>
      </c>
      <c r="S342" s="46">
        <v>-76.762360000000001</v>
      </c>
    </row>
    <row r="343" spans="1:19" ht="15.75" customHeight="1" x14ac:dyDescent="0.25">
      <c r="A343" s="62" t="s">
        <v>2405</v>
      </c>
      <c r="B343" s="62"/>
      <c r="C343" s="62"/>
      <c r="D343" s="48" t="s">
        <v>28</v>
      </c>
      <c r="E343" s="62"/>
      <c r="F343" s="81">
        <v>16</v>
      </c>
      <c r="G343" s="79" t="s">
        <v>1735</v>
      </c>
      <c r="H343" s="62" t="s">
        <v>2406</v>
      </c>
      <c r="I343" s="62" t="s">
        <v>151</v>
      </c>
      <c r="J343" s="62"/>
      <c r="K343" s="62"/>
      <c r="L343" s="62" t="s">
        <v>131</v>
      </c>
      <c r="M343" s="62" t="s">
        <v>46</v>
      </c>
      <c r="N343" s="62" t="s">
        <v>1113</v>
      </c>
      <c r="O343" s="62" t="s">
        <v>36</v>
      </c>
      <c r="P343" s="62">
        <v>1969</v>
      </c>
      <c r="Q343" s="62">
        <v>2015</v>
      </c>
      <c r="R343" s="46">
        <v>44.256500000000003</v>
      </c>
      <c r="S343" s="46">
        <v>-76.612560000000002</v>
      </c>
    </row>
    <row r="344" spans="1:19" ht="15.75" customHeight="1" x14ac:dyDescent="0.25">
      <c r="A344" s="62" t="s">
        <v>2407</v>
      </c>
      <c r="B344" s="62"/>
      <c r="C344" s="62"/>
      <c r="D344" s="48" t="s">
        <v>28</v>
      </c>
      <c r="E344" s="62"/>
      <c r="F344" s="81">
        <v>16</v>
      </c>
      <c r="G344" s="79" t="s">
        <v>1735</v>
      </c>
      <c r="H344" s="62" t="s">
        <v>2408</v>
      </c>
      <c r="I344" s="62" t="s">
        <v>151</v>
      </c>
      <c r="J344" s="62"/>
      <c r="K344" s="62"/>
      <c r="L344" s="62" t="s">
        <v>131</v>
      </c>
      <c r="M344" s="62" t="s">
        <v>46</v>
      </c>
      <c r="N344" s="62" t="s">
        <v>1113</v>
      </c>
      <c r="O344" s="62" t="s">
        <v>36</v>
      </c>
      <c r="P344" s="62">
        <v>1988</v>
      </c>
      <c r="Q344" s="62">
        <v>2015</v>
      </c>
      <c r="R344" s="46">
        <v>44.24</v>
      </c>
      <c r="S344" s="46">
        <v>-76.578890000000001</v>
      </c>
    </row>
    <row r="345" spans="1:19" ht="15.75" customHeight="1" x14ac:dyDescent="0.25">
      <c r="A345" s="62" t="s">
        <v>2409</v>
      </c>
      <c r="B345" s="62"/>
      <c r="C345" s="62"/>
      <c r="D345" s="48" t="s">
        <v>28</v>
      </c>
      <c r="E345" s="62"/>
      <c r="F345" s="81">
        <v>16</v>
      </c>
      <c r="G345" s="79" t="s">
        <v>1735</v>
      </c>
      <c r="H345" s="62" t="s">
        <v>2410</v>
      </c>
      <c r="I345" s="62" t="s">
        <v>151</v>
      </c>
      <c r="J345" s="62"/>
      <c r="K345" s="62"/>
      <c r="L345" s="62" t="s">
        <v>131</v>
      </c>
      <c r="M345" s="62" t="s">
        <v>46</v>
      </c>
      <c r="N345" s="62" t="s">
        <v>1113</v>
      </c>
      <c r="O345" s="62" t="s">
        <v>36</v>
      </c>
      <c r="P345" s="62">
        <v>2002</v>
      </c>
      <c r="Q345" s="62">
        <v>2015</v>
      </c>
      <c r="R345" s="46">
        <v>44.486220000000003</v>
      </c>
      <c r="S345" s="46">
        <v>-76.99297</v>
      </c>
    </row>
    <row r="346" spans="1:19" ht="15.75" customHeight="1" x14ac:dyDescent="0.25">
      <c r="A346" s="62" t="s">
        <v>2411</v>
      </c>
      <c r="B346" s="62"/>
      <c r="C346" s="62"/>
      <c r="D346" s="48" t="s">
        <v>28</v>
      </c>
      <c r="E346" s="62"/>
      <c r="F346" s="81">
        <v>16</v>
      </c>
      <c r="G346" s="79" t="s">
        <v>1735</v>
      </c>
      <c r="H346" s="62" t="s">
        <v>2412</v>
      </c>
      <c r="I346" s="62" t="s">
        <v>151</v>
      </c>
      <c r="J346" s="62"/>
      <c r="K346" s="62"/>
      <c r="L346" s="62" t="s">
        <v>131</v>
      </c>
      <c r="M346" s="62" t="s">
        <v>46</v>
      </c>
      <c r="N346" s="62" t="s">
        <v>1113</v>
      </c>
      <c r="O346" s="62" t="s">
        <v>36</v>
      </c>
      <c r="P346" s="62">
        <v>2006</v>
      </c>
      <c r="Q346" s="62">
        <v>2015</v>
      </c>
      <c r="R346" s="46">
        <v>44.413310000000003</v>
      </c>
      <c r="S346" s="46">
        <v>-76.594830000000002</v>
      </c>
    </row>
    <row r="347" spans="1:19" ht="15.75" customHeight="1" x14ac:dyDescent="0.25">
      <c r="A347" s="62" t="s">
        <v>2413</v>
      </c>
      <c r="B347" s="62"/>
      <c r="C347" s="62"/>
      <c r="D347" s="48" t="s">
        <v>1202</v>
      </c>
      <c r="E347" s="62"/>
      <c r="F347" s="78">
        <v>14</v>
      </c>
      <c r="G347" s="79" t="s">
        <v>1735</v>
      </c>
      <c r="H347" s="62" t="s">
        <v>2414</v>
      </c>
      <c r="I347" s="62" t="s">
        <v>100</v>
      </c>
      <c r="J347" s="62"/>
      <c r="K347" s="62"/>
      <c r="L347" s="62" t="s">
        <v>78</v>
      </c>
      <c r="M347" s="62" t="s">
        <v>46</v>
      </c>
      <c r="N347" s="62" t="s">
        <v>35</v>
      </c>
      <c r="O347" s="62" t="s">
        <v>36</v>
      </c>
      <c r="P347" s="62">
        <v>1977</v>
      </c>
      <c r="Q347" s="62">
        <v>2015</v>
      </c>
      <c r="R347" s="46">
        <v>47.842500000000001</v>
      </c>
      <c r="S347" s="46">
        <v>-77.54889</v>
      </c>
    </row>
    <row r="348" spans="1:19" ht="15.75" customHeight="1" x14ac:dyDescent="0.25">
      <c r="A348" s="62" t="s">
        <v>2415</v>
      </c>
      <c r="B348" s="62"/>
      <c r="C348" s="62"/>
      <c r="D348" s="48" t="s">
        <v>1202</v>
      </c>
      <c r="E348" s="62"/>
      <c r="F348" s="78">
        <v>14</v>
      </c>
      <c r="G348" s="79" t="s">
        <v>1735</v>
      </c>
      <c r="H348" s="62" t="s">
        <v>2416</v>
      </c>
      <c r="I348" s="62" t="s">
        <v>100</v>
      </c>
      <c r="J348" s="62"/>
      <c r="K348" s="62"/>
      <c r="L348" s="62" t="s">
        <v>78</v>
      </c>
      <c r="M348" s="62" t="s">
        <v>46</v>
      </c>
      <c r="N348" s="62" t="s">
        <v>47</v>
      </c>
      <c r="O348" s="62" t="s">
        <v>36</v>
      </c>
      <c r="P348" s="46">
        <v>1955</v>
      </c>
      <c r="Q348" s="62">
        <v>2015</v>
      </c>
      <c r="R348" s="46">
        <v>47.570189999999897</v>
      </c>
      <c r="S348" s="46">
        <v>-79.174530000000004</v>
      </c>
    </row>
    <row r="349" spans="1:19" ht="15.75" customHeight="1" x14ac:dyDescent="0.25">
      <c r="A349" s="62" t="s">
        <v>2417</v>
      </c>
      <c r="B349" s="62"/>
      <c r="C349" s="62"/>
      <c r="D349" s="48" t="s">
        <v>1202</v>
      </c>
      <c r="E349" s="62"/>
      <c r="F349" s="78">
        <v>14</v>
      </c>
      <c r="G349" s="79" t="s">
        <v>1735</v>
      </c>
      <c r="H349" s="62" t="s">
        <v>2418</v>
      </c>
      <c r="I349" s="62" t="s">
        <v>100</v>
      </c>
      <c r="J349" s="62"/>
      <c r="K349" s="62"/>
      <c r="L349" s="62" t="s">
        <v>78</v>
      </c>
      <c r="M349" s="62" t="s">
        <v>46</v>
      </c>
      <c r="N349" s="62" t="s">
        <v>47</v>
      </c>
      <c r="O349" s="62" t="s">
        <v>36</v>
      </c>
      <c r="P349" s="62">
        <v>1955</v>
      </c>
      <c r="Q349" s="62">
        <v>2015</v>
      </c>
      <c r="R349" s="62">
        <v>47.53622</v>
      </c>
      <c r="S349" s="62">
        <v>-78.729439999999897</v>
      </c>
    </row>
    <row r="350" spans="1:19" ht="15.75" customHeight="1" x14ac:dyDescent="0.25">
      <c r="A350" s="62" t="s">
        <v>2419</v>
      </c>
      <c r="B350" s="62"/>
      <c r="C350" s="62"/>
      <c r="D350" s="48" t="s">
        <v>1202</v>
      </c>
      <c r="E350" s="62"/>
      <c r="F350" s="78">
        <v>14</v>
      </c>
      <c r="G350" s="79" t="s">
        <v>1735</v>
      </c>
      <c r="H350" s="62" t="s">
        <v>2420</v>
      </c>
      <c r="I350" s="62" t="s">
        <v>100</v>
      </c>
      <c r="J350" s="62"/>
      <c r="K350" s="62"/>
      <c r="L350" s="62" t="s">
        <v>78</v>
      </c>
      <c r="M350" s="62" t="s">
        <v>46</v>
      </c>
      <c r="N350" s="62" t="s">
        <v>35</v>
      </c>
      <c r="O350" s="62" t="s">
        <v>36</v>
      </c>
      <c r="P350" s="62">
        <v>1965</v>
      </c>
      <c r="Q350" s="62">
        <v>2015</v>
      </c>
      <c r="R350" s="62">
        <v>48.3666699999999</v>
      </c>
      <c r="S350" s="62">
        <v>-78.85333</v>
      </c>
    </row>
    <row r="351" spans="1:19" ht="15.75" customHeight="1" x14ac:dyDescent="0.25">
      <c r="A351" s="15" t="s">
        <v>2421</v>
      </c>
      <c r="B351" s="25"/>
      <c r="C351" s="25"/>
      <c r="D351" s="29" t="s">
        <v>28</v>
      </c>
      <c r="E351" s="25"/>
      <c r="F351" s="81">
        <v>6</v>
      </c>
      <c r="G351" s="83" t="s">
        <v>1735</v>
      </c>
      <c r="H351" s="15" t="s">
        <v>2422</v>
      </c>
      <c r="I351" s="15" t="s">
        <v>100</v>
      </c>
      <c r="J351" s="15" t="s">
        <v>1110</v>
      </c>
      <c r="K351" s="15" t="s">
        <v>1211</v>
      </c>
      <c r="L351" s="15" t="s">
        <v>78</v>
      </c>
      <c r="M351" s="15" t="s">
        <v>46</v>
      </c>
      <c r="N351" s="15" t="s">
        <v>47</v>
      </c>
      <c r="O351" s="15" t="s">
        <v>36</v>
      </c>
      <c r="P351" s="25">
        <v>1987</v>
      </c>
      <c r="Q351" s="15">
        <v>2015</v>
      </c>
      <c r="R351" s="15">
        <v>47.552500000000002</v>
      </c>
      <c r="S351" s="15">
        <v>-79.235277999999994</v>
      </c>
    </row>
    <row r="352" spans="1:19" ht="15.75" customHeight="1" x14ac:dyDescent="0.25">
      <c r="A352" s="15" t="s">
        <v>2423</v>
      </c>
      <c r="B352" s="25"/>
      <c r="C352" s="25"/>
      <c r="D352" s="29" t="s">
        <v>28</v>
      </c>
      <c r="E352" s="25"/>
      <c r="F352" s="81">
        <v>6</v>
      </c>
      <c r="G352" s="83" t="s">
        <v>1735</v>
      </c>
      <c r="H352" s="15" t="s">
        <v>2424</v>
      </c>
      <c r="I352" s="15" t="s">
        <v>100</v>
      </c>
      <c r="J352" s="15" t="s">
        <v>1110</v>
      </c>
      <c r="K352" s="15" t="s">
        <v>1211</v>
      </c>
      <c r="L352" s="15" t="s">
        <v>131</v>
      </c>
      <c r="M352" s="15" t="s">
        <v>46</v>
      </c>
      <c r="N352" s="15" t="s">
        <v>1113</v>
      </c>
      <c r="O352" s="15" t="s">
        <v>36</v>
      </c>
      <c r="P352" s="25">
        <v>1968</v>
      </c>
      <c r="Q352" s="15">
        <v>2015</v>
      </c>
      <c r="R352" s="15">
        <v>47.888888999999999</v>
      </c>
      <c r="S352" s="15">
        <v>-79.879166999999995</v>
      </c>
    </row>
    <row r="353" spans="1:19" ht="15.75" customHeight="1" x14ac:dyDescent="0.25">
      <c r="A353" s="62" t="s">
        <v>2425</v>
      </c>
      <c r="B353" s="62"/>
      <c r="C353" s="62"/>
      <c r="D353" s="48" t="s">
        <v>28</v>
      </c>
      <c r="E353" s="62"/>
      <c r="F353" s="78">
        <v>14</v>
      </c>
      <c r="G353" s="79" t="s">
        <v>1735</v>
      </c>
      <c r="H353" s="62" t="s">
        <v>2426</v>
      </c>
      <c r="I353" s="62" t="s">
        <v>100</v>
      </c>
      <c r="J353" s="62"/>
      <c r="K353" s="62"/>
      <c r="L353" s="62" t="s">
        <v>131</v>
      </c>
      <c r="M353" s="62" t="s">
        <v>46</v>
      </c>
      <c r="N353" s="62" t="s">
        <v>47</v>
      </c>
      <c r="O353" s="62" t="s">
        <v>36</v>
      </c>
      <c r="P353" s="62">
        <v>1989</v>
      </c>
      <c r="Q353" s="62">
        <v>2015</v>
      </c>
      <c r="R353" s="62">
        <v>47.32103</v>
      </c>
      <c r="S353" s="62">
        <v>-79.811999999999898</v>
      </c>
    </row>
    <row r="354" spans="1:19" ht="15.75" customHeight="1" x14ac:dyDescent="0.25">
      <c r="A354" s="15" t="s">
        <v>2427</v>
      </c>
      <c r="B354" s="25"/>
      <c r="C354" s="25"/>
      <c r="D354" s="29" t="s">
        <v>28</v>
      </c>
      <c r="E354" s="25"/>
      <c r="F354" s="81">
        <v>6</v>
      </c>
      <c r="G354" s="83" t="s">
        <v>1735</v>
      </c>
      <c r="H354" s="15" t="s">
        <v>2428</v>
      </c>
      <c r="I354" s="15" t="s">
        <v>100</v>
      </c>
      <c r="J354" s="15" t="s">
        <v>1110</v>
      </c>
      <c r="K354" s="15" t="s">
        <v>1211</v>
      </c>
      <c r="L354" s="15" t="s">
        <v>131</v>
      </c>
      <c r="M354" s="15" t="s">
        <v>46</v>
      </c>
      <c r="N354" s="15" t="s">
        <v>47</v>
      </c>
      <c r="O354" s="15" t="s">
        <v>36</v>
      </c>
      <c r="P354" s="25">
        <v>1906</v>
      </c>
      <c r="Q354" s="15">
        <v>2015</v>
      </c>
      <c r="R354" s="15">
        <v>47.45</v>
      </c>
      <c r="S354" s="15">
        <v>-79.629722000000001</v>
      </c>
    </row>
    <row r="355" spans="1:19" ht="15.75" customHeight="1" x14ac:dyDescent="0.25">
      <c r="A355" s="15" t="s">
        <v>2429</v>
      </c>
      <c r="B355" s="25"/>
      <c r="C355" s="25"/>
      <c r="D355" s="29" t="s">
        <v>28</v>
      </c>
      <c r="E355" s="25"/>
      <c r="F355" s="81">
        <v>6</v>
      </c>
      <c r="G355" s="83" t="s">
        <v>1735</v>
      </c>
      <c r="H355" s="15" t="s">
        <v>2430</v>
      </c>
      <c r="I355" s="15" t="s">
        <v>100</v>
      </c>
      <c r="J355" s="15" t="s">
        <v>1110</v>
      </c>
      <c r="K355" s="15" t="s">
        <v>1211</v>
      </c>
      <c r="L355" s="15" t="s">
        <v>131</v>
      </c>
      <c r="M355" s="15" t="s">
        <v>46</v>
      </c>
      <c r="N355" s="15" t="s">
        <v>47</v>
      </c>
      <c r="O355" s="15" t="s">
        <v>36</v>
      </c>
      <c r="P355" s="25">
        <v>1906</v>
      </c>
      <c r="Q355" s="15">
        <v>2015</v>
      </c>
      <c r="R355" s="36">
        <v>46.320278000000002</v>
      </c>
      <c r="S355" s="36">
        <v>-78.710555999999997</v>
      </c>
    </row>
    <row r="356" spans="1:19" ht="15.75" customHeight="1" x14ac:dyDescent="0.25">
      <c r="A356" s="62" t="s">
        <v>2431</v>
      </c>
      <c r="B356" s="62"/>
      <c r="C356" s="62"/>
      <c r="D356" s="48" t="s">
        <v>28</v>
      </c>
      <c r="E356" s="62"/>
      <c r="F356" s="78">
        <v>14</v>
      </c>
      <c r="G356" s="79" t="s">
        <v>1735</v>
      </c>
      <c r="H356" s="62" t="s">
        <v>2432</v>
      </c>
      <c r="I356" s="62" t="s">
        <v>100</v>
      </c>
      <c r="J356" s="62"/>
      <c r="K356" s="62"/>
      <c r="L356" s="62" t="s">
        <v>131</v>
      </c>
      <c r="M356" s="62" t="s">
        <v>46</v>
      </c>
      <c r="N356" s="62" t="s">
        <v>47</v>
      </c>
      <c r="O356" s="62" t="s">
        <v>36</v>
      </c>
      <c r="P356" s="62">
        <v>1987</v>
      </c>
      <c r="Q356" s="62">
        <v>2015</v>
      </c>
      <c r="R356" s="62">
        <v>46.707639999999898</v>
      </c>
      <c r="S356" s="62">
        <v>-79.101420000000005</v>
      </c>
    </row>
    <row r="357" spans="1:19" ht="15.75" customHeight="1" x14ac:dyDescent="0.25">
      <c r="A357" s="15" t="s">
        <v>2433</v>
      </c>
      <c r="B357" s="25"/>
      <c r="C357" s="25"/>
      <c r="D357" s="29" t="s">
        <v>28</v>
      </c>
      <c r="E357" s="25"/>
      <c r="F357" s="81">
        <v>6</v>
      </c>
      <c r="G357" s="83" t="s">
        <v>1735</v>
      </c>
      <c r="H357" s="15" t="s">
        <v>2434</v>
      </c>
      <c r="I357" s="15" t="s">
        <v>100</v>
      </c>
      <c r="J357" s="15" t="s">
        <v>1110</v>
      </c>
      <c r="K357" s="15" t="s">
        <v>1211</v>
      </c>
      <c r="L357" s="15" t="s">
        <v>78</v>
      </c>
      <c r="M357" s="15" t="s">
        <v>46</v>
      </c>
      <c r="N357" s="15" t="s">
        <v>47</v>
      </c>
      <c r="O357" s="15" t="s">
        <v>36</v>
      </c>
      <c r="P357" s="25">
        <v>1987</v>
      </c>
      <c r="Q357" s="15">
        <v>2015</v>
      </c>
      <c r="R357" s="15">
        <v>46.718333000000001</v>
      </c>
      <c r="S357" s="15">
        <v>-79.105000000000004</v>
      </c>
    </row>
    <row r="358" spans="1:19" ht="15.75" customHeight="1" x14ac:dyDescent="0.25">
      <c r="A358" s="62" t="s">
        <v>2435</v>
      </c>
      <c r="B358" s="62"/>
      <c r="C358" s="62"/>
      <c r="D358" s="48" t="s">
        <v>28</v>
      </c>
      <c r="E358" s="62"/>
      <c r="F358" s="78">
        <v>14</v>
      </c>
      <c r="G358" s="79" t="s">
        <v>1735</v>
      </c>
      <c r="H358" s="62" t="s">
        <v>2436</v>
      </c>
      <c r="I358" s="62" t="s">
        <v>100</v>
      </c>
      <c r="J358" s="62"/>
      <c r="K358" s="62"/>
      <c r="L358" s="62" t="s">
        <v>78</v>
      </c>
      <c r="M358" s="62" t="s">
        <v>46</v>
      </c>
      <c r="N358" s="62" t="s">
        <v>47</v>
      </c>
      <c r="O358" s="62" t="s">
        <v>36</v>
      </c>
      <c r="P358" s="62">
        <v>1987</v>
      </c>
      <c r="Q358" s="62">
        <v>2015</v>
      </c>
      <c r="R358" s="46">
        <v>47.32931</v>
      </c>
      <c r="S358" s="46">
        <v>-79.444609999999898</v>
      </c>
    </row>
    <row r="359" spans="1:19" ht="15.75" customHeight="1" x14ac:dyDescent="0.25">
      <c r="A359" s="62" t="s">
        <v>2437</v>
      </c>
      <c r="B359" s="62"/>
      <c r="C359" s="62"/>
      <c r="D359" s="48" t="s">
        <v>28</v>
      </c>
      <c r="E359" s="62"/>
      <c r="F359" s="78">
        <v>14</v>
      </c>
      <c r="G359" s="79" t="s">
        <v>1735</v>
      </c>
      <c r="H359" s="62" t="s">
        <v>2438</v>
      </c>
      <c r="I359" s="62" t="s">
        <v>100</v>
      </c>
      <c r="J359" s="62"/>
      <c r="K359" s="62"/>
      <c r="L359" s="62" t="s">
        <v>131</v>
      </c>
      <c r="M359" s="62" t="s">
        <v>46</v>
      </c>
      <c r="N359" s="62" t="s">
        <v>1113</v>
      </c>
      <c r="O359" s="62" t="s">
        <v>36</v>
      </c>
      <c r="P359" s="62">
        <v>2005</v>
      </c>
      <c r="Q359" s="62">
        <v>2015</v>
      </c>
      <c r="R359" s="46">
        <v>46.0914</v>
      </c>
      <c r="S359" s="46">
        <v>-78.885149999999896</v>
      </c>
    </row>
    <row r="360" spans="1:19" ht="15.75" customHeight="1" x14ac:dyDescent="0.25">
      <c r="A360" s="62" t="s">
        <v>2439</v>
      </c>
      <c r="B360" s="62"/>
      <c r="C360" s="62"/>
      <c r="D360" s="48" t="s">
        <v>28</v>
      </c>
      <c r="E360" s="62"/>
      <c r="F360" s="78">
        <v>14</v>
      </c>
      <c r="G360" s="79" t="s">
        <v>1735</v>
      </c>
      <c r="H360" s="62" t="s">
        <v>2440</v>
      </c>
      <c r="I360" s="62" t="s">
        <v>100</v>
      </c>
      <c r="J360" s="62"/>
      <c r="K360" s="62"/>
      <c r="L360" s="62" t="s">
        <v>131</v>
      </c>
      <c r="M360" s="62" t="s">
        <v>46</v>
      </c>
      <c r="N360" s="62" t="s">
        <v>1113</v>
      </c>
      <c r="O360" s="62" t="s">
        <v>36</v>
      </c>
      <c r="P360" s="46">
        <v>2008</v>
      </c>
      <c r="Q360" s="62">
        <v>2015</v>
      </c>
      <c r="R360" s="62">
        <v>47.082500000000003</v>
      </c>
      <c r="S360" s="62">
        <v>-79.731390000000005</v>
      </c>
    </row>
    <row r="361" spans="1:19" ht="15.75" customHeight="1" x14ac:dyDescent="0.25">
      <c r="A361" s="62" t="s">
        <v>2441</v>
      </c>
      <c r="B361" s="62"/>
      <c r="C361" s="62"/>
      <c r="D361" s="48" t="s">
        <v>1202</v>
      </c>
      <c r="E361" s="62"/>
      <c r="F361" s="78">
        <v>14</v>
      </c>
      <c r="G361" s="79" t="s">
        <v>1735</v>
      </c>
      <c r="H361" s="62" t="s">
        <v>2442</v>
      </c>
      <c r="I361" s="62" t="s">
        <v>100</v>
      </c>
      <c r="J361" s="62"/>
      <c r="K361" s="62"/>
      <c r="L361" s="62" t="s">
        <v>78</v>
      </c>
      <c r="M361" s="62" t="s">
        <v>46</v>
      </c>
      <c r="N361" s="62" t="s">
        <v>1113</v>
      </c>
      <c r="O361" s="62" t="s">
        <v>36</v>
      </c>
      <c r="P361" s="62">
        <v>1962</v>
      </c>
      <c r="Q361" s="62">
        <v>2015</v>
      </c>
      <c r="R361" s="46">
        <v>47.042400000000001</v>
      </c>
      <c r="S361" s="46">
        <v>-79.2730999999999</v>
      </c>
    </row>
    <row r="362" spans="1:19" ht="15.75" customHeight="1" x14ac:dyDescent="0.25">
      <c r="A362" s="62" t="s">
        <v>2443</v>
      </c>
      <c r="B362" s="62"/>
      <c r="C362" s="62"/>
      <c r="D362" s="48" t="s">
        <v>1202</v>
      </c>
      <c r="E362" s="62"/>
      <c r="F362" s="78">
        <v>14</v>
      </c>
      <c r="G362" s="79" t="s">
        <v>1735</v>
      </c>
      <c r="H362" s="62" t="s">
        <v>2444</v>
      </c>
      <c r="I362" s="62" t="s">
        <v>100</v>
      </c>
      <c r="J362" s="62"/>
      <c r="K362" s="62"/>
      <c r="L362" s="62" t="s">
        <v>78</v>
      </c>
      <c r="M362" s="62" t="s">
        <v>46</v>
      </c>
      <c r="N362" s="62" t="s">
        <v>47</v>
      </c>
      <c r="O362" s="62" t="s">
        <v>36</v>
      </c>
      <c r="P362" s="62">
        <v>2008</v>
      </c>
      <c r="Q362" s="62">
        <v>2015</v>
      </c>
      <c r="R362" s="62">
        <v>46.779899999999898</v>
      </c>
      <c r="S362" s="62">
        <v>-78.983199999999897</v>
      </c>
    </row>
    <row r="363" spans="1:19" ht="15.75" customHeight="1" x14ac:dyDescent="0.25">
      <c r="A363" s="62" t="s">
        <v>2445</v>
      </c>
      <c r="B363" s="62"/>
      <c r="C363" s="62"/>
      <c r="D363" s="48" t="s">
        <v>1202</v>
      </c>
      <c r="E363" s="62"/>
      <c r="F363" s="78">
        <v>14</v>
      </c>
      <c r="G363" s="79" t="s">
        <v>1735</v>
      </c>
      <c r="H363" s="62" t="s">
        <v>2446</v>
      </c>
      <c r="I363" s="62" t="s">
        <v>100</v>
      </c>
      <c r="J363" s="62"/>
      <c r="K363" s="62"/>
      <c r="L363" s="62" t="s">
        <v>78</v>
      </c>
      <c r="M363" s="62" t="s">
        <v>46</v>
      </c>
      <c r="N363" s="62" t="s">
        <v>47</v>
      </c>
      <c r="O363" s="62" t="s">
        <v>36</v>
      </c>
      <c r="P363" s="62">
        <v>2008</v>
      </c>
      <c r="Q363" s="62">
        <v>2015</v>
      </c>
      <c r="R363" s="62">
        <v>46.767000000000003</v>
      </c>
      <c r="S363" s="62">
        <v>-79.027900000000002</v>
      </c>
    </row>
    <row r="364" spans="1:19" ht="15.75" customHeight="1" x14ac:dyDescent="0.25">
      <c r="A364" s="62" t="s">
        <v>2447</v>
      </c>
      <c r="B364" s="62"/>
      <c r="C364" s="62"/>
      <c r="D364" s="48" t="s">
        <v>28</v>
      </c>
      <c r="E364" s="62"/>
      <c r="F364" s="78">
        <v>14</v>
      </c>
      <c r="G364" s="79" t="s">
        <v>1735</v>
      </c>
      <c r="H364" s="62" t="s">
        <v>2448</v>
      </c>
      <c r="I364" s="62" t="s">
        <v>100</v>
      </c>
      <c r="J364" s="62"/>
      <c r="K364" s="62"/>
      <c r="L364" s="62" t="s">
        <v>131</v>
      </c>
      <c r="M364" s="62" t="s">
        <v>46</v>
      </c>
      <c r="N364" s="62" t="s">
        <v>1113</v>
      </c>
      <c r="O364" s="62" t="s">
        <v>36</v>
      </c>
      <c r="P364" s="62">
        <v>2008</v>
      </c>
      <c r="Q364" s="62">
        <v>2015</v>
      </c>
      <c r="R364" s="62">
        <v>46.29083</v>
      </c>
      <c r="S364" s="62">
        <v>-78.491389999999896</v>
      </c>
    </row>
    <row r="365" spans="1:19" ht="15.75" customHeight="1" x14ac:dyDescent="0.25">
      <c r="A365" s="15" t="s">
        <v>2449</v>
      </c>
      <c r="B365" s="25"/>
      <c r="C365" s="25"/>
      <c r="D365" s="29" t="s">
        <v>28</v>
      </c>
      <c r="E365" s="25"/>
      <c r="F365" s="81">
        <v>6</v>
      </c>
      <c r="G365" s="83" t="s">
        <v>1735</v>
      </c>
      <c r="H365" s="15" t="s">
        <v>2450</v>
      </c>
      <c r="I365" s="15" t="s">
        <v>100</v>
      </c>
      <c r="J365" s="15" t="s">
        <v>1110</v>
      </c>
      <c r="K365" s="15" t="s">
        <v>1211</v>
      </c>
      <c r="L365" s="15" t="s">
        <v>131</v>
      </c>
      <c r="M365" s="15" t="s">
        <v>46</v>
      </c>
      <c r="N365" s="15" t="s">
        <v>1113</v>
      </c>
      <c r="O365" s="15" t="s">
        <v>36</v>
      </c>
      <c r="P365" s="25">
        <v>1905</v>
      </c>
      <c r="Q365" s="15">
        <v>2015</v>
      </c>
      <c r="R365" s="36">
        <v>45.886111</v>
      </c>
      <c r="S365" s="36">
        <v>-77.315278000000006</v>
      </c>
    </row>
    <row r="366" spans="1:19" ht="15.75" customHeight="1" x14ac:dyDescent="0.25">
      <c r="A366" s="15" t="s">
        <v>2451</v>
      </c>
      <c r="B366" s="25"/>
      <c r="C366" s="25"/>
      <c r="D366" s="29" t="s">
        <v>28</v>
      </c>
      <c r="E366" s="25"/>
      <c r="F366" s="81">
        <v>6</v>
      </c>
      <c r="G366" s="83" t="s">
        <v>1735</v>
      </c>
      <c r="H366" s="15" t="s">
        <v>2452</v>
      </c>
      <c r="I366" s="15" t="s">
        <v>100</v>
      </c>
      <c r="J366" s="15" t="s">
        <v>1110</v>
      </c>
      <c r="K366" s="15" t="s">
        <v>1211</v>
      </c>
      <c r="L366" s="15" t="s">
        <v>131</v>
      </c>
      <c r="M366" s="15" t="s">
        <v>46</v>
      </c>
      <c r="N366" s="15" t="s">
        <v>1113</v>
      </c>
      <c r="O366" s="15" t="s">
        <v>36</v>
      </c>
      <c r="P366" s="25">
        <v>1921</v>
      </c>
      <c r="Q366" s="15">
        <v>2015</v>
      </c>
      <c r="R366" s="15">
        <v>45.496389000000001</v>
      </c>
      <c r="S366" s="15">
        <v>-76.564443999999995</v>
      </c>
    </row>
    <row r="367" spans="1:19" ht="15.75" customHeight="1" x14ac:dyDescent="0.25">
      <c r="A367" s="62" t="s">
        <v>2453</v>
      </c>
      <c r="B367" s="62"/>
      <c r="C367" s="62"/>
      <c r="D367" s="48" t="s">
        <v>28</v>
      </c>
      <c r="E367" s="62"/>
      <c r="F367" s="78">
        <v>14</v>
      </c>
      <c r="G367" s="79" t="s">
        <v>1735</v>
      </c>
      <c r="H367" s="62" t="s">
        <v>2454</v>
      </c>
      <c r="I367" s="62" t="s">
        <v>100</v>
      </c>
      <c r="J367" s="62"/>
      <c r="K367" s="62"/>
      <c r="L367" s="62" t="s">
        <v>131</v>
      </c>
      <c r="M367" s="62" t="s">
        <v>46</v>
      </c>
      <c r="N367" s="62" t="s">
        <v>1113</v>
      </c>
      <c r="O367" s="62" t="s">
        <v>36</v>
      </c>
      <c r="P367" s="62">
        <v>1969</v>
      </c>
      <c r="Q367" s="62">
        <v>2015</v>
      </c>
      <c r="R367" s="62">
        <v>45.797750000000001</v>
      </c>
      <c r="S367" s="62">
        <v>-77.108329999999896</v>
      </c>
    </row>
    <row r="368" spans="1:19" ht="15.75" customHeight="1" x14ac:dyDescent="0.25">
      <c r="A368" s="62" t="s">
        <v>2455</v>
      </c>
      <c r="B368" s="62"/>
      <c r="C368" s="62"/>
      <c r="D368" s="48" t="s">
        <v>28</v>
      </c>
      <c r="E368" s="62"/>
      <c r="F368" s="78">
        <v>14</v>
      </c>
      <c r="G368" s="79" t="s">
        <v>1735</v>
      </c>
      <c r="H368" s="62" t="s">
        <v>2456</v>
      </c>
      <c r="I368" s="62" t="s">
        <v>100</v>
      </c>
      <c r="J368" s="62"/>
      <c r="K368" s="62"/>
      <c r="L368" s="62" t="s">
        <v>131</v>
      </c>
      <c r="M368" s="62" t="s">
        <v>46</v>
      </c>
      <c r="N368" s="62" t="s">
        <v>1113</v>
      </c>
      <c r="O368" s="62" t="s">
        <v>36</v>
      </c>
      <c r="P368" s="62">
        <v>2007</v>
      </c>
      <c r="Q368" s="62">
        <v>2015</v>
      </c>
      <c r="R368" s="62">
        <v>45.818060000000003</v>
      </c>
      <c r="S368" s="62">
        <v>-77.124030000000005</v>
      </c>
    </row>
    <row r="369" spans="1:19" ht="15.75" customHeight="1" x14ac:dyDescent="0.25">
      <c r="A369" s="62" t="s">
        <v>2457</v>
      </c>
      <c r="B369" s="62"/>
      <c r="C369" s="62"/>
      <c r="D369" s="48" t="s">
        <v>28</v>
      </c>
      <c r="E369" s="62"/>
      <c r="F369" s="78">
        <v>14</v>
      </c>
      <c r="G369" s="79" t="s">
        <v>1735</v>
      </c>
      <c r="H369" s="62" t="s">
        <v>2458</v>
      </c>
      <c r="I369" s="62" t="s">
        <v>100</v>
      </c>
      <c r="J369" s="62"/>
      <c r="K369" s="62"/>
      <c r="L369" s="62" t="s">
        <v>131</v>
      </c>
      <c r="M369" s="62" t="s">
        <v>46</v>
      </c>
      <c r="N369" s="62" t="s">
        <v>1113</v>
      </c>
      <c r="O369" s="62" t="s">
        <v>36</v>
      </c>
      <c r="P369" s="62">
        <v>1915</v>
      </c>
      <c r="Q369" s="62">
        <v>2015</v>
      </c>
      <c r="R369" s="62">
        <v>45.052140000000001</v>
      </c>
      <c r="S369" s="62">
        <v>-77.846029999999899</v>
      </c>
    </row>
    <row r="370" spans="1:19" ht="15.75" customHeight="1" x14ac:dyDescent="0.25">
      <c r="A370" s="15" t="s">
        <v>2459</v>
      </c>
      <c r="B370" s="25"/>
      <c r="C370" s="25"/>
      <c r="D370" s="29" t="s">
        <v>28</v>
      </c>
      <c r="E370" s="25"/>
      <c r="F370" s="81">
        <v>6</v>
      </c>
      <c r="G370" s="83" t="s">
        <v>1735</v>
      </c>
      <c r="H370" s="15" t="s">
        <v>2460</v>
      </c>
      <c r="I370" s="15" t="s">
        <v>100</v>
      </c>
      <c r="J370" s="15" t="s">
        <v>1110</v>
      </c>
      <c r="K370" s="15" t="s">
        <v>1211</v>
      </c>
      <c r="L370" s="15" t="s">
        <v>131</v>
      </c>
      <c r="M370" s="15" t="s">
        <v>46</v>
      </c>
      <c r="N370" s="15" t="s">
        <v>1113</v>
      </c>
      <c r="O370" s="15" t="s">
        <v>36</v>
      </c>
      <c r="P370" s="12">
        <v>1930</v>
      </c>
      <c r="Q370" s="15">
        <v>2015</v>
      </c>
      <c r="R370" s="15">
        <v>45.328055999999997</v>
      </c>
      <c r="S370" s="15">
        <v>-77.515277999999995</v>
      </c>
    </row>
    <row r="371" spans="1:19" ht="15.75" customHeight="1" x14ac:dyDescent="0.25">
      <c r="A371" s="62" t="s">
        <v>2461</v>
      </c>
      <c r="B371" s="62"/>
      <c r="C371" s="62"/>
      <c r="D371" s="48" t="s">
        <v>28</v>
      </c>
      <c r="E371" s="46"/>
      <c r="F371" s="78">
        <v>14</v>
      </c>
      <c r="G371" s="79" t="s">
        <v>1735</v>
      </c>
      <c r="H371" s="62" t="s">
        <v>2462</v>
      </c>
      <c r="I371" s="62" t="s">
        <v>100</v>
      </c>
      <c r="J371" s="62"/>
      <c r="K371" s="62"/>
      <c r="L371" s="62" t="s">
        <v>131</v>
      </c>
      <c r="M371" s="62" t="s">
        <v>46</v>
      </c>
      <c r="N371" s="62" t="s">
        <v>1113</v>
      </c>
      <c r="O371" s="62" t="s">
        <v>36</v>
      </c>
      <c r="P371" s="62">
        <v>1915</v>
      </c>
      <c r="Q371" s="62">
        <v>2015</v>
      </c>
      <c r="R371" s="62">
        <v>45.053170000000001</v>
      </c>
      <c r="S371" s="62">
        <v>-76.285640000000001</v>
      </c>
    </row>
    <row r="372" spans="1:19" ht="15.75" customHeight="1" x14ac:dyDescent="0.25">
      <c r="A372" s="15" t="s">
        <v>2463</v>
      </c>
      <c r="B372" s="25"/>
      <c r="C372" s="25"/>
      <c r="D372" s="29" t="s">
        <v>28</v>
      </c>
      <c r="E372" s="12"/>
      <c r="F372" s="81">
        <v>6</v>
      </c>
      <c r="G372" s="83" t="s">
        <v>1735</v>
      </c>
      <c r="H372" s="15" t="s">
        <v>2464</v>
      </c>
      <c r="I372" s="15" t="s">
        <v>100</v>
      </c>
      <c r="J372" s="15" t="s">
        <v>1110</v>
      </c>
      <c r="K372" s="36" t="s">
        <v>1211</v>
      </c>
      <c r="L372" s="36" t="s">
        <v>131</v>
      </c>
      <c r="M372" s="36" t="s">
        <v>46</v>
      </c>
      <c r="N372" s="15" t="s">
        <v>1113</v>
      </c>
      <c r="O372" s="36" t="s">
        <v>36</v>
      </c>
      <c r="P372" s="25">
        <v>1915</v>
      </c>
      <c r="Q372" s="15">
        <v>2015</v>
      </c>
      <c r="R372" s="15">
        <v>45.364443999999999</v>
      </c>
      <c r="S372" s="15">
        <v>-75.805555999999996</v>
      </c>
    </row>
    <row r="373" spans="1:19" ht="15.75" customHeight="1" x14ac:dyDescent="0.25">
      <c r="A373" s="15" t="s">
        <v>2465</v>
      </c>
      <c r="B373" s="25"/>
      <c r="C373" s="25"/>
      <c r="D373" s="29" t="s">
        <v>28</v>
      </c>
      <c r="E373" s="12"/>
      <c r="F373" s="81">
        <v>6</v>
      </c>
      <c r="G373" s="83" t="s">
        <v>1735</v>
      </c>
      <c r="H373" s="15" t="s">
        <v>2466</v>
      </c>
      <c r="I373" s="15" t="s">
        <v>100</v>
      </c>
      <c r="J373" s="15" t="s">
        <v>1110</v>
      </c>
      <c r="K373" s="36" t="s">
        <v>1211</v>
      </c>
      <c r="L373" s="36" t="s">
        <v>131</v>
      </c>
      <c r="M373" s="36" t="s">
        <v>46</v>
      </c>
      <c r="N373" s="15" t="s">
        <v>1113</v>
      </c>
      <c r="O373" s="36" t="s">
        <v>36</v>
      </c>
      <c r="P373" s="25">
        <v>1918</v>
      </c>
      <c r="Q373" s="15">
        <v>2015</v>
      </c>
      <c r="R373" s="15">
        <v>45.176110999999999</v>
      </c>
      <c r="S373" s="15">
        <v>-76.123333000000002</v>
      </c>
    </row>
    <row r="374" spans="1:19" ht="15.75" customHeight="1" x14ac:dyDescent="0.25">
      <c r="A374" s="62" t="s">
        <v>2467</v>
      </c>
      <c r="B374" s="62"/>
      <c r="C374" s="62"/>
      <c r="D374" s="48" t="s">
        <v>28</v>
      </c>
      <c r="E374" s="46"/>
      <c r="F374" s="78">
        <v>14</v>
      </c>
      <c r="G374" s="79" t="s">
        <v>1735</v>
      </c>
      <c r="H374" s="62" t="s">
        <v>2468</v>
      </c>
      <c r="I374" s="62" t="s">
        <v>100</v>
      </c>
      <c r="J374" s="62"/>
      <c r="K374" s="46"/>
      <c r="L374" s="46" t="s">
        <v>131</v>
      </c>
      <c r="M374" s="46" t="s">
        <v>46</v>
      </c>
      <c r="N374" s="62" t="s">
        <v>1113</v>
      </c>
      <c r="O374" s="46" t="s">
        <v>36</v>
      </c>
      <c r="P374" s="62">
        <v>1970</v>
      </c>
      <c r="Q374" s="62">
        <v>2015</v>
      </c>
      <c r="R374" s="62">
        <v>45.045830000000002</v>
      </c>
      <c r="S374" s="62">
        <v>-76.400890000000004</v>
      </c>
    </row>
    <row r="375" spans="1:19" ht="15.75" customHeight="1" x14ac:dyDescent="0.25">
      <c r="A375" s="62" t="s">
        <v>2469</v>
      </c>
      <c r="B375" s="62"/>
      <c r="C375" s="62"/>
      <c r="D375" s="48" t="s">
        <v>28</v>
      </c>
      <c r="E375" s="46"/>
      <c r="F375" s="78">
        <v>14</v>
      </c>
      <c r="G375" s="79" t="s">
        <v>1735</v>
      </c>
      <c r="H375" s="62" t="s">
        <v>2470</v>
      </c>
      <c r="I375" s="62" t="s">
        <v>100</v>
      </c>
      <c r="J375" s="62"/>
      <c r="K375" s="46"/>
      <c r="L375" s="46" t="s">
        <v>131</v>
      </c>
      <c r="M375" s="46" t="s">
        <v>46</v>
      </c>
      <c r="N375" s="62" t="s">
        <v>1113</v>
      </c>
      <c r="O375" s="46" t="s">
        <v>36</v>
      </c>
      <c r="P375" s="62">
        <v>1971</v>
      </c>
      <c r="Q375" s="62">
        <v>2015</v>
      </c>
      <c r="R375" s="62">
        <v>45.417580000000001</v>
      </c>
      <c r="S375" s="62">
        <v>-76.198670000000007</v>
      </c>
    </row>
    <row r="376" spans="1:19" ht="15.75" customHeight="1" x14ac:dyDescent="0.25">
      <c r="A376" s="62" t="s">
        <v>2471</v>
      </c>
      <c r="B376" s="62"/>
      <c r="C376" s="62"/>
      <c r="D376" s="48" t="s">
        <v>28</v>
      </c>
      <c r="E376" s="46"/>
      <c r="F376" s="78">
        <v>14</v>
      </c>
      <c r="G376" s="79" t="s">
        <v>1735</v>
      </c>
      <c r="H376" s="62" t="s">
        <v>2472</v>
      </c>
      <c r="I376" s="62" t="s">
        <v>100</v>
      </c>
      <c r="J376" s="62"/>
      <c r="K376" s="46"/>
      <c r="L376" s="46" t="s">
        <v>131</v>
      </c>
      <c r="M376" s="46" t="s">
        <v>46</v>
      </c>
      <c r="N376" s="62" t="s">
        <v>1113</v>
      </c>
      <c r="O376" s="46" t="s">
        <v>36</v>
      </c>
      <c r="P376" s="62">
        <v>1971</v>
      </c>
      <c r="Q376" s="62">
        <v>2015</v>
      </c>
      <c r="R376" s="62">
        <v>45.245440000000002</v>
      </c>
      <c r="S376" s="62">
        <v>-76.260329999999897</v>
      </c>
    </row>
    <row r="377" spans="1:19" ht="15.75" customHeight="1" x14ac:dyDescent="0.25">
      <c r="A377" s="62" t="s">
        <v>2473</v>
      </c>
      <c r="B377" s="62"/>
      <c r="C377" s="62"/>
      <c r="D377" s="48" t="s">
        <v>28</v>
      </c>
      <c r="E377" s="46"/>
      <c r="F377" s="78">
        <v>14</v>
      </c>
      <c r="G377" s="79" t="s">
        <v>1735</v>
      </c>
      <c r="H377" s="62" t="s">
        <v>2474</v>
      </c>
      <c r="I377" s="62" t="s">
        <v>100</v>
      </c>
      <c r="J377" s="62"/>
      <c r="K377" s="46"/>
      <c r="L377" s="46" t="s">
        <v>131</v>
      </c>
      <c r="M377" s="46" t="s">
        <v>46</v>
      </c>
      <c r="N377" s="62" t="s">
        <v>1113</v>
      </c>
      <c r="O377" s="46" t="s">
        <v>36</v>
      </c>
      <c r="P377" s="62">
        <v>1971</v>
      </c>
      <c r="Q377" s="62">
        <v>2015</v>
      </c>
      <c r="R377" s="62">
        <v>45.134</v>
      </c>
      <c r="S377" s="62">
        <v>-76.629940000000005</v>
      </c>
    </row>
    <row r="378" spans="1:19" ht="15.75" customHeight="1" x14ac:dyDescent="0.25">
      <c r="A378" s="62" t="s">
        <v>2475</v>
      </c>
      <c r="B378" s="62"/>
      <c r="C378" s="62"/>
      <c r="D378" s="48" t="s">
        <v>28</v>
      </c>
      <c r="E378" s="46"/>
      <c r="F378" s="78">
        <v>14</v>
      </c>
      <c r="G378" s="79" t="s">
        <v>1735</v>
      </c>
      <c r="H378" s="62" t="s">
        <v>2476</v>
      </c>
      <c r="I378" s="62" t="s">
        <v>100</v>
      </c>
      <c r="J378" s="62"/>
      <c r="K378" s="46"/>
      <c r="L378" s="46" t="s">
        <v>131</v>
      </c>
      <c r="M378" s="46" t="s">
        <v>46</v>
      </c>
      <c r="N378" s="62" t="s">
        <v>1113</v>
      </c>
      <c r="O378" s="46" t="s">
        <v>36</v>
      </c>
      <c r="P378" s="62">
        <v>1987</v>
      </c>
      <c r="Q378" s="62">
        <v>2015</v>
      </c>
      <c r="R378" s="62">
        <v>45.343580000000003</v>
      </c>
      <c r="S378" s="62">
        <v>-75.808080000000004</v>
      </c>
    </row>
    <row r="379" spans="1:19" ht="15.75" customHeight="1" x14ac:dyDescent="0.25">
      <c r="A379" s="62" t="s">
        <v>2477</v>
      </c>
      <c r="B379" s="62"/>
      <c r="C379" s="62"/>
      <c r="D379" s="48" t="s">
        <v>28</v>
      </c>
      <c r="E379" s="46"/>
      <c r="F379" s="78">
        <v>14</v>
      </c>
      <c r="G379" s="79" t="s">
        <v>1735</v>
      </c>
      <c r="H379" s="62" t="s">
        <v>2478</v>
      </c>
      <c r="I379" s="62" t="s">
        <v>100</v>
      </c>
      <c r="J379" s="62"/>
      <c r="K379" s="46"/>
      <c r="L379" s="46" t="s">
        <v>131</v>
      </c>
      <c r="M379" s="46" t="s">
        <v>46</v>
      </c>
      <c r="N379" s="62" t="s">
        <v>1113</v>
      </c>
      <c r="O379" s="46" t="s">
        <v>36</v>
      </c>
      <c r="P379" s="62">
        <v>1988</v>
      </c>
      <c r="Q379" s="62">
        <v>2015</v>
      </c>
      <c r="R379" s="62">
        <v>44.843170000000001</v>
      </c>
      <c r="S379" s="62">
        <v>-77.120059999999896</v>
      </c>
    </row>
    <row r="380" spans="1:19" ht="15.75" customHeight="1" x14ac:dyDescent="0.25">
      <c r="A380" s="62" t="s">
        <v>2479</v>
      </c>
      <c r="B380" s="62"/>
      <c r="C380" s="62"/>
      <c r="D380" s="48" t="s">
        <v>28</v>
      </c>
      <c r="E380" s="46"/>
      <c r="F380" s="78">
        <v>14</v>
      </c>
      <c r="G380" s="79" t="s">
        <v>1735</v>
      </c>
      <c r="H380" s="62" t="s">
        <v>2480</v>
      </c>
      <c r="I380" s="62" t="s">
        <v>100</v>
      </c>
      <c r="J380" s="62"/>
      <c r="K380" s="46"/>
      <c r="L380" s="46" t="s">
        <v>131</v>
      </c>
      <c r="M380" s="46" t="s">
        <v>46</v>
      </c>
      <c r="N380" s="62" t="s">
        <v>1113</v>
      </c>
      <c r="O380" s="46" t="s">
        <v>36</v>
      </c>
      <c r="P380" s="62">
        <v>1993</v>
      </c>
      <c r="Q380" s="62">
        <v>2015</v>
      </c>
      <c r="R380" s="62">
        <v>44.968440000000001</v>
      </c>
      <c r="S380" s="62">
        <v>-76.9663299999999</v>
      </c>
    </row>
    <row r="381" spans="1:19" ht="15.75" customHeight="1" x14ac:dyDescent="0.25">
      <c r="A381" s="62" t="s">
        <v>2481</v>
      </c>
      <c r="B381" s="62"/>
      <c r="C381" s="62"/>
      <c r="D381" s="48" t="s">
        <v>28</v>
      </c>
      <c r="E381" s="46"/>
      <c r="F381" s="78">
        <v>14</v>
      </c>
      <c r="G381" s="79" t="s">
        <v>1735</v>
      </c>
      <c r="H381" s="62" t="s">
        <v>2482</v>
      </c>
      <c r="I381" s="62" t="s">
        <v>100</v>
      </c>
      <c r="J381" s="62"/>
      <c r="K381" s="62"/>
      <c r="L381" s="62" t="s">
        <v>131</v>
      </c>
      <c r="M381" s="62" t="s">
        <v>46</v>
      </c>
      <c r="N381" s="62" t="s">
        <v>1113</v>
      </c>
      <c r="O381" s="62" t="s">
        <v>36</v>
      </c>
      <c r="P381" s="62">
        <v>2003</v>
      </c>
      <c r="Q381" s="62">
        <v>2015</v>
      </c>
      <c r="R381" s="62">
        <v>44.947809999999897</v>
      </c>
      <c r="S381" s="62">
        <v>-76.410830000000004</v>
      </c>
    </row>
    <row r="382" spans="1:19" ht="15.75" customHeight="1" x14ac:dyDescent="0.25">
      <c r="A382" s="62" t="s">
        <v>2483</v>
      </c>
      <c r="B382" s="62"/>
      <c r="C382" s="62"/>
      <c r="D382" s="48" t="s">
        <v>28</v>
      </c>
      <c r="E382" s="46"/>
      <c r="F382" s="78">
        <v>14</v>
      </c>
      <c r="G382" s="79" t="s">
        <v>1735</v>
      </c>
      <c r="H382" s="62" t="s">
        <v>2484</v>
      </c>
      <c r="I382" s="62" t="s">
        <v>100</v>
      </c>
      <c r="J382" s="62"/>
      <c r="K382" s="46"/>
      <c r="L382" s="46" t="s">
        <v>131</v>
      </c>
      <c r="M382" s="46" t="s">
        <v>46</v>
      </c>
      <c r="N382" s="62" t="s">
        <v>1113</v>
      </c>
      <c r="O382" s="46" t="s">
        <v>36</v>
      </c>
      <c r="P382" s="62">
        <v>2003</v>
      </c>
      <c r="Q382" s="62">
        <v>2015</v>
      </c>
      <c r="R382" s="62">
        <v>44.972580000000001</v>
      </c>
      <c r="S382" s="62">
        <v>-76.539169999999899</v>
      </c>
    </row>
    <row r="383" spans="1:19" ht="15.75" customHeight="1" x14ac:dyDescent="0.25">
      <c r="A383" s="62" t="s">
        <v>2485</v>
      </c>
      <c r="B383" s="62"/>
      <c r="C383" s="62"/>
      <c r="D383" s="48" t="s">
        <v>28</v>
      </c>
      <c r="E383" s="46"/>
      <c r="F383" s="78">
        <v>14</v>
      </c>
      <c r="G383" s="79" t="s">
        <v>1735</v>
      </c>
      <c r="H383" s="62" t="s">
        <v>2486</v>
      </c>
      <c r="I383" s="62" t="s">
        <v>100</v>
      </c>
      <c r="J383" s="62"/>
      <c r="K383" s="46"/>
      <c r="L383" s="46" t="s">
        <v>131</v>
      </c>
      <c r="M383" s="46" t="s">
        <v>46</v>
      </c>
      <c r="N383" s="62" t="s">
        <v>47</v>
      </c>
      <c r="O383" s="46" t="s">
        <v>36</v>
      </c>
      <c r="P383" s="62">
        <v>2003</v>
      </c>
      <c r="Q383" s="62">
        <v>2015</v>
      </c>
      <c r="R383" s="62">
        <v>44.774859999999897</v>
      </c>
      <c r="S383" s="62">
        <v>-76.641030000000001</v>
      </c>
    </row>
    <row r="384" spans="1:19" ht="15.75" customHeight="1" x14ac:dyDescent="0.25">
      <c r="A384" s="62" t="s">
        <v>2487</v>
      </c>
      <c r="B384" s="62"/>
      <c r="C384" s="62"/>
      <c r="D384" s="48" t="s">
        <v>1202</v>
      </c>
      <c r="E384" s="46"/>
      <c r="F384" s="78">
        <v>14</v>
      </c>
      <c r="G384" s="79" t="s">
        <v>1735</v>
      </c>
      <c r="H384" s="62" t="s">
        <v>2488</v>
      </c>
      <c r="I384" s="62" t="s">
        <v>100</v>
      </c>
      <c r="J384" s="62"/>
      <c r="K384" s="62"/>
      <c r="L384" s="62" t="s">
        <v>78</v>
      </c>
      <c r="M384" s="62" t="s">
        <v>46</v>
      </c>
      <c r="N384" s="62" t="s">
        <v>35</v>
      </c>
      <c r="O384" s="62" t="s">
        <v>36</v>
      </c>
      <c r="P384" s="62">
        <v>1965</v>
      </c>
      <c r="Q384" s="62">
        <v>2015</v>
      </c>
      <c r="R384" s="62">
        <v>46.3458299999999</v>
      </c>
      <c r="S384" s="62">
        <v>-77.815560000000005</v>
      </c>
    </row>
    <row r="385" spans="1:19" ht="15.75" customHeight="1" x14ac:dyDescent="0.25">
      <c r="A385" s="15" t="s">
        <v>2489</v>
      </c>
      <c r="B385" s="25"/>
      <c r="C385" s="25"/>
      <c r="D385" s="29" t="s">
        <v>28</v>
      </c>
      <c r="E385" s="12"/>
      <c r="F385" s="81">
        <v>6</v>
      </c>
      <c r="G385" s="83" t="s">
        <v>1735</v>
      </c>
      <c r="H385" s="15" t="s">
        <v>2490</v>
      </c>
      <c r="I385" s="15" t="s">
        <v>100</v>
      </c>
      <c r="J385" s="15" t="s">
        <v>1110</v>
      </c>
      <c r="K385" s="15" t="s">
        <v>1211</v>
      </c>
      <c r="L385" s="15" t="s">
        <v>131</v>
      </c>
      <c r="M385" s="15" t="s">
        <v>46</v>
      </c>
      <c r="N385" s="15" t="s">
        <v>1113</v>
      </c>
      <c r="O385" s="15" t="s">
        <v>36</v>
      </c>
      <c r="P385" s="25">
        <v>1901</v>
      </c>
      <c r="Q385" s="15">
        <v>2015</v>
      </c>
      <c r="R385" s="15">
        <v>45.381388999999999</v>
      </c>
      <c r="S385" s="15">
        <v>-75.696944000000002</v>
      </c>
    </row>
    <row r="386" spans="1:19" ht="15.75" customHeight="1" x14ac:dyDescent="0.25">
      <c r="A386" s="62" t="s">
        <v>2491</v>
      </c>
      <c r="B386" s="62"/>
      <c r="C386" s="62"/>
      <c r="D386" s="48" t="s">
        <v>28</v>
      </c>
      <c r="E386" s="46"/>
      <c r="F386" s="78">
        <v>14</v>
      </c>
      <c r="G386" s="79" t="s">
        <v>1735</v>
      </c>
      <c r="H386" s="62" t="s">
        <v>2492</v>
      </c>
      <c r="I386" s="62" t="s">
        <v>100</v>
      </c>
      <c r="J386" s="62"/>
      <c r="K386" s="62"/>
      <c r="L386" s="62" t="s">
        <v>131</v>
      </c>
      <c r="M386" s="62" t="s">
        <v>46</v>
      </c>
      <c r="N386" s="62" t="s">
        <v>1113</v>
      </c>
      <c r="O386" s="62" t="s">
        <v>36</v>
      </c>
      <c r="P386" s="62">
        <v>1969</v>
      </c>
      <c r="Q386" s="62">
        <v>2015</v>
      </c>
      <c r="R386" s="46">
        <v>44.994250000000001</v>
      </c>
      <c r="S386" s="46">
        <v>-75.662279999999896</v>
      </c>
    </row>
    <row r="387" spans="1:19" ht="15.75" customHeight="1" x14ac:dyDescent="0.25">
      <c r="A387" s="62" t="s">
        <v>2493</v>
      </c>
      <c r="B387" s="62"/>
      <c r="C387" s="62"/>
      <c r="D387" s="48" t="s">
        <v>28</v>
      </c>
      <c r="E387" s="46"/>
      <c r="F387" s="78">
        <v>14</v>
      </c>
      <c r="G387" s="79" t="s">
        <v>1735</v>
      </c>
      <c r="H387" s="62" t="s">
        <v>2494</v>
      </c>
      <c r="I387" s="62" t="s">
        <v>100</v>
      </c>
      <c r="J387" s="62"/>
      <c r="K387" s="62"/>
      <c r="L387" s="62" t="s">
        <v>131</v>
      </c>
      <c r="M387" s="62" t="s">
        <v>46</v>
      </c>
      <c r="N387" s="62" t="s">
        <v>1113</v>
      </c>
      <c r="O387" s="62" t="s">
        <v>36</v>
      </c>
      <c r="P387" s="62">
        <v>1969</v>
      </c>
      <c r="Q387" s="62">
        <v>2015</v>
      </c>
      <c r="R387" s="62">
        <v>45.249420000000001</v>
      </c>
      <c r="S387" s="62">
        <v>-75.790610000000001</v>
      </c>
    </row>
    <row r="388" spans="1:19" ht="15.75" customHeight="1" x14ac:dyDescent="0.25">
      <c r="A388" s="15" t="s">
        <v>2495</v>
      </c>
      <c r="B388" s="25"/>
      <c r="C388" s="25"/>
      <c r="D388" s="29" t="s">
        <v>28</v>
      </c>
      <c r="E388" s="12"/>
      <c r="F388" s="81">
        <v>6</v>
      </c>
      <c r="G388" s="83" t="s">
        <v>1735</v>
      </c>
      <c r="H388" s="15" t="s">
        <v>2496</v>
      </c>
      <c r="I388" s="15" t="s">
        <v>100</v>
      </c>
      <c r="J388" s="15" t="s">
        <v>1110</v>
      </c>
      <c r="K388" s="15" t="s">
        <v>1211</v>
      </c>
      <c r="L388" s="15" t="s">
        <v>78</v>
      </c>
      <c r="M388" s="15" t="s">
        <v>46</v>
      </c>
      <c r="N388" s="15" t="s">
        <v>47</v>
      </c>
      <c r="O388" s="15" t="s">
        <v>36</v>
      </c>
      <c r="P388" s="25">
        <v>1964</v>
      </c>
      <c r="Q388" s="15">
        <v>2015</v>
      </c>
      <c r="R388" s="15">
        <v>45.431389000000003</v>
      </c>
      <c r="S388" s="15">
        <v>-75.706111000000007</v>
      </c>
    </row>
    <row r="389" spans="1:19" ht="15.75" customHeight="1" x14ac:dyDescent="0.25">
      <c r="A389" s="62" t="s">
        <v>2497</v>
      </c>
      <c r="B389" s="62"/>
      <c r="C389" s="62"/>
      <c r="D389" s="48" t="s">
        <v>28</v>
      </c>
      <c r="E389" s="46"/>
      <c r="F389" s="78">
        <v>14</v>
      </c>
      <c r="G389" s="79" t="s">
        <v>1735</v>
      </c>
      <c r="H389" s="62" t="s">
        <v>2498</v>
      </c>
      <c r="I389" s="62" t="s">
        <v>100</v>
      </c>
      <c r="J389" s="62"/>
      <c r="K389" s="62"/>
      <c r="L389" s="62" t="s">
        <v>131</v>
      </c>
      <c r="M389" s="62" t="s">
        <v>46</v>
      </c>
      <c r="N389" s="62" t="s">
        <v>1113</v>
      </c>
      <c r="O389" s="62" t="s">
        <v>36</v>
      </c>
      <c r="P389" s="62">
        <v>1994</v>
      </c>
      <c r="Q389" s="62">
        <v>2015</v>
      </c>
      <c r="R389" s="62">
        <v>44.896920000000001</v>
      </c>
      <c r="S389" s="62">
        <v>-76.252499999999898</v>
      </c>
    </row>
    <row r="390" spans="1:19" ht="15.75" customHeight="1" x14ac:dyDescent="0.25">
      <c r="A390" s="62" t="s">
        <v>2499</v>
      </c>
      <c r="B390" s="62"/>
      <c r="C390" s="62"/>
      <c r="D390" s="48" t="s">
        <v>28</v>
      </c>
      <c r="E390" s="46"/>
      <c r="F390" s="78">
        <v>14</v>
      </c>
      <c r="G390" s="79" t="s">
        <v>1735</v>
      </c>
      <c r="H390" s="62" t="s">
        <v>2500</v>
      </c>
      <c r="I390" s="62" t="s">
        <v>100</v>
      </c>
      <c r="J390" s="62"/>
      <c r="K390" s="62"/>
      <c r="L390" s="62" t="s">
        <v>131</v>
      </c>
      <c r="M390" s="62" t="s">
        <v>46</v>
      </c>
      <c r="N390" s="62" t="s">
        <v>47</v>
      </c>
      <c r="O390" s="62" t="s">
        <v>36</v>
      </c>
      <c r="P390" s="62">
        <v>2007</v>
      </c>
      <c r="Q390" s="62">
        <v>2015</v>
      </c>
      <c r="R390" s="62">
        <v>45.138359999999899</v>
      </c>
      <c r="S390" s="62">
        <v>-75.703469999999896</v>
      </c>
    </row>
    <row r="391" spans="1:19" ht="15.75" customHeight="1" x14ac:dyDescent="0.25">
      <c r="A391" s="62" t="s">
        <v>2501</v>
      </c>
      <c r="B391" s="62"/>
      <c r="C391" s="62"/>
      <c r="D391" s="48" t="s">
        <v>28</v>
      </c>
      <c r="E391" s="46"/>
      <c r="F391" s="78">
        <v>14</v>
      </c>
      <c r="G391" s="79" t="s">
        <v>1735</v>
      </c>
      <c r="H391" s="62" t="s">
        <v>2502</v>
      </c>
      <c r="I391" s="62" t="s">
        <v>100</v>
      </c>
      <c r="J391" s="62"/>
      <c r="K391" s="62"/>
      <c r="L391" s="62" t="s">
        <v>131</v>
      </c>
      <c r="M391" s="62" t="s">
        <v>46</v>
      </c>
      <c r="N391" s="62" t="s">
        <v>47</v>
      </c>
      <c r="O391" s="62" t="s">
        <v>36</v>
      </c>
      <c r="P391" s="62">
        <v>2010</v>
      </c>
      <c r="Q391" s="62">
        <v>2015</v>
      </c>
      <c r="R391" s="46">
        <v>45.439920000000001</v>
      </c>
      <c r="S391" s="46">
        <v>-75.692939999999894</v>
      </c>
    </row>
    <row r="392" spans="1:19" ht="15.75" customHeight="1" x14ac:dyDescent="0.25">
      <c r="A392" s="15" t="s">
        <v>2503</v>
      </c>
      <c r="B392" s="25"/>
      <c r="C392" s="25"/>
      <c r="D392" s="29" t="s">
        <v>28</v>
      </c>
      <c r="E392" s="12"/>
      <c r="F392" s="81">
        <v>6</v>
      </c>
      <c r="G392" s="83" t="s">
        <v>1735</v>
      </c>
      <c r="H392" s="15" t="s">
        <v>2504</v>
      </c>
      <c r="I392" s="15" t="s">
        <v>100</v>
      </c>
      <c r="J392" s="15" t="s">
        <v>1110</v>
      </c>
      <c r="K392" s="15" t="s">
        <v>1211</v>
      </c>
      <c r="L392" s="15" t="s">
        <v>131</v>
      </c>
      <c r="M392" s="15" t="s">
        <v>46</v>
      </c>
      <c r="N392" s="15" t="s">
        <v>1113</v>
      </c>
      <c r="O392" s="15" t="s">
        <v>36</v>
      </c>
      <c r="P392" s="25">
        <v>1905</v>
      </c>
      <c r="Q392" s="15">
        <v>2015</v>
      </c>
      <c r="R392" s="15">
        <v>45.516944000000002</v>
      </c>
      <c r="S392" s="15">
        <v>-74.978055999999995</v>
      </c>
    </row>
    <row r="393" spans="1:19" ht="15.75" customHeight="1" x14ac:dyDescent="0.25">
      <c r="A393" s="15" t="s">
        <v>2505</v>
      </c>
      <c r="B393" s="25"/>
      <c r="C393" s="25"/>
      <c r="D393" s="29" t="s">
        <v>28</v>
      </c>
      <c r="E393" s="25"/>
      <c r="F393" s="81">
        <v>6</v>
      </c>
      <c r="G393" s="84" t="s">
        <v>1735</v>
      </c>
      <c r="H393" s="15" t="s">
        <v>2506</v>
      </c>
      <c r="I393" s="15" t="s">
        <v>100</v>
      </c>
      <c r="J393" s="15"/>
      <c r="K393" s="15" t="s">
        <v>1139</v>
      </c>
      <c r="L393" s="15" t="s">
        <v>131</v>
      </c>
      <c r="M393" s="15" t="s">
        <v>46</v>
      </c>
      <c r="N393" s="15" t="s">
        <v>1113</v>
      </c>
      <c r="O393" s="15" t="s">
        <v>36</v>
      </c>
      <c r="P393" s="25">
        <v>1948</v>
      </c>
      <c r="Q393" s="15">
        <v>2015</v>
      </c>
      <c r="R393" s="15">
        <v>45.262500000000003</v>
      </c>
      <c r="S393" s="15">
        <v>-75.343610999999996</v>
      </c>
    </row>
    <row r="394" spans="1:19" ht="15.75" customHeight="1" x14ac:dyDescent="0.25">
      <c r="A394" s="62" t="s">
        <v>2507</v>
      </c>
      <c r="B394" s="62"/>
      <c r="C394" s="62"/>
      <c r="D394" s="48" t="s">
        <v>28</v>
      </c>
      <c r="E394" s="46"/>
      <c r="F394" s="78">
        <v>14</v>
      </c>
      <c r="G394" s="79" t="s">
        <v>1735</v>
      </c>
      <c r="H394" s="62" t="s">
        <v>2508</v>
      </c>
      <c r="I394" s="62" t="s">
        <v>100</v>
      </c>
      <c r="J394" s="62"/>
      <c r="K394" s="62"/>
      <c r="L394" s="62" t="s">
        <v>131</v>
      </c>
      <c r="M394" s="62" t="s">
        <v>46</v>
      </c>
      <c r="N394" s="62" t="s">
        <v>1113</v>
      </c>
      <c r="O394" s="62" t="s">
        <v>36</v>
      </c>
      <c r="P394" s="62">
        <v>1948</v>
      </c>
      <c r="Q394" s="62">
        <v>2015</v>
      </c>
      <c r="R394" s="46">
        <v>44.84225</v>
      </c>
      <c r="S394" s="46">
        <v>-75.544420000000002</v>
      </c>
    </row>
    <row r="395" spans="1:19" ht="15.75" customHeight="1" x14ac:dyDescent="0.25">
      <c r="A395" s="62" t="s">
        <v>2509</v>
      </c>
      <c r="B395" s="62"/>
      <c r="C395" s="62"/>
      <c r="D395" s="48" t="s">
        <v>28</v>
      </c>
      <c r="E395" s="46"/>
      <c r="F395" s="78">
        <v>14</v>
      </c>
      <c r="G395" s="79" t="s">
        <v>1735</v>
      </c>
      <c r="H395" s="62" t="s">
        <v>2510</v>
      </c>
      <c r="I395" s="62" t="s">
        <v>100</v>
      </c>
      <c r="J395" s="62"/>
      <c r="K395" s="62"/>
      <c r="L395" s="62" t="s">
        <v>131</v>
      </c>
      <c r="M395" s="62" t="s">
        <v>46</v>
      </c>
      <c r="N395" s="62" t="s">
        <v>1113</v>
      </c>
      <c r="O395" s="62" t="s">
        <v>36</v>
      </c>
      <c r="P395" s="62">
        <v>1949</v>
      </c>
      <c r="Q395" s="62">
        <v>2015</v>
      </c>
      <c r="R395" s="62">
        <v>45.426000000000002</v>
      </c>
      <c r="S395" s="62">
        <v>-75.153220000000005</v>
      </c>
    </row>
    <row r="396" spans="1:19" ht="15.75" customHeight="1" x14ac:dyDescent="0.25">
      <c r="A396" s="62" t="s">
        <v>2511</v>
      </c>
      <c r="B396" s="62"/>
      <c r="C396" s="62"/>
      <c r="D396" s="48" t="s">
        <v>28</v>
      </c>
      <c r="E396" s="46"/>
      <c r="F396" s="78">
        <v>14</v>
      </c>
      <c r="G396" s="79" t="s">
        <v>1735</v>
      </c>
      <c r="H396" s="62" t="s">
        <v>2512</v>
      </c>
      <c r="I396" s="62" t="s">
        <v>100</v>
      </c>
      <c r="J396" s="62"/>
      <c r="K396" s="62"/>
      <c r="L396" s="62" t="s">
        <v>131</v>
      </c>
      <c r="M396" s="62" t="s">
        <v>46</v>
      </c>
      <c r="N396" s="62" t="s">
        <v>1113</v>
      </c>
      <c r="O396" s="62" t="s">
        <v>36</v>
      </c>
      <c r="P396" s="62">
        <v>1949</v>
      </c>
      <c r="Q396" s="62">
        <v>2015</v>
      </c>
      <c r="R396" s="62">
        <v>45.101080000000003</v>
      </c>
      <c r="S396" s="62">
        <v>-75.226079999999897</v>
      </c>
    </row>
    <row r="397" spans="1:19" ht="15.75" customHeight="1" x14ac:dyDescent="0.25">
      <c r="A397" s="62" t="s">
        <v>2513</v>
      </c>
      <c r="B397" s="62"/>
      <c r="C397" s="62"/>
      <c r="D397" s="48" t="s">
        <v>28</v>
      </c>
      <c r="E397" s="46"/>
      <c r="F397" s="78">
        <v>14</v>
      </c>
      <c r="G397" s="79" t="s">
        <v>1735</v>
      </c>
      <c r="H397" s="62" t="s">
        <v>2514</v>
      </c>
      <c r="I397" s="62" t="s">
        <v>100</v>
      </c>
      <c r="J397" s="62"/>
      <c r="K397" s="62"/>
      <c r="L397" s="62" t="s">
        <v>131</v>
      </c>
      <c r="M397" s="62" t="s">
        <v>46</v>
      </c>
      <c r="N397" s="62" t="s">
        <v>1113</v>
      </c>
      <c r="O397" s="62" t="s">
        <v>36</v>
      </c>
      <c r="P397" s="62">
        <v>1972</v>
      </c>
      <c r="Q397" s="62">
        <v>2015</v>
      </c>
      <c r="R397" s="62">
        <v>45.316969999999898</v>
      </c>
      <c r="S397" s="62">
        <v>-75.091669999999894</v>
      </c>
    </row>
    <row r="398" spans="1:19" ht="15.75" customHeight="1" x14ac:dyDescent="0.25">
      <c r="A398" s="62" t="s">
        <v>2515</v>
      </c>
      <c r="B398" s="62"/>
      <c r="C398" s="62"/>
      <c r="D398" s="48" t="s">
        <v>28</v>
      </c>
      <c r="E398" s="46"/>
      <c r="F398" s="78">
        <v>14</v>
      </c>
      <c r="G398" s="79" t="s">
        <v>1735</v>
      </c>
      <c r="H398" s="62" t="s">
        <v>2516</v>
      </c>
      <c r="I398" s="62" t="s">
        <v>100</v>
      </c>
      <c r="J398" s="62"/>
      <c r="K398" s="62"/>
      <c r="L398" s="62" t="s">
        <v>131</v>
      </c>
      <c r="M398" s="62" t="s">
        <v>46</v>
      </c>
      <c r="N398" s="62" t="s">
        <v>1113</v>
      </c>
      <c r="O398" s="62" t="s">
        <v>36</v>
      </c>
      <c r="P398" s="62">
        <v>1977</v>
      </c>
      <c r="Q398" s="62">
        <v>2015</v>
      </c>
      <c r="R398" s="62">
        <v>44.99494</v>
      </c>
      <c r="S398" s="62">
        <v>-75.516329999999897</v>
      </c>
    </row>
    <row r="399" spans="1:19" ht="15.75" customHeight="1" x14ac:dyDescent="0.25">
      <c r="A399" s="62" t="s">
        <v>2517</v>
      </c>
      <c r="B399" s="62"/>
      <c r="C399" s="62"/>
      <c r="D399" s="48" t="s">
        <v>28</v>
      </c>
      <c r="E399" s="46"/>
      <c r="F399" s="78">
        <v>14</v>
      </c>
      <c r="G399" s="79" t="s">
        <v>1735</v>
      </c>
      <c r="H399" s="62" t="s">
        <v>2518</v>
      </c>
      <c r="I399" s="62" t="s">
        <v>100</v>
      </c>
      <c r="J399" s="62"/>
      <c r="K399" s="62"/>
      <c r="L399" s="62" t="s">
        <v>131</v>
      </c>
      <c r="M399" s="62" t="s">
        <v>46</v>
      </c>
      <c r="N399" s="62" t="s">
        <v>1113</v>
      </c>
      <c r="O399" s="62" t="s">
        <v>36</v>
      </c>
      <c r="P399" s="62">
        <v>1979</v>
      </c>
      <c r="Q399" s="62">
        <v>2015</v>
      </c>
      <c r="R399" s="62">
        <v>45.375329999999899</v>
      </c>
      <c r="S399" s="62">
        <v>-74.947999999999894</v>
      </c>
    </row>
    <row r="400" spans="1:19" ht="15.75" customHeight="1" x14ac:dyDescent="0.25">
      <c r="A400" s="62" t="s">
        <v>2519</v>
      </c>
      <c r="B400" s="62"/>
      <c r="C400" s="62"/>
      <c r="D400" s="48" t="s">
        <v>28</v>
      </c>
      <c r="E400" s="46"/>
      <c r="F400" s="78">
        <v>14</v>
      </c>
      <c r="G400" s="79" t="s">
        <v>1735</v>
      </c>
      <c r="H400" s="62" t="s">
        <v>2520</v>
      </c>
      <c r="I400" s="62" t="s">
        <v>100</v>
      </c>
      <c r="J400" s="62"/>
      <c r="K400" s="62"/>
      <c r="L400" s="62" t="s">
        <v>131</v>
      </c>
      <c r="M400" s="62" t="s">
        <v>46</v>
      </c>
      <c r="N400" s="62" t="s">
        <v>1113</v>
      </c>
      <c r="O400" s="62" t="s">
        <v>36</v>
      </c>
      <c r="P400" s="62">
        <v>1978</v>
      </c>
      <c r="Q400" s="62">
        <v>2015</v>
      </c>
      <c r="R400" s="62">
        <v>45.22833</v>
      </c>
      <c r="S400" s="62">
        <v>-75.412719999999894</v>
      </c>
    </row>
    <row r="401" spans="1:19" ht="15.75" customHeight="1" x14ac:dyDescent="0.25">
      <c r="A401" s="62" t="s">
        <v>2521</v>
      </c>
      <c r="B401" s="62"/>
      <c r="C401" s="62"/>
      <c r="D401" s="48" t="s">
        <v>28</v>
      </c>
      <c r="E401" s="46"/>
      <c r="F401" s="78">
        <v>14</v>
      </c>
      <c r="G401" s="79" t="s">
        <v>1735</v>
      </c>
      <c r="H401" s="62" t="s">
        <v>2522</v>
      </c>
      <c r="I401" s="62" t="s">
        <v>100</v>
      </c>
      <c r="J401" s="62"/>
      <c r="K401" s="62"/>
      <c r="L401" s="62" t="s">
        <v>131</v>
      </c>
      <c r="M401" s="62" t="s">
        <v>46</v>
      </c>
      <c r="N401" s="62" t="s">
        <v>1113</v>
      </c>
      <c r="O401" s="62" t="s">
        <v>36</v>
      </c>
      <c r="P401" s="62">
        <v>1976</v>
      </c>
      <c r="Q401" s="62">
        <v>2015</v>
      </c>
      <c r="R401" s="62">
        <v>45.191609999999898</v>
      </c>
      <c r="S401" s="62">
        <v>-75.104640000000003</v>
      </c>
    </row>
    <row r="402" spans="1:19" ht="15.75" customHeight="1" x14ac:dyDescent="0.25">
      <c r="A402" s="62" t="s">
        <v>2523</v>
      </c>
      <c r="B402" s="62"/>
      <c r="C402" s="62"/>
      <c r="D402" s="48" t="s">
        <v>28</v>
      </c>
      <c r="E402" s="46"/>
      <c r="F402" s="78">
        <v>14</v>
      </c>
      <c r="G402" s="79" t="s">
        <v>1735</v>
      </c>
      <c r="H402" s="62" t="s">
        <v>2524</v>
      </c>
      <c r="I402" s="62" t="s">
        <v>100</v>
      </c>
      <c r="J402" s="62"/>
      <c r="K402" s="62"/>
      <c r="L402" s="62" t="s">
        <v>131</v>
      </c>
      <c r="M402" s="62" t="s">
        <v>46</v>
      </c>
      <c r="N402" s="62" t="s">
        <v>1113</v>
      </c>
      <c r="O402" s="62" t="s">
        <v>36</v>
      </c>
      <c r="P402" s="46">
        <v>1998</v>
      </c>
      <c r="Q402" s="62">
        <v>2015</v>
      </c>
      <c r="R402" s="62">
        <v>44.99794</v>
      </c>
      <c r="S402" s="62">
        <v>-75.362080000000006</v>
      </c>
    </row>
    <row r="403" spans="1:19" ht="15.75" customHeight="1" x14ac:dyDescent="0.25">
      <c r="A403" s="62" t="s">
        <v>2525</v>
      </c>
      <c r="B403" s="62"/>
      <c r="C403" s="62"/>
      <c r="D403" s="48" t="s">
        <v>28</v>
      </c>
      <c r="E403" s="46"/>
      <c r="F403" s="78">
        <v>14</v>
      </c>
      <c r="G403" s="79" t="s">
        <v>1735</v>
      </c>
      <c r="H403" s="62" t="s">
        <v>2526</v>
      </c>
      <c r="I403" s="62" t="s">
        <v>100</v>
      </c>
      <c r="J403" s="62"/>
      <c r="K403" s="62"/>
      <c r="L403" s="62" t="s">
        <v>131</v>
      </c>
      <c r="M403" s="62" t="s">
        <v>46</v>
      </c>
      <c r="N403" s="62" t="s">
        <v>1113</v>
      </c>
      <c r="O403" s="62" t="s">
        <v>36</v>
      </c>
      <c r="P403" s="46">
        <v>2003</v>
      </c>
      <c r="Q403" s="62">
        <v>2015</v>
      </c>
      <c r="R403" s="62">
        <v>45.491419999999898</v>
      </c>
      <c r="S403" s="62">
        <v>-74.441810000000004</v>
      </c>
    </row>
    <row r="404" spans="1:19" ht="15.75" customHeight="1" x14ac:dyDescent="0.25">
      <c r="A404" s="62" t="s">
        <v>2527</v>
      </c>
      <c r="B404" s="62"/>
      <c r="C404" s="62"/>
      <c r="D404" s="48" t="s">
        <v>28</v>
      </c>
      <c r="E404" s="62"/>
      <c r="F404" s="78">
        <v>14</v>
      </c>
      <c r="G404" s="79" t="s">
        <v>1735</v>
      </c>
      <c r="H404" s="62" t="s">
        <v>2528</v>
      </c>
      <c r="I404" s="62" t="s">
        <v>100</v>
      </c>
      <c r="J404" s="62"/>
      <c r="K404" s="62"/>
      <c r="L404" s="62" t="s">
        <v>131</v>
      </c>
      <c r="M404" s="62" t="s">
        <v>46</v>
      </c>
      <c r="N404" s="62" t="s">
        <v>1113</v>
      </c>
      <c r="O404" s="62" t="s">
        <v>36</v>
      </c>
      <c r="P404" s="46">
        <v>2007</v>
      </c>
      <c r="Q404" s="62">
        <v>2015</v>
      </c>
      <c r="R404" s="62">
        <v>45.52075</v>
      </c>
      <c r="S404" s="62">
        <v>-75.358329999999896</v>
      </c>
    </row>
    <row r="405" spans="1:19" ht="15.75" customHeight="1" x14ac:dyDescent="0.25">
      <c r="A405" s="62" t="s">
        <v>2529</v>
      </c>
      <c r="B405" s="62"/>
      <c r="C405" s="62"/>
      <c r="D405" s="48" t="s">
        <v>1202</v>
      </c>
      <c r="E405" s="62"/>
      <c r="F405" s="78">
        <v>14</v>
      </c>
      <c r="G405" s="79" t="s">
        <v>1735</v>
      </c>
      <c r="H405" s="62" t="s">
        <v>2530</v>
      </c>
      <c r="I405" s="62" t="s">
        <v>100</v>
      </c>
      <c r="J405" s="62"/>
      <c r="K405" s="62"/>
      <c r="L405" s="62" t="s">
        <v>78</v>
      </c>
      <c r="M405" s="62" t="s">
        <v>46</v>
      </c>
      <c r="N405" s="62" t="s">
        <v>35</v>
      </c>
      <c r="O405" s="62" t="s">
        <v>36</v>
      </c>
      <c r="P405" s="46">
        <v>1930</v>
      </c>
      <c r="Q405" s="62">
        <v>2015</v>
      </c>
      <c r="R405" s="62">
        <v>45.793059999999898</v>
      </c>
      <c r="S405" s="62">
        <v>-74.012780000000006</v>
      </c>
    </row>
    <row r="406" spans="1:19" ht="15.75" customHeight="1" x14ac:dyDescent="0.25">
      <c r="A406" s="62" t="s">
        <v>2531</v>
      </c>
      <c r="B406" s="62"/>
      <c r="C406" s="62"/>
      <c r="D406" s="48" t="s">
        <v>1202</v>
      </c>
      <c r="E406" s="62"/>
      <c r="F406" s="78">
        <v>14</v>
      </c>
      <c r="G406" s="79" t="s">
        <v>1735</v>
      </c>
      <c r="H406" s="62" t="s">
        <v>2532</v>
      </c>
      <c r="I406" s="62" t="s">
        <v>100</v>
      </c>
      <c r="J406" s="62"/>
      <c r="K406" s="62"/>
      <c r="L406" s="62" t="s">
        <v>78</v>
      </c>
      <c r="M406" s="62" t="s">
        <v>46</v>
      </c>
      <c r="N406" s="62" t="s">
        <v>1113</v>
      </c>
      <c r="O406" s="62" t="s">
        <v>36</v>
      </c>
      <c r="P406" s="46">
        <v>1930</v>
      </c>
      <c r="Q406" s="62">
        <v>2015</v>
      </c>
      <c r="R406" s="62">
        <v>46.030560000000001</v>
      </c>
      <c r="S406" s="62">
        <v>-74.056389999999894</v>
      </c>
    </row>
    <row r="407" spans="1:19" ht="15.75" customHeight="1" x14ac:dyDescent="0.25">
      <c r="A407" s="62" t="s">
        <v>2533</v>
      </c>
      <c r="B407" s="62"/>
      <c r="C407" s="62"/>
      <c r="D407" s="48" t="s">
        <v>1202</v>
      </c>
      <c r="E407" s="62"/>
      <c r="F407" s="78">
        <v>14</v>
      </c>
      <c r="G407" s="79" t="s">
        <v>1735</v>
      </c>
      <c r="H407" s="62" t="s">
        <v>2534</v>
      </c>
      <c r="I407" s="62" t="s">
        <v>100</v>
      </c>
      <c r="J407" s="62"/>
      <c r="K407" s="62"/>
      <c r="L407" s="62" t="s">
        <v>78</v>
      </c>
      <c r="M407" s="62" t="s">
        <v>46</v>
      </c>
      <c r="N407" s="62" t="s">
        <v>1113</v>
      </c>
      <c r="O407" s="62" t="s">
        <v>36</v>
      </c>
      <c r="P407" s="46">
        <v>1930</v>
      </c>
      <c r="Q407" s="62">
        <v>2015</v>
      </c>
      <c r="R407" s="62">
        <v>46.118609999999897</v>
      </c>
      <c r="S407" s="62">
        <v>-74.276390000000006</v>
      </c>
    </row>
    <row r="408" spans="1:19" ht="15.75" customHeight="1" x14ac:dyDescent="0.25">
      <c r="A408" s="62" t="s">
        <v>2535</v>
      </c>
      <c r="B408" s="62"/>
      <c r="C408" s="62"/>
      <c r="D408" s="48" t="s">
        <v>1202</v>
      </c>
      <c r="E408" s="62"/>
      <c r="F408" s="78">
        <v>14</v>
      </c>
      <c r="G408" s="79" t="s">
        <v>1735</v>
      </c>
      <c r="H408" s="62" t="s">
        <v>2536</v>
      </c>
      <c r="I408" s="62" t="s">
        <v>100</v>
      </c>
      <c r="J408" s="62"/>
      <c r="K408" s="62"/>
      <c r="L408" s="62" t="s">
        <v>78</v>
      </c>
      <c r="M408" s="62" t="s">
        <v>46</v>
      </c>
      <c r="N408" s="62" t="s">
        <v>1113</v>
      </c>
      <c r="O408" s="62" t="s">
        <v>36</v>
      </c>
      <c r="P408" s="62">
        <v>1930</v>
      </c>
      <c r="Q408" s="62">
        <v>2015</v>
      </c>
      <c r="R408" s="62">
        <v>46.181939999999898</v>
      </c>
      <c r="S408" s="62">
        <v>-74.27722</v>
      </c>
    </row>
    <row r="409" spans="1:19" ht="15.75" customHeight="1" x14ac:dyDescent="0.25">
      <c r="A409" s="62" t="s">
        <v>2537</v>
      </c>
      <c r="B409" s="62"/>
      <c r="C409" s="62"/>
      <c r="D409" s="48" t="s">
        <v>1202</v>
      </c>
      <c r="E409" s="62"/>
      <c r="F409" s="78">
        <v>14</v>
      </c>
      <c r="G409" s="79" t="s">
        <v>1735</v>
      </c>
      <c r="H409" s="62" t="s">
        <v>2538</v>
      </c>
      <c r="I409" s="62" t="s">
        <v>100</v>
      </c>
      <c r="J409" s="62"/>
      <c r="K409" s="62"/>
      <c r="L409" s="62" t="s">
        <v>78</v>
      </c>
      <c r="M409" s="62" t="s">
        <v>46</v>
      </c>
      <c r="N409" s="62" t="s">
        <v>1113</v>
      </c>
      <c r="O409" s="62" t="s">
        <v>36</v>
      </c>
      <c r="P409" s="62">
        <v>1944</v>
      </c>
      <c r="Q409" s="62">
        <v>2015</v>
      </c>
      <c r="R409" s="62">
        <v>46.09028</v>
      </c>
      <c r="S409" s="62">
        <v>-74.426389999999898</v>
      </c>
    </row>
    <row r="410" spans="1:19" ht="15.75" customHeight="1" x14ac:dyDescent="0.25">
      <c r="A410" s="62" t="s">
        <v>2539</v>
      </c>
      <c r="B410" s="62"/>
      <c r="C410" s="62"/>
      <c r="D410" s="48" t="s">
        <v>1202</v>
      </c>
      <c r="E410" s="62"/>
      <c r="F410" s="78">
        <v>14</v>
      </c>
      <c r="G410" s="79" t="s">
        <v>1735</v>
      </c>
      <c r="H410" s="62" t="s">
        <v>2540</v>
      </c>
      <c r="I410" s="62" t="s">
        <v>100</v>
      </c>
      <c r="J410" s="62"/>
      <c r="K410" s="62"/>
      <c r="L410" s="62" t="s">
        <v>78</v>
      </c>
      <c r="M410" s="62" t="s">
        <v>46</v>
      </c>
      <c r="N410" s="62" t="s">
        <v>1113</v>
      </c>
      <c r="O410" s="62" t="s">
        <v>36</v>
      </c>
      <c r="P410" s="62">
        <v>1945</v>
      </c>
      <c r="Q410" s="62">
        <v>2015</v>
      </c>
      <c r="R410" s="62">
        <v>46.075000000000003</v>
      </c>
      <c r="S410" s="62">
        <v>-74.337220000000002</v>
      </c>
    </row>
    <row r="411" spans="1:19" ht="15.75" customHeight="1" x14ac:dyDescent="0.25">
      <c r="A411" s="62" t="s">
        <v>2541</v>
      </c>
      <c r="B411" s="62"/>
      <c r="C411" s="62"/>
      <c r="D411" s="48" t="s">
        <v>1202</v>
      </c>
      <c r="E411" s="62"/>
      <c r="F411" s="78">
        <v>14</v>
      </c>
      <c r="G411" s="79" t="s">
        <v>1735</v>
      </c>
      <c r="H411" s="62" t="s">
        <v>2542</v>
      </c>
      <c r="I411" s="62" t="s">
        <v>100</v>
      </c>
      <c r="J411" s="62"/>
      <c r="K411" s="62"/>
      <c r="L411" s="62" t="s">
        <v>78</v>
      </c>
      <c r="M411" s="62" t="s">
        <v>46</v>
      </c>
      <c r="N411" s="62" t="s">
        <v>1113</v>
      </c>
      <c r="O411" s="62" t="s">
        <v>36</v>
      </c>
      <c r="P411" s="62">
        <v>1944</v>
      </c>
      <c r="Q411" s="62">
        <v>2015</v>
      </c>
      <c r="R411" s="62">
        <v>46.122500000000002</v>
      </c>
      <c r="S411" s="62">
        <v>-74.294169999999895</v>
      </c>
    </row>
    <row r="412" spans="1:19" ht="15.75" customHeight="1" x14ac:dyDescent="0.25">
      <c r="A412" s="62" t="s">
        <v>2543</v>
      </c>
      <c r="B412" s="62"/>
      <c r="C412" s="62"/>
      <c r="D412" s="48" t="s">
        <v>1202</v>
      </c>
      <c r="E412" s="62"/>
      <c r="F412" s="78">
        <v>14</v>
      </c>
      <c r="G412" s="79" t="s">
        <v>1735</v>
      </c>
      <c r="H412" s="62" t="s">
        <v>2544</v>
      </c>
      <c r="I412" s="62" t="s">
        <v>100</v>
      </c>
      <c r="J412" s="62"/>
      <c r="K412" s="62"/>
      <c r="L412" s="62" t="s">
        <v>78</v>
      </c>
      <c r="M412" s="62" t="s">
        <v>46</v>
      </c>
      <c r="N412" s="62" t="s">
        <v>1113</v>
      </c>
      <c r="O412" s="62" t="s">
        <v>36</v>
      </c>
      <c r="P412" s="62">
        <v>1944</v>
      </c>
      <c r="Q412" s="62">
        <v>2015</v>
      </c>
      <c r="R412" s="62">
        <v>46.077779999999898</v>
      </c>
      <c r="S412" s="62">
        <v>-74.281940000000006</v>
      </c>
    </row>
    <row r="413" spans="1:19" ht="15.75" customHeight="1" x14ac:dyDescent="0.25">
      <c r="A413" s="62" t="s">
        <v>2545</v>
      </c>
      <c r="B413" s="62"/>
      <c r="C413" s="62"/>
      <c r="D413" s="48" t="s">
        <v>1202</v>
      </c>
      <c r="E413" s="62"/>
      <c r="F413" s="78">
        <v>14</v>
      </c>
      <c r="G413" s="79" t="s">
        <v>1735</v>
      </c>
      <c r="H413" s="62" t="s">
        <v>2546</v>
      </c>
      <c r="I413" s="62" t="s">
        <v>100</v>
      </c>
      <c r="J413" s="62"/>
      <c r="K413" s="62"/>
      <c r="L413" s="62" t="s">
        <v>78</v>
      </c>
      <c r="M413" s="62" t="s">
        <v>46</v>
      </c>
      <c r="N413" s="62" t="s">
        <v>1113</v>
      </c>
      <c r="O413" s="62" t="s">
        <v>36</v>
      </c>
      <c r="P413" s="62">
        <v>1945</v>
      </c>
      <c r="Q413" s="62">
        <v>2015</v>
      </c>
      <c r="R413" s="62">
        <v>46.052500000000002</v>
      </c>
      <c r="S413" s="62">
        <v>-74.309169999999895</v>
      </c>
    </row>
    <row r="414" spans="1:19" ht="15.75" customHeight="1" x14ac:dyDescent="0.25">
      <c r="A414" s="62" t="s">
        <v>2547</v>
      </c>
      <c r="B414" s="62"/>
      <c r="C414" s="62"/>
      <c r="D414" s="48" t="s">
        <v>1202</v>
      </c>
      <c r="E414" s="62"/>
      <c r="F414" s="78">
        <v>14</v>
      </c>
      <c r="G414" s="79" t="s">
        <v>1735</v>
      </c>
      <c r="H414" s="62" t="s">
        <v>2548</v>
      </c>
      <c r="I414" s="62" t="s">
        <v>100</v>
      </c>
      <c r="J414" s="62"/>
      <c r="K414" s="62"/>
      <c r="L414" s="62" t="s">
        <v>78</v>
      </c>
      <c r="M414" s="62" t="s">
        <v>46</v>
      </c>
      <c r="N414" s="62" t="s">
        <v>1113</v>
      </c>
      <c r="O414" s="62" t="s">
        <v>36</v>
      </c>
      <c r="P414" s="62">
        <v>1964</v>
      </c>
      <c r="Q414" s="62">
        <v>2015</v>
      </c>
      <c r="R414" s="62">
        <v>45.962499999999899</v>
      </c>
      <c r="S414" s="62">
        <v>-74.247219999999899</v>
      </c>
    </row>
    <row r="415" spans="1:19" ht="15.75" customHeight="1" x14ac:dyDescent="0.25">
      <c r="A415" s="62" t="s">
        <v>2549</v>
      </c>
      <c r="B415" s="62"/>
      <c r="C415" s="62"/>
      <c r="D415" s="48" t="s">
        <v>1202</v>
      </c>
      <c r="E415" s="62"/>
      <c r="F415" s="78">
        <v>14</v>
      </c>
      <c r="G415" s="79" t="s">
        <v>1735</v>
      </c>
      <c r="H415" s="62" t="s">
        <v>2550</v>
      </c>
      <c r="I415" s="62" t="s">
        <v>100</v>
      </c>
      <c r="J415" s="62"/>
      <c r="K415" s="62"/>
      <c r="L415" s="62" t="s">
        <v>78</v>
      </c>
      <c r="M415" s="62" t="s">
        <v>46</v>
      </c>
      <c r="N415" s="62" t="s">
        <v>35</v>
      </c>
      <c r="O415" s="62" t="s">
        <v>36</v>
      </c>
      <c r="P415" s="62">
        <v>1970</v>
      </c>
      <c r="Q415" s="62">
        <v>2015</v>
      </c>
      <c r="R415" s="46">
        <v>46.045830000000002</v>
      </c>
      <c r="S415" s="46">
        <v>-74.252780000000001</v>
      </c>
    </row>
    <row r="416" spans="1:19" ht="15.75" customHeight="1" x14ac:dyDescent="0.25">
      <c r="A416" s="62" t="s">
        <v>2551</v>
      </c>
      <c r="B416" s="62"/>
      <c r="C416" s="62"/>
      <c r="D416" s="48" t="s">
        <v>1202</v>
      </c>
      <c r="E416" s="62"/>
      <c r="F416" s="78">
        <v>14</v>
      </c>
      <c r="G416" s="79" t="s">
        <v>1735</v>
      </c>
      <c r="H416" s="62" t="s">
        <v>2552</v>
      </c>
      <c r="I416" s="62" t="s">
        <v>100</v>
      </c>
      <c r="J416" s="62"/>
      <c r="K416" s="62"/>
      <c r="L416" s="62" t="s">
        <v>78</v>
      </c>
      <c r="M416" s="62" t="s">
        <v>46</v>
      </c>
      <c r="N416" s="62" t="s">
        <v>35</v>
      </c>
      <c r="O416" s="62" t="s">
        <v>36</v>
      </c>
      <c r="P416" s="62">
        <v>1974</v>
      </c>
      <c r="Q416" s="62">
        <v>2015</v>
      </c>
      <c r="R416" s="62">
        <v>46.0958299999999</v>
      </c>
      <c r="S416" s="62">
        <v>-74.121939999999896</v>
      </c>
    </row>
    <row r="417" spans="1:19" ht="15.75" customHeight="1" x14ac:dyDescent="0.25">
      <c r="A417" s="62" t="s">
        <v>2553</v>
      </c>
      <c r="B417" s="62"/>
      <c r="C417" s="62"/>
      <c r="D417" s="48" t="s">
        <v>1202</v>
      </c>
      <c r="E417" s="62"/>
      <c r="F417" s="78">
        <v>14</v>
      </c>
      <c r="G417" s="79" t="s">
        <v>1735</v>
      </c>
      <c r="H417" s="62" t="s">
        <v>2554</v>
      </c>
      <c r="I417" s="62" t="s">
        <v>100</v>
      </c>
      <c r="J417" s="62"/>
      <c r="K417" s="62"/>
      <c r="L417" s="62" t="s">
        <v>78</v>
      </c>
      <c r="M417" s="62" t="s">
        <v>46</v>
      </c>
      <c r="N417" s="62" t="s">
        <v>35</v>
      </c>
      <c r="O417" s="62" t="s">
        <v>36</v>
      </c>
      <c r="P417" s="62">
        <v>1964</v>
      </c>
      <c r="Q417" s="62">
        <v>2015</v>
      </c>
      <c r="R417" s="62">
        <v>45.73639</v>
      </c>
      <c r="S417" s="62">
        <v>-74.689719999999895</v>
      </c>
    </row>
    <row r="418" spans="1:19" ht="15.75" customHeight="1" x14ac:dyDescent="0.25">
      <c r="A418" s="62" t="s">
        <v>2555</v>
      </c>
      <c r="B418" s="62"/>
      <c r="C418" s="62"/>
      <c r="D418" s="48" t="s">
        <v>1202</v>
      </c>
      <c r="E418" s="62"/>
      <c r="F418" s="78">
        <v>14</v>
      </c>
      <c r="G418" s="79" t="s">
        <v>1735</v>
      </c>
      <c r="H418" s="62" t="s">
        <v>2556</v>
      </c>
      <c r="I418" s="62" t="s">
        <v>100</v>
      </c>
      <c r="J418" s="62"/>
      <c r="K418" s="62"/>
      <c r="L418" s="62" t="s">
        <v>78</v>
      </c>
      <c r="M418" s="62" t="s">
        <v>46</v>
      </c>
      <c r="N418" s="62" t="s">
        <v>35</v>
      </c>
      <c r="O418" s="62" t="s">
        <v>36</v>
      </c>
      <c r="P418" s="62">
        <v>1968</v>
      </c>
      <c r="Q418" s="62">
        <v>2015</v>
      </c>
      <c r="R418" s="62">
        <v>46.374720000000003</v>
      </c>
      <c r="S418" s="62">
        <v>-74.503330000000005</v>
      </c>
    </row>
    <row r="419" spans="1:19" ht="15.75" customHeight="1" x14ac:dyDescent="0.25">
      <c r="A419" s="62" t="s">
        <v>2557</v>
      </c>
      <c r="B419" s="62"/>
      <c r="C419" s="62"/>
      <c r="D419" s="48" t="s">
        <v>1202</v>
      </c>
      <c r="E419" s="62"/>
      <c r="F419" s="78">
        <v>14</v>
      </c>
      <c r="G419" s="79" t="s">
        <v>1735</v>
      </c>
      <c r="H419" s="62" t="s">
        <v>2558</v>
      </c>
      <c r="I419" s="62" t="s">
        <v>100</v>
      </c>
      <c r="J419" s="62"/>
      <c r="K419" s="62"/>
      <c r="L419" s="62" t="s">
        <v>78</v>
      </c>
      <c r="M419" s="62" t="s">
        <v>46</v>
      </c>
      <c r="N419" s="62" t="s">
        <v>35</v>
      </c>
      <c r="O419" s="62" t="s">
        <v>36</v>
      </c>
      <c r="P419" s="46">
        <v>1983</v>
      </c>
      <c r="Q419" s="62">
        <v>2015</v>
      </c>
      <c r="R419" s="62">
        <v>46.11806</v>
      </c>
      <c r="S419" s="62">
        <v>-74.276390000000006</v>
      </c>
    </row>
    <row r="420" spans="1:19" ht="15.75" customHeight="1" x14ac:dyDescent="0.25">
      <c r="A420" s="62" t="s">
        <v>2559</v>
      </c>
      <c r="B420" s="62"/>
      <c r="C420" s="62"/>
      <c r="D420" s="48" t="s">
        <v>1202</v>
      </c>
      <c r="E420" s="62"/>
      <c r="F420" s="78">
        <v>14</v>
      </c>
      <c r="G420" s="79" t="s">
        <v>1735</v>
      </c>
      <c r="H420" s="62" t="s">
        <v>2560</v>
      </c>
      <c r="I420" s="62" t="s">
        <v>100</v>
      </c>
      <c r="J420" s="62"/>
      <c r="K420" s="62"/>
      <c r="L420" s="62" t="s">
        <v>78</v>
      </c>
      <c r="M420" s="62" t="s">
        <v>46</v>
      </c>
      <c r="N420" s="62" t="s">
        <v>35</v>
      </c>
      <c r="O420" s="62" t="s">
        <v>36</v>
      </c>
      <c r="P420" s="46">
        <v>1968</v>
      </c>
      <c r="Q420" s="62">
        <v>2015</v>
      </c>
      <c r="R420" s="62">
        <v>45.791670000000003</v>
      </c>
      <c r="S420" s="62">
        <v>-75.091390000000004</v>
      </c>
    </row>
    <row r="421" spans="1:19" ht="15.75" customHeight="1" x14ac:dyDescent="0.25">
      <c r="A421" s="62" t="s">
        <v>2561</v>
      </c>
      <c r="B421" s="62"/>
      <c r="C421" s="62"/>
      <c r="D421" s="48" t="s">
        <v>1202</v>
      </c>
      <c r="E421" s="62"/>
      <c r="F421" s="78">
        <v>14</v>
      </c>
      <c r="G421" s="79" t="s">
        <v>1735</v>
      </c>
      <c r="H421" s="62" t="s">
        <v>2562</v>
      </c>
      <c r="I421" s="62" t="s">
        <v>100</v>
      </c>
      <c r="J421" s="62"/>
      <c r="K421" s="62"/>
      <c r="L421" s="62" t="s">
        <v>78</v>
      </c>
      <c r="M421" s="62" t="s">
        <v>46</v>
      </c>
      <c r="N421" s="62" t="s">
        <v>35</v>
      </c>
      <c r="O421" s="62" t="s">
        <v>36</v>
      </c>
      <c r="P421" s="62">
        <v>1975</v>
      </c>
      <c r="Q421" s="62">
        <v>2015</v>
      </c>
      <c r="R421" s="62">
        <v>45.883330000000001</v>
      </c>
      <c r="S421" s="62">
        <v>-75.022779999999898</v>
      </c>
    </row>
    <row r="422" spans="1:19" ht="15.75" customHeight="1" x14ac:dyDescent="0.25">
      <c r="A422" s="62" t="s">
        <v>2563</v>
      </c>
      <c r="B422" s="62"/>
      <c r="C422" s="62"/>
      <c r="D422" s="48" t="s">
        <v>1202</v>
      </c>
      <c r="E422" s="62"/>
      <c r="F422" s="78">
        <v>14</v>
      </c>
      <c r="G422" s="79" t="s">
        <v>1735</v>
      </c>
      <c r="H422" s="62" t="s">
        <v>2564</v>
      </c>
      <c r="I422" s="62" t="s">
        <v>100</v>
      </c>
      <c r="J422" s="62"/>
      <c r="K422" s="62"/>
      <c r="L422" s="62" t="s">
        <v>78</v>
      </c>
      <c r="M422" s="62" t="s">
        <v>46</v>
      </c>
      <c r="N422" s="62" t="s">
        <v>47</v>
      </c>
      <c r="O422" s="62" t="s">
        <v>36</v>
      </c>
      <c r="P422" s="62">
        <v>2009</v>
      </c>
      <c r="Q422" s="62">
        <v>2015</v>
      </c>
      <c r="R422" s="62">
        <v>46.2107999999999</v>
      </c>
      <c r="S422" s="62">
        <v>-74.946799999999897</v>
      </c>
    </row>
    <row r="423" spans="1:19" ht="15.75" customHeight="1" x14ac:dyDescent="0.25">
      <c r="A423" s="62" t="s">
        <v>2565</v>
      </c>
      <c r="B423" s="62"/>
      <c r="C423" s="62"/>
      <c r="D423" s="48" t="s">
        <v>1202</v>
      </c>
      <c r="E423" s="62"/>
      <c r="F423" s="78">
        <v>14</v>
      </c>
      <c r="G423" s="79" t="s">
        <v>1735</v>
      </c>
      <c r="H423" s="62" t="s">
        <v>2566</v>
      </c>
      <c r="I423" s="62" t="s">
        <v>100</v>
      </c>
      <c r="J423" s="62"/>
      <c r="K423" s="62"/>
      <c r="L423" s="62" t="s">
        <v>78</v>
      </c>
      <c r="M423" s="62" t="s">
        <v>46</v>
      </c>
      <c r="N423" s="62" t="s">
        <v>35</v>
      </c>
      <c r="O423" s="62" t="s">
        <v>36</v>
      </c>
      <c r="P423" s="62">
        <v>1977</v>
      </c>
      <c r="Q423" s="62">
        <v>2015</v>
      </c>
      <c r="R423" s="62">
        <v>47.184440000000002</v>
      </c>
      <c r="S423" s="62">
        <v>-75.143609999999896</v>
      </c>
    </row>
    <row r="424" spans="1:19" ht="15.75" customHeight="1" x14ac:dyDescent="0.25">
      <c r="A424" s="62" t="s">
        <v>2567</v>
      </c>
      <c r="B424" s="62"/>
      <c r="C424" s="62"/>
      <c r="D424" s="48" t="s">
        <v>1202</v>
      </c>
      <c r="E424" s="62"/>
      <c r="F424" s="78">
        <v>14</v>
      </c>
      <c r="G424" s="79" t="s">
        <v>1735</v>
      </c>
      <c r="H424" s="62" t="s">
        <v>2568</v>
      </c>
      <c r="I424" s="62" t="s">
        <v>100</v>
      </c>
      <c r="J424" s="62"/>
      <c r="K424" s="62"/>
      <c r="L424" s="62" t="s">
        <v>78</v>
      </c>
      <c r="M424" s="62" t="s">
        <v>46</v>
      </c>
      <c r="N424" s="62" t="s">
        <v>1113</v>
      </c>
      <c r="O424" s="62" t="s">
        <v>36</v>
      </c>
      <c r="P424" s="62">
        <v>1941</v>
      </c>
      <c r="Q424" s="62">
        <v>2015</v>
      </c>
      <c r="R424" s="62">
        <v>47.214170000000003</v>
      </c>
      <c r="S424" s="62">
        <v>-75.177220000000005</v>
      </c>
    </row>
    <row r="425" spans="1:19" ht="15.75" customHeight="1" x14ac:dyDescent="0.25">
      <c r="A425" s="62" t="s">
        <v>2569</v>
      </c>
      <c r="B425" s="62"/>
      <c r="C425" s="62"/>
      <c r="D425" s="48" t="s">
        <v>1202</v>
      </c>
      <c r="E425" s="62"/>
      <c r="F425" s="78">
        <v>14</v>
      </c>
      <c r="G425" s="79" t="s">
        <v>1735</v>
      </c>
      <c r="H425" s="62" t="s">
        <v>2570</v>
      </c>
      <c r="I425" s="62" t="s">
        <v>100</v>
      </c>
      <c r="J425" s="62"/>
      <c r="K425" s="62"/>
      <c r="L425" s="62" t="s">
        <v>78</v>
      </c>
      <c r="M425" s="62" t="s">
        <v>46</v>
      </c>
      <c r="N425" s="62" t="s">
        <v>1113</v>
      </c>
      <c r="O425" s="62" t="s">
        <v>36</v>
      </c>
      <c r="P425" s="62">
        <v>1954</v>
      </c>
      <c r="Q425" s="62">
        <v>2015</v>
      </c>
      <c r="R425" s="62">
        <v>46.633330000000001</v>
      </c>
      <c r="S425" s="62">
        <v>-75.133330000000001</v>
      </c>
    </row>
    <row r="426" spans="1:19" ht="15.75" customHeight="1" x14ac:dyDescent="0.25">
      <c r="A426" s="62" t="s">
        <v>2571</v>
      </c>
      <c r="B426" s="62"/>
      <c r="C426" s="62"/>
      <c r="D426" s="48" t="s">
        <v>1202</v>
      </c>
      <c r="E426" s="62"/>
      <c r="F426" s="78">
        <v>14</v>
      </c>
      <c r="G426" s="79" t="s">
        <v>1735</v>
      </c>
      <c r="H426" s="62" t="s">
        <v>2572</v>
      </c>
      <c r="I426" s="62" t="s">
        <v>100</v>
      </c>
      <c r="J426" s="62"/>
      <c r="K426" s="62"/>
      <c r="L426" s="62" t="s">
        <v>78</v>
      </c>
      <c r="M426" s="62" t="s">
        <v>46</v>
      </c>
      <c r="N426" s="62" t="s">
        <v>47</v>
      </c>
      <c r="O426" s="62" t="s">
        <v>36</v>
      </c>
      <c r="P426" s="62">
        <v>1955</v>
      </c>
      <c r="Q426" s="62">
        <v>2015</v>
      </c>
      <c r="R426" s="62">
        <v>46.508609999999898</v>
      </c>
      <c r="S426" s="62">
        <v>-75.394999999999897</v>
      </c>
    </row>
    <row r="427" spans="1:19" ht="15.75" customHeight="1" x14ac:dyDescent="0.25">
      <c r="A427" s="62" t="s">
        <v>2573</v>
      </c>
      <c r="B427" s="62"/>
      <c r="C427" s="62"/>
      <c r="D427" s="48" t="s">
        <v>1202</v>
      </c>
      <c r="E427" s="62"/>
      <c r="F427" s="78">
        <v>14</v>
      </c>
      <c r="G427" s="79" t="s">
        <v>1735</v>
      </c>
      <c r="H427" s="62" t="s">
        <v>2574</v>
      </c>
      <c r="I427" s="62" t="s">
        <v>100</v>
      </c>
      <c r="J427" s="62"/>
      <c r="K427" s="62"/>
      <c r="L427" s="62" t="s">
        <v>78</v>
      </c>
      <c r="M427" s="62" t="s">
        <v>46</v>
      </c>
      <c r="N427" s="62" t="s">
        <v>35</v>
      </c>
      <c r="O427" s="62" t="s">
        <v>36</v>
      </c>
      <c r="P427" s="46">
        <v>1978</v>
      </c>
      <c r="Q427" s="62">
        <v>2015</v>
      </c>
      <c r="R427" s="62">
        <v>46.784170000000003</v>
      </c>
      <c r="S427" s="62">
        <v>-75.313890000000001</v>
      </c>
    </row>
    <row r="428" spans="1:19" ht="15.75" customHeight="1" x14ac:dyDescent="0.25">
      <c r="A428" s="62" t="s">
        <v>2575</v>
      </c>
      <c r="B428" s="62"/>
      <c r="C428" s="62"/>
      <c r="D428" s="48" t="s">
        <v>1202</v>
      </c>
      <c r="E428" s="62"/>
      <c r="F428" s="78">
        <v>14</v>
      </c>
      <c r="G428" s="79" t="s">
        <v>1735</v>
      </c>
      <c r="H428" s="62" t="s">
        <v>2576</v>
      </c>
      <c r="I428" s="62" t="s">
        <v>100</v>
      </c>
      <c r="J428" s="62"/>
      <c r="K428" s="62"/>
      <c r="L428" s="62" t="s">
        <v>78</v>
      </c>
      <c r="M428" s="62" t="s">
        <v>46</v>
      </c>
      <c r="N428" s="62" t="s">
        <v>35</v>
      </c>
      <c r="O428" s="62" t="s">
        <v>36</v>
      </c>
      <c r="P428" s="62">
        <v>1989</v>
      </c>
      <c r="Q428" s="62">
        <v>2015</v>
      </c>
      <c r="R428" s="62">
        <v>46.651110000000003</v>
      </c>
      <c r="S428" s="62">
        <v>-75.242220000000003</v>
      </c>
    </row>
    <row r="429" spans="1:19" ht="15.75" customHeight="1" x14ac:dyDescent="0.25">
      <c r="A429" s="62" t="s">
        <v>2577</v>
      </c>
      <c r="B429" s="62"/>
      <c r="C429" s="62"/>
      <c r="D429" s="48" t="s">
        <v>1202</v>
      </c>
      <c r="E429" s="62"/>
      <c r="F429" s="78">
        <v>14</v>
      </c>
      <c r="G429" s="79" t="s">
        <v>1735</v>
      </c>
      <c r="H429" s="62" t="s">
        <v>2578</v>
      </c>
      <c r="I429" s="62" t="s">
        <v>100</v>
      </c>
      <c r="J429" s="62"/>
      <c r="K429" s="62"/>
      <c r="L429" s="62" t="s">
        <v>78</v>
      </c>
      <c r="M429" s="62" t="s">
        <v>46</v>
      </c>
      <c r="N429" s="62" t="s">
        <v>1113</v>
      </c>
      <c r="O429" s="62" t="s">
        <v>36</v>
      </c>
      <c r="P429" s="62">
        <v>1930</v>
      </c>
      <c r="Q429" s="62">
        <v>2015</v>
      </c>
      <c r="R429" s="62">
        <v>46.101390000000002</v>
      </c>
      <c r="S429" s="62">
        <v>-75.648610000000005</v>
      </c>
    </row>
    <row r="430" spans="1:19" ht="15.75" customHeight="1" x14ac:dyDescent="0.25">
      <c r="A430" s="62" t="s">
        <v>2579</v>
      </c>
      <c r="B430" s="62"/>
      <c r="C430" s="62"/>
      <c r="D430" s="48" t="s">
        <v>1202</v>
      </c>
      <c r="E430" s="62"/>
      <c r="F430" s="78">
        <v>14</v>
      </c>
      <c r="G430" s="79" t="s">
        <v>1735</v>
      </c>
      <c r="H430" s="62" t="s">
        <v>2580</v>
      </c>
      <c r="I430" s="62" t="s">
        <v>100</v>
      </c>
      <c r="J430" s="62"/>
      <c r="K430" s="62"/>
      <c r="L430" s="62" t="s">
        <v>78</v>
      </c>
      <c r="M430" s="62" t="s">
        <v>46</v>
      </c>
      <c r="N430" s="62" t="s">
        <v>35</v>
      </c>
      <c r="O430" s="62" t="s">
        <v>36</v>
      </c>
      <c r="P430" s="46">
        <v>1972</v>
      </c>
      <c r="Q430" s="62">
        <v>2015</v>
      </c>
      <c r="R430" s="62">
        <v>47.08361</v>
      </c>
      <c r="S430" s="62">
        <v>-75.753609999999895</v>
      </c>
    </row>
    <row r="431" spans="1:19" ht="15.75" customHeight="1" x14ac:dyDescent="0.25">
      <c r="A431" s="62" t="s">
        <v>2581</v>
      </c>
      <c r="B431" s="62"/>
      <c r="C431" s="62"/>
      <c r="D431" s="48" t="s">
        <v>1202</v>
      </c>
      <c r="E431" s="62"/>
      <c r="F431" s="78">
        <v>14</v>
      </c>
      <c r="G431" s="79" t="s">
        <v>1735</v>
      </c>
      <c r="H431" s="62" t="s">
        <v>2582</v>
      </c>
      <c r="I431" s="62" t="s">
        <v>100</v>
      </c>
      <c r="J431" s="62"/>
      <c r="K431" s="62"/>
      <c r="L431" s="62" t="s">
        <v>78</v>
      </c>
      <c r="M431" s="62" t="s">
        <v>46</v>
      </c>
      <c r="N431" s="62" t="s">
        <v>47</v>
      </c>
      <c r="O431" s="62" t="s">
        <v>36</v>
      </c>
      <c r="P431" s="62">
        <v>1981</v>
      </c>
      <c r="Q431" s="62">
        <v>2015</v>
      </c>
      <c r="R431" s="62">
        <v>46.276110000000003</v>
      </c>
      <c r="S431" s="62">
        <v>-75.803889999999896</v>
      </c>
    </row>
    <row r="432" spans="1:19" ht="15.75" customHeight="1" x14ac:dyDescent="0.25">
      <c r="A432" s="62" t="s">
        <v>2583</v>
      </c>
      <c r="B432" s="62"/>
      <c r="C432" s="62"/>
      <c r="D432" s="48" t="s">
        <v>1202</v>
      </c>
      <c r="E432" s="62"/>
      <c r="F432" s="78">
        <v>14</v>
      </c>
      <c r="G432" s="79" t="s">
        <v>1735</v>
      </c>
      <c r="H432" s="62" t="s">
        <v>2584</v>
      </c>
      <c r="I432" s="62" t="s">
        <v>100</v>
      </c>
      <c r="J432" s="62"/>
      <c r="K432" s="62"/>
      <c r="L432" s="62" t="s">
        <v>78</v>
      </c>
      <c r="M432" s="62" t="s">
        <v>46</v>
      </c>
      <c r="N432" s="62" t="s">
        <v>35</v>
      </c>
      <c r="O432" s="62" t="s">
        <v>36</v>
      </c>
      <c r="P432" s="62">
        <v>2004</v>
      </c>
      <c r="Q432" s="62">
        <v>2015</v>
      </c>
      <c r="R432" s="62">
        <v>46.077939999999899</v>
      </c>
      <c r="S432" s="62">
        <v>-76.069410000000005</v>
      </c>
    </row>
    <row r="433" spans="1:19" ht="15.75" customHeight="1" x14ac:dyDescent="0.25">
      <c r="A433" s="62" t="s">
        <v>2585</v>
      </c>
      <c r="B433" s="62"/>
      <c r="C433" s="62"/>
      <c r="D433" s="48" t="s">
        <v>1202</v>
      </c>
      <c r="E433" s="62"/>
      <c r="F433" s="78">
        <v>14</v>
      </c>
      <c r="G433" s="79" t="s">
        <v>1735</v>
      </c>
      <c r="H433" s="62" t="s">
        <v>2586</v>
      </c>
      <c r="I433" s="62" t="s">
        <v>100</v>
      </c>
      <c r="J433" s="62"/>
      <c r="K433" s="62"/>
      <c r="L433" s="62" t="s">
        <v>78</v>
      </c>
      <c r="M433" s="62" t="s">
        <v>46</v>
      </c>
      <c r="N433" s="62" t="s">
        <v>35</v>
      </c>
      <c r="O433" s="62" t="s">
        <v>36</v>
      </c>
      <c r="P433" s="62">
        <v>2004</v>
      </c>
      <c r="Q433" s="62">
        <v>2015</v>
      </c>
      <c r="R433" s="62">
        <v>46.5899</v>
      </c>
      <c r="S433" s="62">
        <v>-76.041399999999896</v>
      </c>
    </row>
    <row r="434" spans="1:19" ht="15.75" customHeight="1" x14ac:dyDescent="0.25">
      <c r="A434" s="62" t="s">
        <v>2587</v>
      </c>
      <c r="B434" s="62"/>
      <c r="C434" s="62"/>
      <c r="D434" s="48" t="s">
        <v>28</v>
      </c>
      <c r="E434" s="62"/>
      <c r="F434" s="81">
        <v>16</v>
      </c>
      <c r="G434" s="79" t="s">
        <v>1735</v>
      </c>
      <c r="H434" s="62" t="s">
        <v>2588</v>
      </c>
      <c r="I434" s="62" t="s">
        <v>109</v>
      </c>
      <c r="J434" s="62"/>
      <c r="K434" s="62"/>
      <c r="L434" s="62" t="s">
        <v>131</v>
      </c>
      <c r="M434" s="62" t="s">
        <v>46</v>
      </c>
      <c r="N434" s="62" t="s">
        <v>1113</v>
      </c>
      <c r="O434" s="62" t="s">
        <v>36</v>
      </c>
      <c r="P434" s="62">
        <v>1971</v>
      </c>
      <c r="Q434" s="62">
        <v>2015</v>
      </c>
      <c r="R434" s="62">
        <v>44.546109999999899</v>
      </c>
      <c r="S434" s="62">
        <v>-76.123329999999896</v>
      </c>
    </row>
    <row r="435" spans="1:19" ht="15.75" customHeight="1" x14ac:dyDescent="0.25">
      <c r="A435" s="62" t="s">
        <v>2589</v>
      </c>
      <c r="B435" s="62"/>
      <c r="C435" s="62"/>
      <c r="D435" s="48" t="s">
        <v>28</v>
      </c>
      <c r="E435" s="62"/>
      <c r="F435" s="81">
        <v>16</v>
      </c>
      <c r="G435" s="79" t="s">
        <v>1735</v>
      </c>
      <c r="H435" s="62" t="s">
        <v>2590</v>
      </c>
      <c r="I435" s="62" t="s">
        <v>109</v>
      </c>
      <c r="J435" s="62"/>
      <c r="K435" s="62"/>
      <c r="L435" s="62" t="s">
        <v>131</v>
      </c>
      <c r="M435" s="62" t="s">
        <v>46</v>
      </c>
      <c r="N435" s="62" t="s">
        <v>1113</v>
      </c>
      <c r="O435" s="62" t="s">
        <v>36</v>
      </c>
      <c r="P435" s="62">
        <v>1970</v>
      </c>
      <c r="Q435" s="62">
        <v>2015</v>
      </c>
      <c r="R435" s="62">
        <v>44.524999999999899</v>
      </c>
      <c r="S435" s="62">
        <v>-75.805279999999897</v>
      </c>
    </row>
    <row r="436" spans="1:19" ht="15.75" customHeight="1" x14ac:dyDescent="0.25">
      <c r="A436" s="62" t="s">
        <v>2591</v>
      </c>
      <c r="B436" s="62"/>
      <c r="C436" s="62"/>
      <c r="D436" s="48" t="s">
        <v>28</v>
      </c>
      <c r="E436" s="62"/>
      <c r="F436" s="81">
        <v>16</v>
      </c>
      <c r="G436" s="79" t="s">
        <v>1735</v>
      </c>
      <c r="H436" s="62" t="s">
        <v>2592</v>
      </c>
      <c r="I436" s="62" t="s">
        <v>109</v>
      </c>
      <c r="J436" s="62"/>
      <c r="K436" s="62"/>
      <c r="L436" s="62" t="s">
        <v>131</v>
      </c>
      <c r="M436" s="62" t="s">
        <v>46</v>
      </c>
      <c r="N436" s="62" t="s">
        <v>1113</v>
      </c>
      <c r="O436" s="62" t="s">
        <v>36</v>
      </c>
      <c r="P436" s="62">
        <v>1988</v>
      </c>
      <c r="Q436" s="62">
        <v>2015</v>
      </c>
      <c r="R436" s="62">
        <v>44.58569</v>
      </c>
      <c r="S436" s="62">
        <v>-75.691779999999895</v>
      </c>
    </row>
    <row r="437" spans="1:19" ht="15.75" customHeight="1" x14ac:dyDescent="0.25">
      <c r="A437" s="15" t="s">
        <v>2593</v>
      </c>
      <c r="B437" s="25"/>
      <c r="C437" s="25"/>
      <c r="D437" s="29" t="s">
        <v>28</v>
      </c>
      <c r="E437" s="25"/>
      <c r="F437" s="81">
        <v>16</v>
      </c>
      <c r="G437" s="83" t="s">
        <v>1735</v>
      </c>
      <c r="H437" s="15" t="s">
        <v>2594</v>
      </c>
      <c r="I437" s="15" t="s">
        <v>109</v>
      </c>
      <c r="J437" s="15"/>
      <c r="K437" s="15" t="s">
        <v>1139</v>
      </c>
      <c r="L437" s="15" t="s">
        <v>131</v>
      </c>
      <c r="M437" s="15" t="s">
        <v>46</v>
      </c>
      <c r="N437" s="15" t="s">
        <v>1113</v>
      </c>
      <c r="O437" s="15" t="s">
        <v>36</v>
      </c>
      <c r="P437" s="25">
        <v>1960</v>
      </c>
      <c r="Q437" s="15">
        <v>2015</v>
      </c>
      <c r="R437" s="15">
        <v>45.155278000000003</v>
      </c>
      <c r="S437" s="15">
        <v>-74.637777999999997</v>
      </c>
    </row>
    <row r="438" spans="1:19" ht="15.75" customHeight="1" x14ac:dyDescent="0.25">
      <c r="A438" s="62" t="s">
        <v>2595</v>
      </c>
      <c r="B438" s="62"/>
      <c r="C438" s="62"/>
      <c r="D438" s="48" t="s">
        <v>28</v>
      </c>
      <c r="E438" s="62"/>
      <c r="F438" s="81">
        <v>16</v>
      </c>
      <c r="G438" s="79" t="s">
        <v>1735</v>
      </c>
      <c r="H438" s="62" t="s">
        <v>2596</v>
      </c>
      <c r="I438" s="62" t="s">
        <v>109</v>
      </c>
      <c r="J438" s="62"/>
      <c r="K438" s="62"/>
      <c r="L438" s="62" t="s">
        <v>131</v>
      </c>
      <c r="M438" s="62" t="s">
        <v>46</v>
      </c>
      <c r="N438" s="62" t="s">
        <v>1113</v>
      </c>
      <c r="O438" s="62" t="s">
        <v>36</v>
      </c>
      <c r="P438" s="62">
        <v>1983</v>
      </c>
      <c r="Q438" s="62">
        <v>2015</v>
      </c>
      <c r="R438" s="62">
        <v>45.273359999999897</v>
      </c>
      <c r="S438" s="62">
        <v>-74.493830000000003</v>
      </c>
    </row>
    <row r="439" spans="1:19" ht="15.75" customHeight="1" x14ac:dyDescent="0.25">
      <c r="A439" s="62" t="s">
        <v>2597</v>
      </c>
      <c r="B439" s="62"/>
      <c r="C439" s="62"/>
      <c r="D439" s="48" t="s">
        <v>28</v>
      </c>
      <c r="E439" s="62"/>
      <c r="F439" s="81">
        <v>16</v>
      </c>
      <c r="G439" s="79" t="s">
        <v>1735</v>
      </c>
      <c r="H439" s="62" t="s">
        <v>2598</v>
      </c>
      <c r="I439" s="62" t="s">
        <v>109</v>
      </c>
      <c r="J439" s="62"/>
      <c r="K439" s="46"/>
      <c r="L439" s="62" t="s">
        <v>131</v>
      </c>
      <c r="M439" s="62" t="s">
        <v>46</v>
      </c>
      <c r="N439" s="62" t="s">
        <v>1113</v>
      </c>
      <c r="O439" s="62" t="s">
        <v>36</v>
      </c>
      <c r="P439" s="62">
        <v>1985</v>
      </c>
      <c r="Q439" s="62">
        <v>2015</v>
      </c>
      <c r="R439" s="62">
        <v>45.08061</v>
      </c>
      <c r="S439" s="62">
        <v>-74.867999999999896</v>
      </c>
    </row>
    <row r="440" spans="1:19" ht="15.75" customHeight="1" x14ac:dyDescent="0.25">
      <c r="A440" s="62" t="s">
        <v>2599</v>
      </c>
      <c r="B440" s="62"/>
      <c r="C440" s="62"/>
      <c r="D440" s="48" t="s">
        <v>28</v>
      </c>
      <c r="E440" s="62"/>
      <c r="F440" s="81">
        <v>16</v>
      </c>
      <c r="G440" s="79" t="s">
        <v>1735</v>
      </c>
      <c r="H440" s="62" t="s">
        <v>2600</v>
      </c>
      <c r="I440" s="62" t="s">
        <v>109</v>
      </c>
      <c r="J440" s="62"/>
      <c r="K440" s="46"/>
      <c r="L440" s="62" t="s">
        <v>131</v>
      </c>
      <c r="M440" s="62" t="s">
        <v>46</v>
      </c>
      <c r="N440" s="62" t="s">
        <v>1113</v>
      </c>
      <c r="O440" s="62" t="s">
        <v>36</v>
      </c>
      <c r="P440" s="46">
        <v>1985</v>
      </c>
      <c r="Q440" s="62">
        <v>2015</v>
      </c>
      <c r="R440" s="62">
        <v>45.327080000000002</v>
      </c>
      <c r="S440" s="62">
        <v>-74.643829999999895</v>
      </c>
    </row>
    <row r="441" spans="1:19" ht="15.75" customHeight="1" x14ac:dyDescent="0.25">
      <c r="A441" s="62" t="s">
        <v>2601</v>
      </c>
      <c r="B441" s="62"/>
      <c r="C441" s="62"/>
      <c r="D441" s="48" t="s">
        <v>28</v>
      </c>
      <c r="E441" s="62"/>
      <c r="F441" s="81">
        <v>16</v>
      </c>
      <c r="G441" s="79" t="s">
        <v>1735</v>
      </c>
      <c r="H441" s="62" t="s">
        <v>2602</v>
      </c>
      <c r="I441" s="62" t="s">
        <v>109</v>
      </c>
      <c r="J441" s="62"/>
      <c r="K441" s="46"/>
      <c r="L441" s="62" t="s">
        <v>131</v>
      </c>
      <c r="M441" s="62" t="s">
        <v>46</v>
      </c>
      <c r="N441" s="62" t="s">
        <v>1113</v>
      </c>
      <c r="O441" s="62" t="s">
        <v>36</v>
      </c>
      <c r="P441" s="46">
        <v>1986</v>
      </c>
      <c r="Q441" s="62">
        <v>2015</v>
      </c>
      <c r="R441" s="62">
        <v>45.048830000000002</v>
      </c>
      <c r="S441" s="62">
        <v>-74.770499999999899</v>
      </c>
    </row>
    <row r="442" spans="1:19" ht="15.75" customHeight="1" x14ac:dyDescent="0.25">
      <c r="A442" s="62" t="s">
        <v>2603</v>
      </c>
      <c r="B442" s="62"/>
      <c r="C442" s="62"/>
      <c r="D442" s="48" t="s">
        <v>28</v>
      </c>
      <c r="E442" s="46"/>
      <c r="F442" s="81">
        <v>16</v>
      </c>
      <c r="G442" s="79" t="s">
        <v>1735</v>
      </c>
      <c r="H442" s="62" t="s">
        <v>2604</v>
      </c>
      <c r="I442" s="62" t="s">
        <v>109</v>
      </c>
      <c r="J442" s="62"/>
      <c r="K442" s="46"/>
      <c r="L442" s="62" t="s">
        <v>131</v>
      </c>
      <c r="M442" s="62" t="s">
        <v>46</v>
      </c>
      <c r="N442" s="62" t="s">
        <v>1113</v>
      </c>
      <c r="O442" s="62" t="s">
        <v>36</v>
      </c>
      <c r="P442" s="46">
        <v>2003</v>
      </c>
      <c r="Q442" s="62">
        <v>2015</v>
      </c>
      <c r="R442" s="62">
        <v>45.317500000000003</v>
      </c>
      <c r="S442" s="62">
        <v>-74.601389999999896</v>
      </c>
    </row>
    <row r="443" spans="1:19" ht="15.75" customHeight="1" x14ac:dyDescent="0.25">
      <c r="A443" s="62" t="s">
        <v>2605</v>
      </c>
      <c r="B443" s="62"/>
      <c r="C443" s="62"/>
      <c r="D443" s="48" t="s">
        <v>28</v>
      </c>
      <c r="E443" s="62"/>
      <c r="F443" s="81">
        <v>16</v>
      </c>
      <c r="G443" s="79" t="s">
        <v>1735</v>
      </c>
      <c r="H443" s="62" t="s">
        <v>2606</v>
      </c>
      <c r="I443" s="62" t="s">
        <v>109</v>
      </c>
      <c r="J443" s="62"/>
      <c r="K443" s="46"/>
      <c r="L443" s="62" t="s">
        <v>131</v>
      </c>
      <c r="M443" s="62" t="s">
        <v>46</v>
      </c>
      <c r="N443" s="62" t="s">
        <v>47</v>
      </c>
      <c r="O443" s="62" t="s">
        <v>36</v>
      </c>
      <c r="P443" s="46">
        <v>2006</v>
      </c>
      <c r="Q443" s="62">
        <v>2015</v>
      </c>
      <c r="R443" s="62">
        <v>45.3065</v>
      </c>
      <c r="S443" s="62">
        <v>-74.637919999999895</v>
      </c>
    </row>
    <row r="444" spans="1:19" ht="15.75" customHeight="1" x14ac:dyDescent="0.25">
      <c r="A444" s="62" t="s">
        <v>2607</v>
      </c>
      <c r="B444" s="62"/>
      <c r="C444" s="62"/>
      <c r="D444" s="48" t="s">
        <v>1202</v>
      </c>
      <c r="E444" s="62"/>
      <c r="F444" s="81">
        <v>16</v>
      </c>
      <c r="G444" s="79" t="s">
        <v>1735</v>
      </c>
      <c r="H444" s="62" t="s">
        <v>2608</v>
      </c>
      <c r="I444" s="62" t="s">
        <v>109</v>
      </c>
      <c r="J444" s="62"/>
      <c r="K444" s="46"/>
      <c r="L444" s="62" t="s">
        <v>78</v>
      </c>
      <c r="M444" s="62" t="s">
        <v>46</v>
      </c>
      <c r="N444" s="62" t="s">
        <v>35</v>
      </c>
      <c r="O444" s="62" t="s">
        <v>149</v>
      </c>
      <c r="P444" s="46">
        <v>1913</v>
      </c>
      <c r="Q444" s="62">
        <v>1994</v>
      </c>
      <c r="R444" s="62">
        <v>48.336109999999898</v>
      </c>
      <c r="S444" s="62">
        <v>-74.058610000000002</v>
      </c>
    </row>
    <row r="445" spans="1:19" ht="15.75" customHeight="1" x14ac:dyDescent="0.25">
      <c r="A445" s="62" t="s">
        <v>2609</v>
      </c>
      <c r="B445" s="62"/>
      <c r="C445" s="62"/>
      <c r="D445" s="48" t="s">
        <v>1202</v>
      </c>
      <c r="E445" s="62"/>
      <c r="F445" s="81">
        <v>16</v>
      </c>
      <c r="G445" s="79" t="s">
        <v>1735</v>
      </c>
      <c r="H445" s="62" t="s">
        <v>2610</v>
      </c>
      <c r="I445" s="62" t="s">
        <v>109</v>
      </c>
      <c r="J445" s="62"/>
      <c r="K445" s="46"/>
      <c r="L445" s="62" t="s">
        <v>78</v>
      </c>
      <c r="M445" s="62" t="s">
        <v>46</v>
      </c>
      <c r="N445" s="62" t="s">
        <v>35</v>
      </c>
      <c r="O445" s="62" t="s">
        <v>36</v>
      </c>
      <c r="P445" s="46">
        <v>1982</v>
      </c>
      <c r="Q445" s="62">
        <v>2015</v>
      </c>
      <c r="R445" s="62">
        <v>47.676389999999898</v>
      </c>
      <c r="S445" s="62">
        <v>-73.042779999999894</v>
      </c>
    </row>
    <row r="446" spans="1:19" ht="15.75" customHeight="1" x14ac:dyDescent="0.25">
      <c r="A446" s="62" t="s">
        <v>2611</v>
      </c>
      <c r="B446" s="62"/>
      <c r="C446" s="62"/>
      <c r="D446" s="48" t="s">
        <v>1202</v>
      </c>
      <c r="E446" s="62"/>
      <c r="F446" s="81">
        <v>16</v>
      </c>
      <c r="G446" s="79" t="s">
        <v>1735</v>
      </c>
      <c r="H446" s="62" t="s">
        <v>2612</v>
      </c>
      <c r="I446" s="62" t="s">
        <v>109</v>
      </c>
      <c r="J446" s="62"/>
      <c r="K446" s="46"/>
      <c r="L446" s="62" t="s">
        <v>78</v>
      </c>
      <c r="M446" s="62" t="s">
        <v>46</v>
      </c>
      <c r="N446" s="62" t="s">
        <v>35</v>
      </c>
      <c r="O446" s="62" t="s">
        <v>36</v>
      </c>
      <c r="P446" s="46">
        <v>1965</v>
      </c>
      <c r="Q446" s="62">
        <v>2015</v>
      </c>
      <c r="R446" s="62">
        <v>47.767220000000002</v>
      </c>
      <c r="S446" s="62">
        <v>-72.736670000000004</v>
      </c>
    </row>
    <row r="447" spans="1:19" ht="15.75" customHeight="1" x14ac:dyDescent="0.25">
      <c r="A447" s="62" t="s">
        <v>2613</v>
      </c>
      <c r="B447" s="62"/>
      <c r="C447" s="62"/>
      <c r="D447" s="48" t="s">
        <v>1202</v>
      </c>
      <c r="E447" s="46"/>
      <c r="F447" s="81">
        <v>16</v>
      </c>
      <c r="G447" s="79" t="s">
        <v>1735</v>
      </c>
      <c r="H447" s="62" t="s">
        <v>2614</v>
      </c>
      <c r="I447" s="62" t="s">
        <v>109</v>
      </c>
      <c r="J447" s="62"/>
      <c r="K447" s="46"/>
      <c r="L447" s="62" t="s">
        <v>78</v>
      </c>
      <c r="M447" s="62" t="s">
        <v>46</v>
      </c>
      <c r="N447" s="62" t="s">
        <v>35</v>
      </c>
      <c r="O447" s="62" t="s">
        <v>36</v>
      </c>
      <c r="P447" s="46">
        <v>1931</v>
      </c>
      <c r="Q447" s="62">
        <v>2015</v>
      </c>
      <c r="R447" s="62">
        <v>46.685830000000003</v>
      </c>
      <c r="S447" s="62">
        <v>-73.914169999999899</v>
      </c>
    </row>
    <row r="448" spans="1:19" ht="15.75" customHeight="1" x14ac:dyDescent="0.25">
      <c r="A448" s="62" t="s">
        <v>2615</v>
      </c>
      <c r="B448" s="62"/>
      <c r="C448" s="62"/>
      <c r="D448" s="48" t="s">
        <v>1202</v>
      </c>
      <c r="E448" s="46"/>
      <c r="F448" s="81">
        <v>16</v>
      </c>
      <c r="G448" s="79" t="s">
        <v>1735</v>
      </c>
      <c r="H448" s="62" t="s">
        <v>2616</v>
      </c>
      <c r="I448" s="62" t="s">
        <v>109</v>
      </c>
      <c r="J448" s="62"/>
      <c r="K448" s="46"/>
      <c r="L448" s="62" t="s">
        <v>78</v>
      </c>
      <c r="M448" s="62" t="s">
        <v>46</v>
      </c>
      <c r="N448" s="62" t="s">
        <v>47</v>
      </c>
      <c r="O448" s="62" t="s">
        <v>36</v>
      </c>
      <c r="P448" s="46">
        <v>2002</v>
      </c>
      <c r="Q448" s="62">
        <v>2015</v>
      </c>
      <c r="R448" s="62">
        <v>46.659399999999899</v>
      </c>
      <c r="S448" s="62">
        <v>-72.774100000000004</v>
      </c>
    </row>
    <row r="449" spans="1:19" ht="15.75" customHeight="1" x14ac:dyDescent="0.25">
      <c r="A449" s="62" t="s">
        <v>2617</v>
      </c>
      <c r="B449" s="62"/>
      <c r="C449" s="62"/>
      <c r="D449" s="48" t="s">
        <v>28</v>
      </c>
      <c r="E449" s="62"/>
      <c r="F449" s="81">
        <v>16</v>
      </c>
      <c r="G449" s="79" t="s">
        <v>1735</v>
      </c>
      <c r="H449" s="62" t="s">
        <v>2618</v>
      </c>
      <c r="I449" s="62" t="s">
        <v>109</v>
      </c>
      <c r="J449" s="62"/>
      <c r="K449" s="46"/>
      <c r="L449" s="62" t="s">
        <v>78</v>
      </c>
      <c r="M449" s="62" t="s">
        <v>46</v>
      </c>
      <c r="N449" s="62" t="s">
        <v>1113</v>
      </c>
      <c r="O449" s="62" t="s">
        <v>36</v>
      </c>
      <c r="P449" s="46">
        <v>1913</v>
      </c>
      <c r="Q449" s="62">
        <v>2015</v>
      </c>
      <c r="R449" s="62">
        <v>45.663060000000002</v>
      </c>
      <c r="S449" s="62">
        <v>-73.752219999999895</v>
      </c>
    </row>
    <row r="450" spans="1:19" ht="15.75" customHeight="1" x14ac:dyDescent="0.25">
      <c r="A450" s="62" t="s">
        <v>2619</v>
      </c>
      <c r="B450" s="62"/>
      <c r="C450" s="62"/>
      <c r="D450" s="48" t="s">
        <v>1202</v>
      </c>
      <c r="E450" s="62"/>
      <c r="F450" s="81">
        <v>16</v>
      </c>
      <c r="G450" s="79" t="s">
        <v>1735</v>
      </c>
      <c r="H450" s="62" t="s">
        <v>2620</v>
      </c>
      <c r="I450" s="62" t="s">
        <v>109</v>
      </c>
      <c r="J450" s="62"/>
      <c r="K450" s="46"/>
      <c r="L450" s="62" t="s">
        <v>78</v>
      </c>
      <c r="M450" s="62" t="s">
        <v>46</v>
      </c>
      <c r="N450" s="62" t="s">
        <v>35</v>
      </c>
      <c r="O450" s="62" t="s">
        <v>36</v>
      </c>
      <c r="P450" s="46">
        <v>1922</v>
      </c>
      <c r="Q450" s="62">
        <v>2015</v>
      </c>
      <c r="R450" s="62">
        <v>45.518329999999899</v>
      </c>
      <c r="S450" s="62">
        <v>-73.842500000000001</v>
      </c>
    </row>
    <row r="451" spans="1:19" ht="15.75" customHeight="1" x14ac:dyDescent="0.25">
      <c r="A451" s="62" t="s">
        <v>2621</v>
      </c>
      <c r="B451" s="62"/>
      <c r="C451" s="62"/>
      <c r="D451" s="48" t="s">
        <v>28</v>
      </c>
      <c r="E451" s="62"/>
      <c r="F451" s="81">
        <v>16</v>
      </c>
      <c r="G451" s="79" t="s">
        <v>1735</v>
      </c>
      <c r="H451" s="62" t="s">
        <v>2622</v>
      </c>
      <c r="I451" s="62" t="s">
        <v>109</v>
      </c>
      <c r="J451" s="62"/>
      <c r="K451" s="46"/>
      <c r="L451" s="62" t="s">
        <v>78</v>
      </c>
      <c r="M451" s="62" t="s">
        <v>46</v>
      </c>
      <c r="N451" s="62" t="s">
        <v>47</v>
      </c>
      <c r="O451" s="62" t="s">
        <v>36</v>
      </c>
      <c r="P451" s="62">
        <v>1966</v>
      </c>
      <c r="Q451" s="62">
        <v>2015</v>
      </c>
      <c r="R451" s="62">
        <v>45.464440000000003</v>
      </c>
      <c r="S451" s="62">
        <v>-73.519999999999897</v>
      </c>
    </row>
    <row r="452" spans="1:19" ht="15.75" customHeight="1" x14ac:dyDescent="0.25">
      <c r="A452" s="62" t="s">
        <v>2623</v>
      </c>
      <c r="B452" s="62"/>
      <c r="C452" s="62"/>
      <c r="D452" s="48" t="s">
        <v>1202</v>
      </c>
      <c r="E452" s="62"/>
      <c r="F452" s="81">
        <v>16</v>
      </c>
      <c r="G452" s="79" t="s">
        <v>1735</v>
      </c>
      <c r="H452" s="62" t="s">
        <v>2624</v>
      </c>
      <c r="I452" s="62" t="s">
        <v>109</v>
      </c>
      <c r="J452" s="62"/>
      <c r="K452" s="46"/>
      <c r="L452" s="62" t="s">
        <v>78</v>
      </c>
      <c r="M452" s="62" t="s">
        <v>46</v>
      </c>
      <c r="N452" s="62" t="s">
        <v>35</v>
      </c>
      <c r="O452" s="62" t="s">
        <v>36</v>
      </c>
      <c r="P452" s="62">
        <v>1970</v>
      </c>
      <c r="Q452" s="62">
        <v>2015</v>
      </c>
      <c r="R452" s="62">
        <v>45.331940000000003</v>
      </c>
      <c r="S452" s="62">
        <v>-73.761939999999896</v>
      </c>
    </row>
    <row r="453" spans="1:19" ht="15.75" customHeight="1" x14ac:dyDescent="0.25">
      <c r="A453" s="62" t="s">
        <v>2625</v>
      </c>
      <c r="B453" s="62"/>
      <c r="C453" s="62"/>
      <c r="D453" s="48" t="s">
        <v>1202</v>
      </c>
      <c r="E453" s="46"/>
      <c r="F453" s="81">
        <v>16</v>
      </c>
      <c r="G453" s="79" t="s">
        <v>1735</v>
      </c>
      <c r="H453" s="62" t="s">
        <v>2626</v>
      </c>
      <c r="I453" s="62" t="s">
        <v>109</v>
      </c>
      <c r="J453" s="62"/>
      <c r="K453" s="46"/>
      <c r="L453" s="62" t="s">
        <v>78</v>
      </c>
      <c r="M453" s="62" t="s">
        <v>46</v>
      </c>
      <c r="N453" s="62" t="s">
        <v>35</v>
      </c>
      <c r="O453" s="62" t="s">
        <v>36</v>
      </c>
      <c r="P453" s="46">
        <v>1973</v>
      </c>
      <c r="Q453" s="62">
        <v>2015</v>
      </c>
      <c r="R453" s="62">
        <v>45.174999999999898</v>
      </c>
      <c r="S453" s="62">
        <v>-73.844999999999899</v>
      </c>
    </row>
    <row r="454" spans="1:19" ht="15.75" customHeight="1" x14ac:dyDescent="0.25">
      <c r="A454" s="62" t="s">
        <v>2627</v>
      </c>
      <c r="B454" s="62"/>
      <c r="C454" s="62"/>
      <c r="D454" s="48" t="s">
        <v>1202</v>
      </c>
      <c r="E454" s="46"/>
      <c r="F454" s="81">
        <v>16</v>
      </c>
      <c r="G454" s="79" t="s">
        <v>1735</v>
      </c>
      <c r="H454" s="62" t="s">
        <v>2628</v>
      </c>
      <c r="I454" s="62" t="s">
        <v>109</v>
      </c>
      <c r="J454" s="62"/>
      <c r="K454" s="46"/>
      <c r="L454" s="62" t="s">
        <v>78</v>
      </c>
      <c r="M454" s="62" t="s">
        <v>46</v>
      </c>
      <c r="N454" s="62" t="s">
        <v>47</v>
      </c>
      <c r="O454" s="62" t="s">
        <v>149</v>
      </c>
      <c r="P454" s="46">
        <v>1973</v>
      </c>
      <c r="Q454" s="62">
        <v>2001</v>
      </c>
      <c r="R454" s="62">
        <v>45.678890000000003</v>
      </c>
      <c r="S454" s="62">
        <v>-73.710279999999898</v>
      </c>
    </row>
    <row r="455" spans="1:19" ht="15.75" customHeight="1" x14ac:dyDescent="0.25">
      <c r="A455" s="62" t="s">
        <v>2629</v>
      </c>
      <c r="B455" s="62"/>
      <c r="C455" s="62"/>
      <c r="D455" s="48" t="s">
        <v>1202</v>
      </c>
      <c r="E455" s="46"/>
      <c r="F455" s="81">
        <v>16</v>
      </c>
      <c r="G455" s="79" t="s">
        <v>1735</v>
      </c>
      <c r="H455" s="62" t="s">
        <v>2630</v>
      </c>
      <c r="I455" s="62" t="s">
        <v>109</v>
      </c>
      <c r="J455" s="62"/>
      <c r="K455" s="46"/>
      <c r="L455" s="62" t="s">
        <v>78</v>
      </c>
      <c r="M455" s="62" t="s">
        <v>46</v>
      </c>
      <c r="N455" s="62" t="s">
        <v>47</v>
      </c>
      <c r="O455" s="62" t="s">
        <v>36</v>
      </c>
      <c r="P455" s="46">
        <v>1979</v>
      </c>
      <c r="Q455" s="62">
        <v>2015</v>
      </c>
      <c r="R455" s="62">
        <v>45.693060000000003</v>
      </c>
      <c r="S455" s="62">
        <v>-73.649439999999899</v>
      </c>
    </row>
    <row r="456" spans="1:19" ht="15.75" customHeight="1" x14ac:dyDescent="0.25">
      <c r="A456" s="62" t="s">
        <v>2631</v>
      </c>
      <c r="B456" s="62"/>
      <c r="C456" s="62"/>
      <c r="D456" s="48" t="s">
        <v>1202</v>
      </c>
      <c r="E456" s="46"/>
      <c r="F456" s="81">
        <v>16</v>
      </c>
      <c r="G456" s="79" t="s">
        <v>1735</v>
      </c>
      <c r="H456" s="62" t="s">
        <v>2632</v>
      </c>
      <c r="I456" s="62" t="s">
        <v>109</v>
      </c>
      <c r="J456" s="62"/>
      <c r="K456" s="46"/>
      <c r="L456" s="62" t="s">
        <v>78</v>
      </c>
      <c r="M456" s="62" t="s">
        <v>46</v>
      </c>
      <c r="N456" s="62" t="s">
        <v>47</v>
      </c>
      <c r="O456" s="62" t="s">
        <v>36</v>
      </c>
      <c r="P456" s="46">
        <v>1985</v>
      </c>
      <c r="Q456" s="62">
        <v>2015</v>
      </c>
      <c r="R456" s="62">
        <v>45.533200000000001</v>
      </c>
      <c r="S456" s="62">
        <v>-73.882400000000004</v>
      </c>
    </row>
    <row r="457" spans="1:19" ht="15.75" customHeight="1" x14ac:dyDescent="0.25">
      <c r="A457" s="62" t="s">
        <v>2633</v>
      </c>
      <c r="B457" s="62"/>
      <c r="C457" s="62"/>
      <c r="D457" s="48" t="s">
        <v>1202</v>
      </c>
      <c r="E457" s="62"/>
      <c r="F457" s="81">
        <v>16</v>
      </c>
      <c r="G457" s="79" t="s">
        <v>1735</v>
      </c>
      <c r="H457" s="62" t="s">
        <v>2634</v>
      </c>
      <c r="I457" s="62" t="s">
        <v>109</v>
      </c>
      <c r="J457" s="62"/>
      <c r="K457" s="46"/>
      <c r="L457" s="62" t="s">
        <v>78</v>
      </c>
      <c r="M457" s="62" t="s">
        <v>46</v>
      </c>
      <c r="N457" s="62" t="s">
        <v>47</v>
      </c>
      <c r="O457" s="62" t="s">
        <v>36</v>
      </c>
      <c r="P457" s="46">
        <v>1985</v>
      </c>
      <c r="Q457" s="62">
        <v>2015</v>
      </c>
      <c r="R457" s="62">
        <v>45.533200000000001</v>
      </c>
      <c r="S457" s="62">
        <v>-73.882400000000004</v>
      </c>
    </row>
    <row r="458" spans="1:19" ht="15.75" customHeight="1" x14ac:dyDescent="0.25">
      <c r="A458" s="62" t="s">
        <v>2635</v>
      </c>
      <c r="B458" s="62"/>
      <c r="C458" s="62"/>
      <c r="D458" s="48" t="s">
        <v>1202</v>
      </c>
      <c r="E458" s="46"/>
      <c r="F458" s="81">
        <v>16</v>
      </c>
      <c r="G458" s="79" t="s">
        <v>1735</v>
      </c>
      <c r="H458" s="62" t="s">
        <v>2636</v>
      </c>
      <c r="I458" s="62" t="s">
        <v>109</v>
      </c>
      <c r="J458" s="62"/>
      <c r="K458" s="46"/>
      <c r="L458" s="62" t="s">
        <v>78</v>
      </c>
      <c r="M458" s="62" t="s">
        <v>46</v>
      </c>
      <c r="N458" s="62" t="s">
        <v>47</v>
      </c>
      <c r="O458" s="62" t="s">
        <v>36</v>
      </c>
      <c r="P458" s="46">
        <v>1992</v>
      </c>
      <c r="Q458" s="62">
        <v>2015</v>
      </c>
      <c r="R458" s="62">
        <v>45.5405599999999</v>
      </c>
      <c r="S458" s="62">
        <v>-73.886669999999896</v>
      </c>
    </row>
    <row r="459" spans="1:19" ht="15.75" customHeight="1" x14ac:dyDescent="0.25">
      <c r="A459" s="62" t="s">
        <v>2637</v>
      </c>
      <c r="B459" s="62"/>
      <c r="C459" s="62"/>
      <c r="D459" s="48" t="s">
        <v>1202</v>
      </c>
      <c r="E459" s="62"/>
      <c r="F459" s="81">
        <v>16</v>
      </c>
      <c r="G459" s="79" t="s">
        <v>1735</v>
      </c>
      <c r="H459" s="62" t="s">
        <v>2638</v>
      </c>
      <c r="I459" s="62" t="s">
        <v>109</v>
      </c>
      <c r="J459" s="62"/>
      <c r="K459" s="46"/>
      <c r="L459" s="62" t="s">
        <v>78</v>
      </c>
      <c r="M459" s="62" t="s">
        <v>46</v>
      </c>
      <c r="N459" s="62" t="s">
        <v>47</v>
      </c>
      <c r="O459" s="62" t="s">
        <v>36</v>
      </c>
      <c r="P459" s="46">
        <v>1996</v>
      </c>
      <c r="Q459" s="62">
        <v>2015</v>
      </c>
      <c r="R459" s="62">
        <v>45.489170000000001</v>
      </c>
      <c r="S459" s="62">
        <v>-73.978610000000003</v>
      </c>
    </row>
    <row r="460" spans="1:19" ht="15.75" customHeight="1" x14ac:dyDescent="0.25">
      <c r="A460" s="62" t="s">
        <v>2639</v>
      </c>
      <c r="B460" s="62"/>
      <c r="C460" s="62"/>
      <c r="D460" s="48" t="s">
        <v>1202</v>
      </c>
      <c r="E460" s="62"/>
      <c r="F460" s="81">
        <v>16</v>
      </c>
      <c r="G460" s="79" t="s">
        <v>1735</v>
      </c>
      <c r="H460" s="62" t="s">
        <v>2640</v>
      </c>
      <c r="I460" s="62" t="s">
        <v>109</v>
      </c>
      <c r="J460" s="62"/>
      <c r="K460" s="46"/>
      <c r="L460" s="62" t="s">
        <v>78</v>
      </c>
      <c r="M460" s="62" t="s">
        <v>46</v>
      </c>
      <c r="N460" s="62" t="s">
        <v>35</v>
      </c>
      <c r="O460" s="62" t="s">
        <v>36</v>
      </c>
      <c r="P460" s="46">
        <v>2004</v>
      </c>
      <c r="Q460" s="62">
        <v>2015</v>
      </c>
      <c r="R460" s="62">
        <v>45.0871</v>
      </c>
      <c r="S460" s="62">
        <v>-74.171899999999894</v>
      </c>
    </row>
    <row r="461" spans="1:19" ht="15.75" customHeight="1" x14ac:dyDescent="0.25">
      <c r="A461" s="62" t="s">
        <v>2641</v>
      </c>
      <c r="B461" s="62"/>
      <c r="C461" s="62"/>
      <c r="D461" s="48" t="s">
        <v>1202</v>
      </c>
      <c r="E461" s="46"/>
      <c r="F461" s="81">
        <v>16</v>
      </c>
      <c r="G461" s="79" t="s">
        <v>1735</v>
      </c>
      <c r="H461" s="62" t="s">
        <v>2642</v>
      </c>
      <c r="I461" s="62" t="s">
        <v>109</v>
      </c>
      <c r="J461" s="62"/>
      <c r="K461" s="46"/>
      <c r="L461" s="62" t="s">
        <v>78</v>
      </c>
      <c r="M461" s="62" t="s">
        <v>46</v>
      </c>
      <c r="N461" s="62" t="s">
        <v>35</v>
      </c>
      <c r="O461" s="62" t="s">
        <v>36</v>
      </c>
      <c r="P461" s="46">
        <v>1969</v>
      </c>
      <c r="Q461" s="62">
        <v>2015</v>
      </c>
      <c r="R461" s="62">
        <v>46.010280000000002</v>
      </c>
      <c r="S461" s="62">
        <v>-73.427499999999895</v>
      </c>
    </row>
    <row r="462" spans="1:19" ht="15.75" customHeight="1" x14ac:dyDescent="0.25">
      <c r="A462" s="62" t="s">
        <v>2643</v>
      </c>
      <c r="B462" s="62"/>
      <c r="C462" s="62"/>
      <c r="D462" s="48" t="s">
        <v>28</v>
      </c>
      <c r="E462" s="62"/>
      <c r="F462" s="81">
        <v>16</v>
      </c>
      <c r="G462" s="79" t="s">
        <v>1735</v>
      </c>
      <c r="H462" s="62" t="s">
        <v>2644</v>
      </c>
      <c r="I462" s="62" t="s">
        <v>109</v>
      </c>
      <c r="J462" s="62"/>
      <c r="K462" s="62"/>
      <c r="L462" s="62" t="s">
        <v>78</v>
      </c>
      <c r="M462" s="62" t="s">
        <v>46</v>
      </c>
      <c r="N462" s="62" t="s">
        <v>47</v>
      </c>
      <c r="O462" s="62" t="s">
        <v>36</v>
      </c>
      <c r="P462" s="46">
        <v>1889</v>
      </c>
      <c r="Q462" s="62">
        <v>2015</v>
      </c>
      <c r="R462" s="62">
        <v>45.959440000000001</v>
      </c>
      <c r="S462" s="62">
        <v>-73.21472</v>
      </c>
    </row>
    <row r="463" spans="1:19" ht="15.75" customHeight="1" x14ac:dyDescent="0.25">
      <c r="A463" s="62" t="s">
        <v>2645</v>
      </c>
      <c r="B463" s="62"/>
      <c r="C463" s="62"/>
      <c r="D463" s="48" t="s">
        <v>1202</v>
      </c>
      <c r="E463" s="62"/>
      <c r="F463" s="81">
        <v>16</v>
      </c>
      <c r="G463" s="79" t="s">
        <v>1735</v>
      </c>
      <c r="H463" s="62" t="s">
        <v>2646</v>
      </c>
      <c r="I463" s="62" t="s">
        <v>109</v>
      </c>
      <c r="J463" s="62"/>
      <c r="K463" s="62"/>
      <c r="L463" s="62" t="s">
        <v>78</v>
      </c>
      <c r="M463" s="62" t="s">
        <v>46</v>
      </c>
      <c r="N463" s="62" t="s">
        <v>35</v>
      </c>
      <c r="O463" s="62" t="s">
        <v>36</v>
      </c>
      <c r="P463" s="46">
        <v>1965</v>
      </c>
      <c r="Q463" s="62">
        <v>2015</v>
      </c>
      <c r="R463" s="62">
        <v>46.03</v>
      </c>
      <c r="S463" s="62">
        <v>-73.705280000000002</v>
      </c>
    </row>
    <row r="464" spans="1:19" ht="15.75" customHeight="1" x14ac:dyDescent="0.25">
      <c r="A464" s="62" t="s">
        <v>2647</v>
      </c>
      <c r="B464" s="62"/>
      <c r="C464" s="62"/>
      <c r="D464" s="48" t="s">
        <v>1202</v>
      </c>
      <c r="E464" s="62"/>
      <c r="F464" s="81">
        <v>16</v>
      </c>
      <c r="G464" s="79" t="s">
        <v>1735</v>
      </c>
      <c r="H464" s="62" t="s">
        <v>2648</v>
      </c>
      <c r="I464" s="62" t="s">
        <v>109</v>
      </c>
      <c r="J464" s="62"/>
      <c r="K464" s="62"/>
      <c r="L464" s="62" t="s">
        <v>78</v>
      </c>
      <c r="M464" s="62" t="s">
        <v>46</v>
      </c>
      <c r="N464" s="62" t="s">
        <v>35</v>
      </c>
      <c r="O464" s="62" t="s">
        <v>36</v>
      </c>
      <c r="P464" s="46">
        <v>1974</v>
      </c>
      <c r="Q464" s="62">
        <v>2015</v>
      </c>
      <c r="R464" s="62">
        <v>46.339440000000003</v>
      </c>
      <c r="S464" s="62">
        <v>-73.651939999999897</v>
      </c>
    </row>
    <row r="465" spans="1:19" ht="15.75" customHeight="1" x14ac:dyDescent="0.25">
      <c r="A465" s="62" t="s">
        <v>2649</v>
      </c>
      <c r="B465" s="62"/>
      <c r="C465" s="62"/>
      <c r="D465" s="48" t="s">
        <v>1202</v>
      </c>
      <c r="E465" s="62"/>
      <c r="F465" s="81">
        <v>16</v>
      </c>
      <c r="G465" s="79" t="s">
        <v>1735</v>
      </c>
      <c r="H465" s="62" t="s">
        <v>2650</v>
      </c>
      <c r="I465" s="62" t="s">
        <v>109</v>
      </c>
      <c r="J465" s="62"/>
      <c r="K465" s="46"/>
      <c r="L465" s="62" t="s">
        <v>78</v>
      </c>
      <c r="M465" s="62" t="s">
        <v>46</v>
      </c>
      <c r="N465" s="62" t="s">
        <v>35</v>
      </c>
      <c r="O465" s="62" t="s">
        <v>36</v>
      </c>
      <c r="P465" s="62">
        <v>1979</v>
      </c>
      <c r="Q465" s="62">
        <v>2015</v>
      </c>
      <c r="R465" s="62">
        <v>45.84639</v>
      </c>
      <c r="S465" s="62">
        <v>-73.49306</v>
      </c>
    </row>
    <row r="466" spans="1:19" ht="15.75" customHeight="1" x14ac:dyDescent="0.25">
      <c r="A466" s="62" t="s">
        <v>2651</v>
      </c>
      <c r="B466" s="62"/>
      <c r="C466" s="62"/>
      <c r="D466" s="48" t="s">
        <v>1202</v>
      </c>
      <c r="E466" s="62"/>
      <c r="F466" s="81">
        <v>16</v>
      </c>
      <c r="G466" s="79" t="s">
        <v>1735</v>
      </c>
      <c r="H466" s="62" t="s">
        <v>2652</v>
      </c>
      <c r="I466" s="62" t="s">
        <v>109</v>
      </c>
      <c r="J466" s="62"/>
      <c r="K466" s="46"/>
      <c r="L466" s="62" t="s">
        <v>78</v>
      </c>
      <c r="M466" s="62" t="s">
        <v>46</v>
      </c>
      <c r="N466" s="62" t="s">
        <v>35</v>
      </c>
      <c r="O466" s="62" t="s">
        <v>36</v>
      </c>
      <c r="P466" s="46">
        <v>1925</v>
      </c>
      <c r="Q466" s="62">
        <v>2015</v>
      </c>
      <c r="R466" s="62">
        <v>46.301110000000001</v>
      </c>
      <c r="S466" s="62">
        <v>-73.096670000000003</v>
      </c>
    </row>
    <row r="467" spans="1:19" ht="15.75" customHeight="1" x14ac:dyDescent="0.25">
      <c r="A467" s="62" t="s">
        <v>2653</v>
      </c>
      <c r="B467" s="62"/>
      <c r="C467" s="62"/>
      <c r="D467" s="48" t="s">
        <v>1202</v>
      </c>
      <c r="E467" s="62"/>
      <c r="F467" s="81">
        <v>16</v>
      </c>
      <c r="G467" s="79" t="s">
        <v>1735</v>
      </c>
      <c r="H467" s="62" t="s">
        <v>2654</v>
      </c>
      <c r="I467" s="62" t="s">
        <v>109</v>
      </c>
      <c r="J467" s="62"/>
      <c r="K467" s="46"/>
      <c r="L467" s="62" t="s">
        <v>78</v>
      </c>
      <c r="M467" s="62" t="s">
        <v>46</v>
      </c>
      <c r="N467" s="62" t="s">
        <v>35</v>
      </c>
      <c r="O467" s="62" t="s">
        <v>36</v>
      </c>
      <c r="P467" s="46">
        <v>1965</v>
      </c>
      <c r="Q467" s="62">
        <v>2015</v>
      </c>
      <c r="R467" s="62">
        <v>46.600560000000002</v>
      </c>
      <c r="S467" s="62">
        <v>-73.186390000000003</v>
      </c>
    </row>
    <row r="468" spans="1:19" ht="15.75" customHeight="1" x14ac:dyDescent="0.25">
      <c r="A468" s="62" t="s">
        <v>2655</v>
      </c>
      <c r="B468" s="62"/>
      <c r="C468" s="62"/>
      <c r="D468" s="48" t="s">
        <v>1202</v>
      </c>
      <c r="E468" s="62"/>
      <c r="F468" s="81">
        <v>16</v>
      </c>
      <c r="G468" s="79" t="s">
        <v>1735</v>
      </c>
      <c r="H468" s="62" t="s">
        <v>2656</v>
      </c>
      <c r="I468" s="62" t="s">
        <v>109</v>
      </c>
      <c r="J468" s="62"/>
      <c r="K468" s="46"/>
      <c r="L468" s="62" t="s">
        <v>78</v>
      </c>
      <c r="M468" s="62" t="s">
        <v>46</v>
      </c>
      <c r="N468" s="62" t="s">
        <v>47</v>
      </c>
      <c r="O468" s="62" t="s">
        <v>36</v>
      </c>
      <c r="P468" s="46">
        <v>1977</v>
      </c>
      <c r="Q468" s="62">
        <v>2015</v>
      </c>
      <c r="R468" s="62">
        <v>46.329169999999898</v>
      </c>
      <c r="S468" s="62">
        <v>-73.277780000000007</v>
      </c>
    </row>
    <row r="469" spans="1:19" ht="15.75" customHeight="1" x14ac:dyDescent="0.25">
      <c r="A469" s="62" t="s">
        <v>2657</v>
      </c>
      <c r="B469" s="62"/>
      <c r="C469" s="62"/>
      <c r="D469" s="48" t="s">
        <v>1202</v>
      </c>
      <c r="E469" s="46"/>
      <c r="F469" s="81">
        <v>16</v>
      </c>
      <c r="G469" s="79" t="s">
        <v>1735</v>
      </c>
      <c r="H469" s="62" t="s">
        <v>2658</v>
      </c>
      <c r="I469" s="62" t="s">
        <v>109</v>
      </c>
      <c r="J469" s="62"/>
      <c r="K469" s="46"/>
      <c r="L469" s="62" t="s">
        <v>78</v>
      </c>
      <c r="M469" s="62" t="s">
        <v>46</v>
      </c>
      <c r="N469" s="62" t="s">
        <v>47</v>
      </c>
      <c r="O469" s="62" t="s">
        <v>36</v>
      </c>
      <c r="P469" s="46">
        <v>1972</v>
      </c>
      <c r="Q469" s="62">
        <v>2015</v>
      </c>
      <c r="R469" s="62">
        <v>46.325000000000003</v>
      </c>
      <c r="S469" s="62">
        <v>-73.391670000000005</v>
      </c>
    </row>
    <row r="470" spans="1:19" ht="15.75" customHeight="1" x14ac:dyDescent="0.25">
      <c r="A470" s="62" t="s">
        <v>2659</v>
      </c>
      <c r="B470" s="62"/>
      <c r="C470" s="62"/>
      <c r="D470" s="48" t="s">
        <v>1202</v>
      </c>
      <c r="E470" s="46"/>
      <c r="F470" s="81">
        <v>16</v>
      </c>
      <c r="G470" s="79" t="s">
        <v>1735</v>
      </c>
      <c r="H470" s="62" t="s">
        <v>2660</v>
      </c>
      <c r="I470" s="62" t="s">
        <v>109</v>
      </c>
      <c r="J470" s="62"/>
      <c r="K470" s="46"/>
      <c r="L470" s="62" t="s">
        <v>78</v>
      </c>
      <c r="M470" s="62" t="s">
        <v>46</v>
      </c>
      <c r="N470" s="62" t="s">
        <v>35</v>
      </c>
      <c r="O470" s="62" t="s">
        <v>36</v>
      </c>
      <c r="P470" s="46">
        <v>1995</v>
      </c>
      <c r="Q470" s="62">
        <v>2015</v>
      </c>
      <c r="R470" s="62">
        <v>46.439999999999898</v>
      </c>
      <c r="S470" s="62">
        <v>-73.461669999999899</v>
      </c>
    </row>
    <row r="471" spans="1:19" ht="15.75" customHeight="1" x14ac:dyDescent="0.25">
      <c r="A471" s="62" t="s">
        <v>2661</v>
      </c>
      <c r="B471" s="62"/>
      <c r="C471" s="62"/>
      <c r="D471" s="48" t="s">
        <v>1202</v>
      </c>
      <c r="E471" s="62"/>
      <c r="F471" s="81">
        <v>16</v>
      </c>
      <c r="G471" s="79" t="s">
        <v>1735</v>
      </c>
      <c r="H471" s="62" t="s">
        <v>2662</v>
      </c>
      <c r="I471" s="62" t="s">
        <v>109</v>
      </c>
      <c r="J471" s="62"/>
      <c r="K471" s="46"/>
      <c r="L471" s="62" t="s">
        <v>78</v>
      </c>
      <c r="M471" s="62" t="s">
        <v>46</v>
      </c>
      <c r="N471" s="62" t="s">
        <v>35</v>
      </c>
      <c r="O471" s="62" t="s">
        <v>36</v>
      </c>
      <c r="P471" s="46">
        <v>1929</v>
      </c>
      <c r="Q471" s="62">
        <v>2015</v>
      </c>
      <c r="R471" s="62">
        <v>45.791670000000003</v>
      </c>
      <c r="S471" s="62">
        <v>-71.969170000000005</v>
      </c>
    </row>
    <row r="472" spans="1:19" ht="15.75" customHeight="1" x14ac:dyDescent="0.25">
      <c r="A472" s="62" t="s">
        <v>2663</v>
      </c>
      <c r="B472" s="62"/>
      <c r="C472" s="62"/>
      <c r="D472" s="48" t="s">
        <v>1202</v>
      </c>
      <c r="E472" s="62"/>
      <c r="F472" s="81">
        <v>16</v>
      </c>
      <c r="G472" s="79" t="s">
        <v>1735</v>
      </c>
      <c r="H472" s="62" t="s">
        <v>2664</v>
      </c>
      <c r="I472" s="62" t="s">
        <v>109</v>
      </c>
      <c r="J472" s="62"/>
      <c r="K472" s="46"/>
      <c r="L472" s="62" t="s">
        <v>78</v>
      </c>
      <c r="M472" s="62" t="s">
        <v>46</v>
      </c>
      <c r="N472" s="62" t="s">
        <v>35</v>
      </c>
      <c r="O472" s="62" t="s">
        <v>36</v>
      </c>
      <c r="P472" s="46">
        <v>1966</v>
      </c>
      <c r="Q472" s="62">
        <v>2015</v>
      </c>
      <c r="R472" s="62">
        <v>46.05639</v>
      </c>
      <c r="S472" s="62">
        <v>-72.306389999999894</v>
      </c>
    </row>
    <row r="473" spans="1:19" ht="15.75" customHeight="1" x14ac:dyDescent="0.25">
      <c r="A473" s="62" t="s">
        <v>2665</v>
      </c>
      <c r="B473" s="62"/>
      <c r="C473" s="62"/>
      <c r="D473" s="48" t="s">
        <v>1202</v>
      </c>
      <c r="E473" s="62"/>
      <c r="F473" s="81">
        <v>16</v>
      </c>
      <c r="G473" s="79" t="s">
        <v>1735</v>
      </c>
      <c r="H473" s="62" t="s">
        <v>2666</v>
      </c>
      <c r="I473" s="62" t="s">
        <v>109</v>
      </c>
      <c r="J473" s="62"/>
      <c r="K473" s="46"/>
      <c r="L473" s="62" t="s">
        <v>78</v>
      </c>
      <c r="M473" s="62" t="s">
        <v>46</v>
      </c>
      <c r="N473" s="62" t="s">
        <v>47</v>
      </c>
      <c r="O473" s="62" t="s">
        <v>36</v>
      </c>
      <c r="P473" s="46">
        <v>1976</v>
      </c>
      <c r="Q473" s="62">
        <v>2015</v>
      </c>
      <c r="R473" s="62">
        <v>46.07</v>
      </c>
      <c r="S473" s="62">
        <v>-71.9769399999999</v>
      </c>
    </row>
    <row r="474" spans="1:19" ht="15.75" customHeight="1" x14ac:dyDescent="0.25">
      <c r="A474" s="62" t="s">
        <v>2667</v>
      </c>
      <c r="B474" s="62"/>
      <c r="C474" s="62"/>
      <c r="D474" s="48" t="s">
        <v>1202</v>
      </c>
      <c r="E474" s="46"/>
      <c r="F474" s="81">
        <v>16</v>
      </c>
      <c r="G474" s="79" t="s">
        <v>1735</v>
      </c>
      <c r="H474" s="62" t="s">
        <v>2668</v>
      </c>
      <c r="I474" s="62" t="s">
        <v>109</v>
      </c>
      <c r="J474" s="62"/>
      <c r="K474" s="46"/>
      <c r="L474" s="62" t="s">
        <v>78</v>
      </c>
      <c r="M474" s="62" t="s">
        <v>46</v>
      </c>
      <c r="N474" s="62" t="s">
        <v>35</v>
      </c>
      <c r="O474" s="62" t="s">
        <v>36</v>
      </c>
      <c r="P474" s="46">
        <v>1971</v>
      </c>
      <c r="Q474" s="62">
        <v>2015</v>
      </c>
      <c r="R474" s="62">
        <v>46.07</v>
      </c>
      <c r="S474" s="62">
        <v>-71.978890000000007</v>
      </c>
    </row>
    <row r="475" spans="1:19" ht="15.75" customHeight="1" x14ac:dyDescent="0.25">
      <c r="A475" s="62" t="s">
        <v>2669</v>
      </c>
      <c r="B475" s="62"/>
      <c r="C475" s="62"/>
      <c r="D475" s="48" t="s">
        <v>1202</v>
      </c>
      <c r="E475" s="46"/>
      <c r="F475" s="81">
        <v>16</v>
      </c>
      <c r="G475" s="79" t="s">
        <v>1735</v>
      </c>
      <c r="H475" s="62" t="s">
        <v>2670</v>
      </c>
      <c r="I475" s="62" t="s">
        <v>109</v>
      </c>
      <c r="J475" s="62"/>
      <c r="K475" s="46"/>
      <c r="L475" s="62" t="s">
        <v>78</v>
      </c>
      <c r="M475" s="62" t="s">
        <v>46</v>
      </c>
      <c r="N475" s="62" t="s">
        <v>35</v>
      </c>
      <c r="O475" s="62" t="s">
        <v>36</v>
      </c>
      <c r="P475" s="46">
        <v>1919</v>
      </c>
      <c r="Q475" s="62">
        <v>2015</v>
      </c>
      <c r="R475" s="62">
        <v>45.940829999999899</v>
      </c>
      <c r="S475" s="62">
        <v>-71.281109999999899</v>
      </c>
    </row>
    <row r="476" spans="1:19" ht="15.75" customHeight="1" x14ac:dyDescent="0.25">
      <c r="A476" s="62" t="s">
        <v>2671</v>
      </c>
      <c r="B476" s="62"/>
      <c r="C476" s="62"/>
      <c r="D476" s="48" t="s">
        <v>1202</v>
      </c>
      <c r="E476" s="62"/>
      <c r="F476" s="81">
        <v>16</v>
      </c>
      <c r="G476" s="79" t="s">
        <v>1735</v>
      </c>
      <c r="H476" s="62" t="s">
        <v>2672</v>
      </c>
      <c r="I476" s="62" t="s">
        <v>109</v>
      </c>
      <c r="J476" s="62"/>
      <c r="K476" s="46"/>
      <c r="L476" s="62" t="s">
        <v>78</v>
      </c>
      <c r="M476" s="62" t="s">
        <v>46</v>
      </c>
      <c r="N476" s="62" t="s">
        <v>35</v>
      </c>
      <c r="O476" s="62" t="s">
        <v>36</v>
      </c>
      <c r="P476" s="62">
        <v>1915</v>
      </c>
      <c r="Q476" s="62">
        <v>2015</v>
      </c>
      <c r="R476" s="62">
        <v>45.403060000000004</v>
      </c>
      <c r="S476" s="62">
        <v>-71.8872199999999</v>
      </c>
    </row>
    <row r="477" spans="1:19" ht="15.75" customHeight="1" x14ac:dyDescent="0.25">
      <c r="A477" s="62" t="s">
        <v>2673</v>
      </c>
      <c r="B477" s="62"/>
      <c r="C477" s="62"/>
      <c r="D477" s="48" t="s">
        <v>1202</v>
      </c>
      <c r="E477" s="46"/>
      <c r="F477" s="81">
        <v>16</v>
      </c>
      <c r="G477" s="79" t="s">
        <v>1735</v>
      </c>
      <c r="H477" s="62" t="s">
        <v>2674</v>
      </c>
      <c r="I477" s="62" t="s">
        <v>109</v>
      </c>
      <c r="J477" s="62"/>
      <c r="K477" s="62"/>
      <c r="L477" s="62" t="s">
        <v>78</v>
      </c>
      <c r="M477" s="62" t="s">
        <v>46</v>
      </c>
      <c r="N477" s="62" t="s">
        <v>35</v>
      </c>
      <c r="O477" s="62" t="s">
        <v>36</v>
      </c>
      <c r="P477" s="46">
        <v>1952</v>
      </c>
      <c r="Q477" s="62">
        <v>2015</v>
      </c>
      <c r="R477" s="62">
        <v>45.284170000000003</v>
      </c>
      <c r="S477" s="62">
        <v>-71.962500000000006</v>
      </c>
    </row>
    <row r="478" spans="1:19" ht="15.75" customHeight="1" x14ac:dyDescent="0.25">
      <c r="A478" s="62" t="s">
        <v>2675</v>
      </c>
      <c r="B478" s="62"/>
      <c r="C478" s="62"/>
      <c r="D478" s="48" t="s">
        <v>1202</v>
      </c>
      <c r="E478" s="62"/>
      <c r="F478" s="81">
        <v>16</v>
      </c>
      <c r="G478" s="79" t="s">
        <v>1735</v>
      </c>
      <c r="H478" s="62" t="s">
        <v>2676</v>
      </c>
      <c r="I478" s="62" t="s">
        <v>109</v>
      </c>
      <c r="J478" s="62"/>
      <c r="K478" s="62"/>
      <c r="L478" s="62" t="s">
        <v>78</v>
      </c>
      <c r="M478" s="62" t="s">
        <v>46</v>
      </c>
      <c r="N478" s="62" t="s">
        <v>35</v>
      </c>
      <c r="O478" s="62" t="s">
        <v>36</v>
      </c>
      <c r="P478" s="62">
        <v>1959</v>
      </c>
      <c r="Q478" s="62">
        <v>2015</v>
      </c>
      <c r="R478" s="62">
        <v>45.284999999999897</v>
      </c>
      <c r="S478" s="62">
        <v>-71.899439999999899</v>
      </c>
    </row>
    <row r="479" spans="1:19" ht="15.75" customHeight="1" x14ac:dyDescent="0.25">
      <c r="A479" s="62" t="s">
        <v>2677</v>
      </c>
      <c r="B479" s="62"/>
      <c r="C479" s="62"/>
      <c r="D479" s="48" t="s">
        <v>1202</v>
      </c>
      <c r="E479" s="62"/>
      <c r="F479" s="81">
        <v>16</v>
      </c>
      <c r="G479" s="79" t="s">
        <v>1735</v>
      </c>
      <c r="H479" s="62" t="s">
        <v>2678</v>
      </c>
      <c r="I479" s="62" t="s">
        <v>109</v>
      </c>
      <c r="J479" s="62"/>
      <c r="K479" s="62"/>
      <c r="L479" s="62" t="s">
        <v>78</v>
      </c>
      <c r="M479" s="62" t="s">
        <v>46</v>
      </c>
      <c r="N479" s="62" t="s">
        <v>1113</v>
      </c>
      <c r="O479" s="62" t="s">
        <v>36</v>
      </c>
      <c r="P479" s="62">
        <v>1915</v>
      </c>
      <c r="Q479" s="62">
        <v>2015</v>
      </c>
      <c r="R479" s="62">
        <v>45.945</v>
      </c>
      <c r="S479" s="62">
        <v>-71.278329999999897</v>
      </c>
    </row>
    <row r="480" spans="1:19" ht="15.75" customHeight="1" x14ac:dyDescent="0.25">
      <c r="A480" s="62" t="s">
        <v>2679</v>
      </c>
      <c r="B480" s="62"/>
      <c r="C480" s="62"/>
      <c r="D480" s="48" t="s">
        <v>1202</v>
      </c>
      <c r="E480" s="62"/>
      <c r="F480" s="81">
        <v>16</v>
      </c>
      <c r="G480" s="79" t="s">
        <v>1735</v>
      </c>
      <c r="H480" s="62" t="s">
        <v>2680</v>
      </c>
      <c r="I480" s="62" t="s">
        <v>109</v>
      </c>
      <c r="J480" s="62"/>
      <c r="K480" s="62"/>
      <c r="L480" s="62" t="s">
        <v>78</v>
      </c>
      <c r="M480" s="62" t="s">
        <v>46</v>
      </c>
      <c r="N480" s="62" t="s">
        <v>1113</v>
      </c>
      <c r="O480" s="62" t="s">
        <v>36</v>
      </c>
      <c r="P480" s="62">
        <v>1910</v>
      </c>
      <c r="Q480" s="62">
        <v>2015</v>
      </c>
      <c r="R480" s="62">
        <v>45.760280000000002</v>
      </c>
      <c r="S480" s="62">
        <v>-71.406390000000002</v>
      </c>
    </row>
    <row r="481" spans="1:19" ht="15.75" customHeight="1" x14ac:dyDescent="0.25">
      <c r="A481" s="62" t="s">
        <v>2681</v>
      </c>
      <c r="B481" s="62"/>
      <c r="C481" s="62"/>
      <c r="D481" s="48" t="s">
        <v>1202</v>
      </c>
      <c r="E481" s="46"/>
      <c r="F481" s="81">
        <v>16</v>
      </c>
      <c r="G481" s="79" t="s">
        <v>1735</v>
      </c>
      <c r="H481" s="62" t="s">
        <v>2682</v>
      </c>
      <c r="I481" s="62" t="s">
        <v>109</v>
      </c>
      <c r="J481" s="62"/>
      <c r="K481" s="62"/>
      <c r="L481" s="62" t="s">
        <v>78</v>
      </c>
      <c r="M481" s="62" t="s">
        <v>46</v>
      </c>
      <c r="N481" s="62" t="s">
        <v>35</v>
      </c>
      <c r="O481" s="62" t="s">
        <v>36</v>
      </c>
      <c r="P481" s="46">
        <v>1953</v>
      </c>
      <c r="Q481" s="62">
        <v>2015</v>
      </c>
      <c r="R481" s="62">
        <v>45.467219999999898</v>
      </c>
      <c r="S481" s="62">
        <v>-71.655280000000005</v>
      </c>
    </row>
    <row r="482" spans="1:19" ht="15.75" customHeight="1" x14ac:dyDescent="0.25">
      <c r="A482" s="62" t="s">
        <v>2683</v>
      </c>
      <c r="B482" s="62"/>
      <c r="C482" s="62"/>
      <c r="D482" s="48" t="s">
        <v>1202</v>
      </c>
      <c r="E482" s="46"/>
      <c r="F482" s="81">
        <v>16</v>
      </c>
      <c r="G482" s="79" t="s">
        <v>1735</v>
      </c>
      <c r="H482" s="62" t="s">
        <v>2684</v>
      </c>
      <c r="I482" s="62" t="s">
        <v>109</v>
      </c>
      <c r="J482" s="62"/>
      <c r="K482" s="62"/>
      <c r="L482" s="62" t="s">
        <v>78</v>
      </c>
      <c r="M482" s="62" t="s">
        <v>46</v>
      </c>
      <c r="N482" s="62" t="s">
        <v>35</v>
      </c>
      <c r="O482" s="62" t="s">
        <v>36</v>
      </c>
      <c r="P482" s="46">
        <v>1974</v>
      </c>
      <c r="Q482" s="62">
        <v>2015</v>
      </c>
      <c r="R482" s="62">
        <v>45.580559999999899</v>
      </c>
      <c r="S482" s="62">
        <v>-71.386669999999896</v>
      </c>
    </row>
    <row r="483" spans="1:19" ht="15.75" customHeight="1" x14ac:dyDescent="0.25">
      <c r="A483" s="62" t="s">
        <v>2685</v>
      </c>
      <c r="B483" s="62"/>
      <c r="C483" s="62"/>
      <c r="D483" s="48" t="s">
        <v>1202</v>
      </c>
      <c r="E483" s="46"/>
      <c r="F483" s="81">
        <v>16</v>
      </c>
      <c r="G483" s="79" t="s">
        <v>1735</v>
      </c>
      <c r="H483" s="62" t="s">
        <v>2686</v>
      </c>
      <c r="I483" s="62" t="s">
        <v>109</v>
      </c>
      <c r="J483" s="62"/>
      <c r="K483" s="62"/>
      <c r="L483" s="62" t="s">
        <v>78</v>
      </c>
      <c r="M483" s="62" t="s">
        <v>46</v>
      </c>
      <c r="N483" s="62" t="s">
        <v>47</v>
      </c>
      <c r="O483" s="62" t="s">
        <v>36</v>
      </c>
      <c r="P483" s="46">
        <v>1978</v>
      </c>
      <c r="Q483" s="62">
        <v>2015</v>
      </c>
      <c r="R483" s="62">
        <v>45.278329999999897</v>
      </c>
      <c r="S483" s="62">
        <v>-71.890280000000004</v>
      </c>
    </row>
    <row r="484" spans="1:19" ht="15.75" customHeight="1" x14ac:dyDescent="0.25">
      <c r="A484" s="62" t="s">
        <v>2687</v>
      </c>
      <c r="B484" s="62"/>
      <c r="C484" s="62"/>
      <c r="D484" s="48" t="s">
        <v>1202</v>
      </c>
      <c r="E484" s="46"/>
      <c r="F484" s="81">
        <v>16</v>
      </c>
      <c r="G484" s="79" t="s">
        <v>1735</v>
      </c>
      <c r="H484" s="62" t="s">
        <v>2688</v>
      </c>
      <c r="I484" s="62" t="s">
        <v>109</v>
      </c>
      <c r="J484" s="62"/>
      <c r="K484" s="62"/>
      <c r="L484" s="62" t="s">
        <v>78</v>
      </c>
      <c r="M484" s="62" t="s">
        <v>46</v>
      </c>
      <c r="N484" s="62" t="s">
        <v>47</v>
      </c>
      <c r="O484" s="62" t="s">
        <v>36</v>
      </c>
      <c r="P484" s="46">
        <v>1965</v>
      </c>
      <c r="Q484" s="62">
        <v>2015</v>
      </c>
      <c r="R484" s="62">
        <v>45.2758299999999</v>
      </c>
      <c r="S484" s="62">
        <v>-71.974170000000001</v>
      </c>
    </row>
    <row r="485" spans="1:19" ht="15.75" customHeight="1" x14ac:dyDescent="0.25">
      <c r="A485" s="62" t="s">
        <v>2689</v>
      </c>
      <c r="B485" s="62"/>
      <c r="C485" s="62"/>
      <c r="D485" s="48" t="s">
        <v>1202</v>
      </c>
      <c r="E485" s="62"/>
      <c r="F485" s="81">
        <v>16</v>
      </c>
      <c r="G485" s="79" t="s">
        <v>1735</v>
      </c>
      <c r="H485" s="62" t="s">
        <v>2690</v>
      </c>
      <c r="I485" s="62" t="s">
        <v>109</v>
      </c>
      <c r="J485" s="62"/>
      <c r="K485" s="62"/>
      <c r="L485" s="62" t="s">
        <v>78</v>
      </c>
      <c r="M485" s="62" t="s">
        <v>46</v>
      </c>
      <c r="N485" s="62" t="s">
        <v>35</v>
      </c>
      <c r="O485" s="62" t="s">
        <v>36</v>
      </c>
      <c r="P485" s="46">
        <v>1979</v>
      </c>
      <c r="Q485" s="62">
        <v>2015</v>
      </c>
      <c r="R485" s="62">
        <v>45.658610000000003</v>
      </c>
      <c r="S485" s="62">
        <v>-71.468609999999899</v>
      </c>
    </row>
    <row r="486" spans="1:19" ht="15.75" customHeight="1" x14ac:dyDescent="0.25">
      <c r="A486" s="62" t="s">
        <v>2691</v>
      </c>
      <c r="B486" s="62"/>
      <c r="C486" s="62"/>
      <c r="D486" s="48" t="s">
        <v>1202</v>
      </c>
      <c r="E486" s="46"/>
      <c r="F486" s="81">
        <v>16</v>
      </c>
      <c r="G486" s="79" t="s">
        <v>1735</v>
      </c>
      <c r="H486" s="62" t="s">
        <v>2692</v>
      </c>
      <c r="I486" s="62" t="s">
        <v>109</v>
      </c>
      <c r="J486" s="62"/>
      <c r="K486" s="62"/>
      <c r="L486" s="62" t="s">
        <v>78</v>
      </c>
      <c r="M486" s="62" t="s">
        <v>46</v>
      </c>
      <c r="N486" s="62" t="s">
        <v>47</v>
      </c>
      <c r="O486" s="62" t="s">
        <v>36</v>
      </c>
      <c r="P486" s="46">
        <v>1984</v>
      </c>
      <c r="Q486" s="62">
        <v>2015</v>
      </c>
      <c r="R486" s="62">
        <v>45.737499999999898</v>
      </c>
      <c r="S486" s="62">
        <v>-71.421670000000006</v>
      </c>
    </row>
    <row r="487" spans="1:19" ht="15.75" customHeight="1" x14ac:dyDescent="0.25">
      <c r="A487" s="62" t="s">
        <v>2693</v>
      </c>
      <c r="B487" s="62"/>
      <c r="C487" s="62"/>
      <c r="D487" s="48" t="s">
        <v>1202</v>
      </c>
      <c r="E487" s="46"/>
      <c r="F487" s="81">
        <v>16</v>
      </c>
      <c r="G487" s="79" t="s">
        <v>1735</v>
      </c>
      <c r="H487" s="62" t="s">
        <v>2694</v>
      </c>
      <c r="I487" s="62" t="s">
        <v>109</v>
      </c>
      <c r="J487" s="62"/>
      <c r="K487" s="62"/>
      <c r="L487" s="62" t="s">
        <v>78</v>
      </c>
      <c r="M487" s="62" t="s">
        <v>46</v>
      </c>
      <c r="N487" s="62" t="s">
        <v>1113</v>
      </c>
      <c r="O487" s="62" t="s">
        <v>36</v>
      </c>
      <c r="P487" s="46">
        <v>1976</v>
      </c>
      <c r="Q487" s="62">
        <v>2015</v>
      </c>
      <c r="R487" s="62">
        <v>45.759720000000002</v>
      </c>
      <c r="S487" s="62">
        <v>-71.406940000000006</v>
      </c>
    </row>
    <row r="488" spans="1:19" ht="15.75" customHeight="1" x14ac:dyDescent="0.25">
      <c r="A488" s="62" t="s">
        <v>2695</v>
      </c>
      <c r="B488" s="62"/>
      <c r="C488" s="62"/>
      <c r="D488" s="48" t="s">
        <v>1202</v>
      </c>
      <c r="E488" s="62"/>
      <c r="F488" s="81">
        <v>16</v>
      </c>
      <c r="G488" s="79" t="s">
        <v>1735</v>
      </c>
      <c r="H488" s="62" t="s">
        <v>2696</v>
      </c>
      <c r="I488" s="62" t="s">
        <v>109</v>
      </c>
      <c r="J488" s="62"/>
      <c r="K488" s="62"/>
      <c r="L488" s="62" t="s">
        <v>78</v>
      </c>
      <c r="M488" s="62" t="s">
        <v>46</v>
      </c>
      <c r="N488" s="62" t="s">
        <v>47</v>
      </c>
      <c r="O488" s="62" t="s">
        <v>36</v>
      </c>
      <c r="P488" s="62">
        <v>2007</v>
      </c>
      <c r="Q488" s="62">
        <v>2015</v>
      </c>
      <c r="R488" s="62">
        <v>45.8063</v>
      </c>
      <c r="S488" s="62">
        <v>-71.325999999999894</v>
      </c>
    </row>
    <row r="489" spans="1:19" ht="15.75" customHeight="1" x14ac:dyDescent="0.25">
      <c r="A489" s="62" t="s">
        <v>2697</v>
      </c>
      <c r="B489" s="62"/>
      <c r="C489" s="62"/>
      <c r="D489" s="48" t="s">
        <v>1202</v>
      </c>
      <c r="E489" s="62"/>
      <c r="F489" s="81">
        <v>16</v>
      </c>
      <c r="G489" s="79" t="s">
        <v>1735</v>
      </c>
      <c r="H489" s="62" t="s">
        <v>2698</v>
      </c>
      <c r="I489" s="62" t="s">
        <v>109</v>
      </c>
      <c r="J489" s="62"/>
      <c r="K489" s="62"/>
      <c r="L489" s="62" t="s">
        <v>78</v>
      </c>
      <c r="M489" s="62" t="s">
        <v>46</v>
      </c>
      <c r="N489" s="62" t="s">
        <v>47</v>
      </c>
      <c r="O489" s="62" t="s">
        <v>36</v>
      </c>
      <c r="P489" s="62">
        <v>2008</v>
      </c>
      <c r="Q489" s="62">
        <v>2015</v>
      </c>
      <c r="R489" s="62">
        <v>45.0364</v>
      </c>
      <c r="S489" s="62">
        <v>-71.9117999999999</v>
      </c>
    </row>
    <row r="490" spans="1:19" ht="15.75" customHeight="1" x14ac:dyDescent="0.25">
      <c r="A490" s="62" t="s">
        <v>2699</v>
      </c>
      <c r="B490" s="62"/>
      <c r="C490" s="62"/>
      <c r="D490" s="48" t="s">
        <v>1202</v>
      </c>
      <c r="E490" s="62"/>
      <c r="F490" s="81">
        <v>16</v>
      </c>
      <c r="G490" s="79" t="s">
        <v>1735</v>
      </c>
      <c r="H490" s="62" t="s">
        <v>2700</v>
      </c>
      <c r="I490" s="62" t="s">
        <v>109</v>
      </c>
      <c r="J490" s="62"/>
      <c r="K490" s="62"/>
      <c r="L490" s="62" t="s">
        <v>78</v>
      </c>
      <c r="M490" s="62" t="s">
        <v>46</v>
      </c>
      <c r="N490" s="62" t="s">
        <v>47</v>
      </c>
      <c r="O490" s="62" t="s">
        <v>36</v>
      </c>
      <c r="P490" s="62">
        <v>1968</v>
      </c>
      <c r="Q490" s="62">
        <v>2015</v>
      </c>
      <c r="R490" s="62">
        <v>45.462499999999899</v>
      </c>
      <c r="S490" s="62">
        <v>-72.133330000000001</v>
      </c>
    </row>
    <row r="491" spans="1:19" ht="15.75" customHeight="1" x14ac:dyDescent="0.25">
      <c r="A491" s="62" t="s">
        <v>2701</v>
      </c>
      <c r="B491" s="62"/>
      <c r="C491" s="62"/>
      <c r="D491" s="48" t="s">
        <v>1202</v>
      </c>
      <c r="E491" s="46"/>
      <c r="F491" s="81">
        <v>16</v>
      </c>
      <c r="G491" s="79" t="s">
        <v>1735</v>
      </c>
      <c r="H491" s="62" t="s">
        <v>2702</v>
      </c>
      <c r="I491" s="62" t="s">
        <v>109</v>
      </c>
      <c r="J491" s="62"/>
      <c r="K491" s="62"/>
      <c r="L491" s="62" t="s">
        <v>78</v>
      </c>
      <c r="M491" s="62" t="s">
        <v>46</v>
      </c>
      <c r="N491" s="62" t="s">
        <v>35</v>
      </c>
      <c r="O491" s="62" t="s">
        <v>149</v>
      </c>
      <c r="P491" s="46">
        <v>1972</v>
      </c>
      <c r="Q491" s="62">
        <v>2014</v>
      </c>
      <c r="R491" s="62">
        <v>45.876669999999898</v>
      </c>
      <c r="S491" s="62">
        <v>-72.511110000000002</v>
      </c>
    </row>
    <row r="492" spans="1:19" ht="15.75" customHeight="1" x14ac:dyDescent="0.25">
      <c r="A492" s="62" t="s">
        <v>2703</v>
      </c>
      <c r="B492" s="62"/>
      <c r="C492" s="62"/>
      <c r="D492" s="48" t="s">
        <v>1202</v>
      </c>
      <c r="E492" s="62"/>
      <c r="F492" s="81">
        <v>16</v>
      </c>
      <c r="G492" s="79" t="s">
        <v>1735</v>
      </c>
      <c r="H492" s="62" t="s">
        <v>2704</v>
      </c>
      <c r="I492" s="62" t="s">
        <v>109</v>
      </c>
      <c r="J492" s="62"/>
      <c r="K492" s="62"/>
      <c r="L492" s="62" t="s">
        <v>78</v>
      </c>
      <c r="M492" s="62" t="s">
        <v>46</v>
      </c>
      <c r="N492" s="62" t="s">
        <v>47</v>
      </c>
      <c r="O492" s="62" t="s">
        <v>36</v>
      </c>
      <c r="P492" s="62">
        <v>1969</v>
      </c>
      <c r="Q492" s="62">
        <v>2015</v>
      </c>
      <c r="R492" s="62">
        <v>45.394440000000003</v>
      </c>
      <c r="S492" s="62">
        <v>-72.230559999999898</v>
      </c>
    </row>
    <row r="493" spans="1:19" ht="15.75" customHeight="1" x14ac:dyDescent="0.25">
      <c r="A493" s="62" t="s">
        <v>2705</v>
      </c>
      <c r="B493" s="62"/>
      <c r="C493" s="62"/>
      <c r="D493" s="48" t="s">
        <v>1202</v>
      </c>
      <c r="E493" s="62"/>
      <c r="F493" s="81">
        <v>16</v>
      </c>
      <c r="G493" s="79" t="s">
        <v>1735</v>
      </c>
      <c r="H493" s="62" t="s">
        <v>2706</v>
      </c>
      <c r="I493" s="62" t="s">
        <v>109</v>
      </c>
      <c r="J493" s="62"/>
      <c r="K493" s="62"/>
      <c r="L493" s="62" t="s">
        <v>78</v>
      </c>
      <c r="M493" s="62" t="s">
        <v>46</v>
      </c>
      <c r="N493" s="62" t="s">
        <v>35</v>
      </c>
      <c r="O493" s="62" t="s">
        <v>36</v>
      </c>
      <c r="P493" s="62">
        <v>1927</v>
      </c>
      <c r="Q493" s="62">
        <v>2015</v>
      </c>
      <c r="R493" s="62">
        <v>45.282499999999899</v>
      </c>
      <c r="S493" s="62">
        <v>-72.965829999999897</v>
      </c>
    </row>
    <row r="494" spans="1:19" ht="15.75" customHeight="1" x14ac:dyDescent="0.25">
      <c r="A494" s="62" t="s">
        <v>2707</v>
      </c>
      <c r="B494" s="62"/>
      <c r="C494" s="62"/>
      <c r="D494" s="48" t="s">
        <v>1202</v>
      </c>
      <c r="E494" s="62"/>
      <c r="F494" s="81">
        <v>16</v>
      </c>
      <c r="G494" s="79" t="s">
        <v>1735</v>
      </c>
      <c r="H494" s="62" t="s">
        <v>2708</v>
      </c>
      <c r="I494" s="62" t="s">
        <v>109</v>
      </c>
      <c r="J494" s="62"/>
      <c r="K494" s="62"/>
      <c r="L494" s="62" t="s">
        <v>78</v>
      </c>
      <c r="M494" s="62" t="s">
        <v>46</v>
      </c>
      <c r="N494" s="62" t="s">
        <v>35</v>
      </c>
      <c r="O494" s="62" t="s">
        <v>36</v>
      </c>
      <c r="P494" s="62">
        <v>1968</v>
      </c>
      <c r="Q494" s="62">
        <v>2015</v>
      </c>
      <c r="R494" s="62">
        <v>45.41583</v>
      </c>
      <c r="S494" s="62">
        <v>-72.622219999999899</v>
      </c>
    </row>
    <row r="495" spans="1:19" ht="15.75" customHeight="1" x14ac:dyDescent="0.25">
      <c r="A495" s="62" t="s">
        <v>2709</v>
      </c>
      <c r="B495" s="62"/>
      <c r="C495" s="62"/>
      <c r="D495" s="48" t="s">
        <v>1202</v>
      </c>
      <c r="E495" s="46"/>
      <c r="F495" s="81">
        <v>16</v>
      </c>
      <c r="G495" s="79" t="s">
        <v>1735</v>
      </c>
      <c r="H495" s="62" t="s">
        <v>2710</v>
      </c>
      <c r="I495" s="62" t="s">
        <v>109</v>
      </c>
      <c r="J495" s="62"/>
      <c r="K495" s="62"/>
      <c r="L495" s="62" t="s">
        <v>78</v>
      </c>
      <c r="M495" s="62" t="s">
        <v>46</v>
      </c>
      <c r="N495" s="62" t="s">
        <v>47</v>
      </c>
      <c r="O495" s="62" t="s">
        <v>36</v>
      </c>
      <c r="P495" s="62">
        <v>1976</v>
      </c>
      <c r="Q495" s="62">
        <v>2015</v>
      </c>
      <c r="R495" s="62">
        <v>45.419170000000001</v>
      </c>
      <c r="S495" s="62">
        <v>-72.625</v>
      </c>
    </row>
    <row r="496" spans="1:19" ht="15.75" customHeight="1" x14ac:dyDescent="0.25">
      <c r="A496" s="62" t="s">
        <v>2711</v>
      </c>
      <c r="B496" s="62"/>
      <c r="C496" s="62"/>
      <c r="D496" s="48" t="s">
        <v>1202</v>
      </c>
      <c r="E496" s="62"/>
      <c r="F496" s="81">
        <v>16</v>
      </c>
      <c r="G496" s="79" t="s">
        <v>1735</v>
      </c>
      <c r="H496" s="62" t="s">
        <v>2712</v>
      </c>
      <c r="I496" s="62" t="s">
        <v>109</v>
      </c>
      <c r="J496" s="62"/>
      <c r="K496" s="62"/>
      <c r="L496" s="62" t="s">
        <v>78</v>
      </c>
      <c r="M496" s="62" t="s">
        <v>46</v>
      </c>
      <c r="N496" s="62" t="s">
        <v>1113</v>
      </c>
      <c r="O496" s="62" t="s">
        <v>36</v>
      </c>
      <c r="P496" s="62">
        <v>1968</v>
      </c>
      <c r="Q496" s="62">
        <v>2015</v>
      </c>
      <c r="R496" s="62">
        <v>45.206670000000003</v>
      </c>
      <c r="S496" s="62">
        <v>-72.748059999999896</v>
      </c>
    </row>
    <row r="497" spans="1:19" ht="15.75" customHeight="1" x14ac:dyDescent="0.25">
      <c r="A497" s="62" t="s">
        <v>2713</v>
      </c>
      <c r="B497" s="62"/>
      <c r="C497" s="62"/>
      <c r="D497" s="48" t="s">
        <v>1202</v>
      </c>
      <c r="E497" s="62"/>
      <c r="F497" s="81">
        <v>16</v>
      </c>
      <c r="G497" s="79" t="s">
        <v>1735</v>
      </c>
      <c r="H497" s="62" t="s">
        <v>2714</v>
      </c>
      <c r="I497" s="62" t="s">
        <v>109</v>
      </c>
      <c r="J497" s="62"/>
      <c r="K497" s="62"/>
      <c r="L497" s="62" t="s">
        <v>78</v>
      </c>
      <c r="M497" s="62" t="s">
        <v>46</v>
      </c>
      <c r="N497" s="62" t="s">
        <v>35</v>
      </c>
      <c r="O497" s="62" t="s">
        <v>36</v>
      </c>
      <c r="P497" s="46">
        <v>1965</v>
      </c>
      <c r="Q497" s="62">
        <v>2015</v>
      </c>
      <c r="R497" s="62">
        <v>45.499720000000003</v>
      </c>
      <c r="S497" s="62">
        <v>-72.906390000000002</v>
      </c>
    </row>
    <row r="498" spans="1:19" ht="15.75" customHeight="1" x14ac:dyDescent="0.25">
      <c r="A498" s="62" t="s">
        <v>2715</v>
      </c>
      <c r="B498" s="62"/>
      <c r="C498" s="62"/>
      <c r="D498" s="48" t="s">
        <v>1202</v>
      </c>
      <c r="E498" s="62"/>
      <c r="F498" s="81">
        <v>16</v>
      </c>
      <c r="G498" s="79" t="s">
        <v>1735</v>
      </c>
      <c r="H498" s="62" t="s">
        <v>2716</v>
      </c>
      <c r="I498" s="62" t="s">
        <v>109</v>
      </c>
      <c r="J498" s="62"/>
      <c r="K498" s="62"/>
      <c r="L498" s="62" t="s">
        <v>78</v>
      </c>
      <c r="M498" s="62" t="s">
        <v>46</v>
      </c>
      <c r="N498" s="62" t="s">
        <v>35</v>
      </c>
      <c r="O498" s="62" t="s">
        <v>36</v>
      </c>
      <c r="P498" s="46">
        <v>1969</v>
      </c>
      <c r="Q498" s="62">
        <v>2015</v>
      </c>
      <c r="R498" s="62">
        <v>45.953609999999898</v>
      </c>
      <c r="S498" s="62">
        <v>-72.859440000000006</v>
      </c>
    </row>
    <row r="499" spans="1:19" ht="15.75" customHeight="1" x14ac:dyDescent="0.25">
      <c r="A499" s="62" t="s">
        <v>2717</v>
      </c>
      <c r="B499" s="62"/>
      <c r="C499" s="62"/>
      <c r="D499" s="48" t="s">
        <v>1202</v>
      </c>
      <c r="E499" s="46"/>
      <c r="F499" s="81">
        <v>16</v>
      </c>
      <c r="G499" s="79" t="s">
        <v>1735</v>
      </c>
      <c r="H499" s="62" t="s">
        <v>2718</v>
      </c>
      <c r="I499" s="62" t="s">
        <v>109</v>
      </c>
      <c r="J499" s="62"/>
      <c r="K499" s="62"/>
      <c r="L499" s="62" t="s">
        <v>78</v>
      </c>
      <c r="M499" s="62" t="s">
        <v>46</v>
      </c>
      <c r="N499" s="62" t="s">
        <v>47</v>
      </c>
      <c r="O499" s="62" t="s">
        <v>36</v>
      </c>
      <c r="P499" s="62">
        <v>1977</v>
      </c>
      <c r="Q499" s="62">
        <v>2015</v>
      </c>
      <c r="R499" s="62">
        <v>45.337499999999899</v>
      </c>
      <c r="S499" s="62">
        <v>-72.516670000000005</v>
      </c>
    </row>
    <row r="500" spans="1:19" ht="15.75" customHeight="1" x14ac:dyDescent="0.25">
      <c r="A500" s="62" t="s">
        <v>2719</v>
      </c>
      <c r="B500" s="62"/>
      <c r="C500" s="62"/>
      <c r="D500" s="48" t="s">
        <v>1202</v>
      </c>
      <c r="E500" s="46"/>
      <c r="F500" s="81">
        <v>16</v>
      </c>
      <c r="G500" s="79" t="s">
        <v>1735</v>
      </c>
      <c r="H500" s="62" t="s">
        <v>2720</v>
      </c>
      <c r="I500" s="62" t="s">
        <v>109</v>
      </c>
      <c r="J500" s="62"/>
      <c r="K500" s="62"/>
      <c r="L500" s="62" t="s">
        <v>78</v>
      </c>
      <c r="M500" s="62" t="s">
        <v>46</v>
      </c>
      <c r="N500" s="62" t="s">
        <v>35</v>
      </c>
      <c r="O500" s="62" t="s">
        <v>36</v>
      </c>
      <c r="P500" s="62">
        <v>1983</v>
      </c>
      <c r="Q500" s="62">
        <v>2015</v>
      </c>
      <c r="R500" s="62">
        <v>45.364440000000002</v>
      </c>
      <c r="S500" s="62">
        <v>-72.784440000000004</v>
      </c>
    </row>
    <row r="501" spans="1:19" ht="15.75" customHeight="1" x14ac:dyDescent="0.25">
      <c r="A501" s="62" t="s">
        <v>2721</v>
      </c>
      <c r="B501" s="62"/>
      <c r="C501" s="62"/>
      <c r="D501" s="48" t="s">
        <v>1202</v>
      </c>
      <c r="E501" s="62"/>
      <c r="F501" s="81">
        <v>16</v>
      </c>
      <c r="G501" s="79" t="s">
        <v>1735</v>
      </c>
      <c r="H501" s="62" t="s">
        <v>2722</v>
      </c>
      <c r="I501" s="62" t="s">
        <v>109</v>
      </c>
      <c r="J501" s="62"/>
      <c r="K501" s="62"/>
      <c r="L501" s="62" t="s">
        <v>78</v>
      </c>
      <c r="M501" s="62" t="s">
        <v>46</v>
      </c>
      <c r="N501" s="62" t="s">
        <v>47</v>
      </c>
      <c r="O501" s="62" t="s">
        <v>36</v>
      </c>
      <c r="P501" s="62">
        <v>1984</v>
      </c>
      <c r="Q501" s="62">
        <v>2015</v>
      </c>
      <c r="R501" s="62">
        <v>45.350560000000002</v>
      </c>
      <c r="S501" s="62">
        <v>-72.516670000000005</v>
      </c>
    </row>
    <row r="502" spans="1:19" ht="15.75" customHeight="1" x14ac:dyDescent="0.25">
      <c r="A502" s="62" t="s">
        <v>2723</v>
      </c>
      <c r="B502" s="62"/>
      <c r="C502" s="62"/>
      <c r="D502" s="48" t="s">
        <v>1202</v>
      </c>
      <c r="E502" s="46"/>
      <c r="F502" s="81">
        <v>16</v>
      </c>
      <c r="G502" s="79" t="s">
        <v>1735</v>
      </c>
      <c r="H502" s="62" t="s">
        <v>2724</v>
      </c>
      <c r="I502" s="62" t="s">
        <v>109</v>
      </c>
      <c r="J502" s="62"/>
      <c r="K502" s="62"/>
      <c r="L502" s="62" t="s">
        <v>78</v>
      </c>
      <c r="M502" s="62" t="s">
        <v>46</v>
      </c>
      <c r="N502" s="62" t="s">
        <v>35</v>
      </c>
      <c r="O502" s="62" t="s">
        <v>36</v>
      </c>
      <c r="P502" s="46">
        <v>1984</v>
      </c>
      <c r="Q502" s="62">
        <v>2015</v>
      </c>
      <c r="R502" s="62">
        <v>45.349440000000001</v>
      </c>
      <c r="S502" s="62">
        <v>-72.515559999999894</v>
      </c>
    </row>
    <row r="503" spans="1:19" ht="15.75" customHeight="1" x14ac:dyDescent="0.25">
      <c r="A503" s="62" t="s">
        <v>2725</v>
      </c>
      <c r="B503" s="62"/>
      <c r="C503" s="62"/>
      <c r="D503" s="48" t="s">
        <v>1202</v>
      </c>
      <c r="E503" s="62"/>
      <c r="F503" s="81">
        <v>16</v>
      </c>
      <c r="G503" s="79" t="s">
        <v>1735</v>
      </c>
      <c r="H503" s="62" t="s">
        <v>2726</v>
      </c>
      <c r="I503" s="62" t="s">
        <v>109</v>
      </c>
      <c r="J503" s="62"/>
      <c r="K503" s="62"/>
      <c r="L503" s="62" t="s">
        <v>78</v>
      </c>
      <c r="M503" s="62" t="s">
        <v>46</v>
      </c>
      <c r="N503" s="62" t="s">
        <v>35</v>
      </c>
      <c r="O503" s="62" t="s">
        <v>36</v>
      </c>
      <c r="P503" s="46">
        <v>1994</v>
      </c>
      <c r="Q503" s="62">
        <v>2015</v>
      </c>
      <c r="R503" s="62">
        <v>45.621940000000002</v>
      </c>
      <c r="S503" s="62">
        <v>-72.9361099999999</v>
      </c>
    </row>
    <row r="504" spans="1:19" ht="15.75" customHeight="1" x14ac:dyDescent="0.25">
      <c r="A504" s="62" t="s">
        <v>2727</v>
      </c>
      <c r="B504" s="62"/>
      <c r="C504" s="62"/>
      <c r="D504" s="48" t="s">
        <v>1202</v>
      </c>
      <c r="E504" s="62"/>
      <c r="F504" s="81">
        <v>16</v>
      </c>
      <c r="G504" s="79" t="s">
        <v>1735</v>
      </c>
      <c r="H504" s="62" t="s">
        <v>2728</v>
      </c>
      <c r="I504" s="15" t="s">
        <v>109</v>
      </c>
      <c r="J504" s="62"/>
      <c r="K504" s="62"/>
      <c r="L504" s="62" t="s">
        <v>78</v>
      </c>
      <c r="M504" s="62" t="s">
        <v>46</v>
      </c>
      <c r="N504" s="62" t="s">
        <v>35</v>
      </c>
      <c r="O504" s="62" t="s">
        <v>36</v>
      </c>
      <c r="P504" s="46">
        <v>1967</v>
      </c>
      <c r="Q504" s="62">
        <v>2015</v>
      </c>
      <c r="R504" s="62">
        <v>46.58361</v>
      </c>
      <c r="S504" s="62">
        <v>-72.404719999999898</v>
      </c>
    </row>
    <row r="505" spans="1:19" ht="15.75" customHeight="1" x14ac:dyDescent="0.25">
      <c r="A505" s="62" t="s">
        <v>2729</v>
      </c>
      <c r="B505" s="62"/>
      <c r="C505" s="62"/>
      <c r="D505" s="48" t="s">
        <v>1202</v>
      </c>
      <c r="E505" s="62"/>
      <c r="F505" s="81">
        <v>16</v>
      </c>
      <c r="G505" s="79" t="s">
        <v>1735</v>
      </c>
      <c r="H505" s="62" t="s">
        <v>2730</v>
      </c>
      <c r="I505" s="15" t="s">
        <v>109</v>
      </c>
      <c r="J505" s="62"/>
      <c r="K505" s="62"/>
      <c r="L505" s="62" t="s">
        <v>78</v>
      </c>
      <c r="M505" s="62" t="s">
        <v>46</v>
      </c>
      <c r="N505" s="62" t="s">
        <v>35</v>
      </c>
      <c r="O505" s="62" t="s">
        <v>36</v>
      </c>
      <c r="P505" s="46">
        <v>1965</v>
      </c>
      <c r="Q505" s="62">
        <v>2015</v>
      </c>
      <c r="R505" s="62">
        <v>46.971670000000003</v>
      </c>
      <c r="S505" s="62">
        <v>-71.854439999999897</v>
      </c>
    </row>
    <row r="506" spans="1:19" ht="15.75" customHeight="1" x14ac:dyDescent="0.25">
      <c r="A506" s="62" t="s">
        <v>2731</v>
      </c>
      <c r="B506" s="62"/>
      <c r="C506" s="62"/>
      <c r="D506" s="48" t="s">
        <v>1202</v>
      </c>
      <c r="E506" s="62"/>
      <c r="F506" s="81">
        <v>16</v>
      </c>
      <c r="G506" s="79" t="s">
        <v>1735</v>
      </c>
      <c r="H506" s="62" t="s">
        <v>2732</v>
      </c>
      <c r="I506" s="15" t="s">
        <v>109</v>
      </c>
      <c r="J506" s="62"/>
      <c r="K506" s="62"/>
      <c r="L506" s="62" t="s">
        <v>78</v>
      </c>
      <c r="M506" s="62" t="s">
        <v>46</v>
      </c>
      <c r="N506" s="62" t="s">
        <v>35</v>
      </c>
      <c r="O506" s="62" t="s">
        <v>36</v>
      </c>
      <c r="P506" s="46">
        <v>1965</v>
      </c>
      <c r="Q506" s="62">
        <v>2015</v>
      </c>
      <c r="R506" s="62">
        <v>46.852780000000003</v>
      </c>
      <c r="S506" s="62">
        <v>-71.877499999999898</v>
      </c>
    </row>
    <row r="507" spans="1:19" ht="15.75" customHeight="1" x14ac:dyDescent="0.25">
      <c r="A507" s="62" t="s">
        <v>2733</v>
      </c>
      <c r="B507" s="62"/>
      <c r="C507" s="62"/>
      <c r="D507" s="48" t="s">
        <v>1202</v>
      </c>
      <c r="E507" s="46"/>
      <c r="F507" s="81">
        <v>16</v>
      </c>
      <c r="G507" s="79" t="s">
        <v>1735</v>
      </c>
      <c r="H507" s="62" t="s">
        <v>2734</v>
      </c>
      <c r="I507" s="15" t="s">
        <v>109</v>
      </c>
      <c r="J507" s="62"/>
      <c r="K507" s="62"/>
      <c r="L507" s="62" t="s">
        <v>78</v>
      </c>
      <c r="M507" s="62" t="s">
        <v>46</v>
      </c>
      <c r="N507" s="62" t="s">
        <v>35</v>
      </c>
      <c r="O507" s="62" t="s">
        <v>149</v>
      </c>
      <c r="P507" s="46">
        <v>1979</v>
      </c>
      <c r="Q507" s="62">
        <v>1981</v>
      </c>
      <c r="R507" s="62">
        <v>46.626390000000001</v>
      </c>
      <c r="S507" s="62">
        <v>-72.2</v>
      </c>
    </row>
    <row r="508" spans="1:19" ht="15.75" customHeight="1" x14ac:dyDescent="0.25">
      <c r="A508" s="62" t="s">
        <v>2735</v>
      </c>
      <c r="B508" s="62"/>
      <c r="C508" s="62"/>
      <c r="D508" s="48" t="s">
        <v>1202</v>
      </c>
      <c r="E508" s="62"/>
      <c r="F508" s="81">
        <v>16</v>
      </c>
      <c r="G508" s="79" t="s">
        <v>1735</v>
      </c>
      <c r="H508" s="62" t="s">
        <v>2736</v>
      </c>
      <c r="I508" s="15" t="s">
        <v>109</v>
      </c>
      <c r="J508" s="62"/>
      <c r="K508" s="62"/>
      <c r="L508" s="62" t="s">
        <v>78</v>
      </c>
      <c r="M508" s="62" t="s">
        <v>46</v>
      </c>
      <c r="N508" s="62" t="s">
        <v>35</v>
      </c>
      <c r="O508" s="62" t="s">
        <v>36</v>
      </c>
      <c r="P508" s="62">
        <v>1923</v>
      </c>
      <c r="Q508" s="62">
        <v>2015</v>
      </c>
      <c r="R508" s="62">
        <v>46.889719999999897</v>
      </c>
      <c r="S508" s="62">
        <v>-71.52722</v>
      </c>
    </row>
    <row r="509" spans="1:19" ht="15.75" customHeight="1" x14ac:dyDescent="0.25">
      <c r="A509" s="62" t="s">
        <v>2737</v>
      </c>
      <c r="B509" s="62"/>
      <c r="C509" s="62"/>
      <c r="D509" s="48" t="s">
        <v>1202</v>
      </c>
      <c r="E509" s="62"/>
      <c r="F509" s="81">
        <v>16</v>
      </c>
      <c r="G509" s="79" t="s">
        <v>1735</v>
      </c>
      <c r="H509" s="62" t="s">
        <v>2738</v>
      </c>
      <c r="I509" s="15" t="s">
        <v>109</v>
      </c>
      <c r="J509" s="62"/>
      <c r="K509" s="62"/>
      <c r="L509" s="62" t="s">
        <v>78</v>
      </c>
      <c r="M509" s="62" t="s">
        <v>46</v>
      </c>
      <c r="N509" s="62" t="s">
        <v>35</v>
      </c>
      <c r="O509" s="62" t="s">
        <v>36</v>
      </c>
      <c r="P509" s="62">
        <v>1976</v>
      </c>
      <c r="Q509" s="62">
        <v>2015</v>
      </c>
      <c r="R509" s="62">
        <v>46.8675</v>
      </c>
      <c r="S509" s="62">
        <v>-71.639439999999894</v>
      </c>
    </row>
    <row r="510" spans="1:19" ht="15.75" customHeight="1" x14ac:dyDescent="0.25">
      <c r="A510" s="62" t="s">
        <v>2739</v>
      </c>
      <c r="B510" s="62"/>
      <c r="C510" s="62"/>
      <c r="D510" s="48" t="s">
        <v>1202</v>
      </c>
      <c r="E510" s="62"/>
      <c r="F510" s="81">
        <v>16</v>
      </c>
      <c r="G510" s="79" t="s">
        <v>1735</v>
      </c>
      <c r="H510" s="62" t="s">
        <v>2740</v>
      </c>
      <c r="I510" s="15" t="s">
        <v>109</v>
      </c>
      <c r="J510" s="62"/>
      <c r="K510" s="62"/>
      <c r="L510" s="62" t="s">
        <v>78</v>
      </c>
      <c r="M510" s="62" t="s">
        <v>46</v>
      </c>
      <c r="N510" s="62" t="s">
        <v>35</v>
      </c>
      <c r="O510" s="62" t="s">
        <v>36</v>
      </c>
      <c r="P510" s="62">
        <v>1923</v>
      </c>
      <c r="Q510" s="62">
        <v>2015</v>
      </c>
      <c r="R510" s="62">
        <v>46.867780000000003</v>
      </c>
      <c r="S510" s="62">
        <v>-71.640829999999895</v>
      </c>
    </row>
    <row r="511" spans="1:19" ht="15.75" customHeight="1" x14ac:dyDescent="0.25">
      <c r="A511" s="62" t="s">
        <v>2741</v>
      </c>
      <c r="B511" s="62"/>
      <c r="C511" s="62"/>
      <c r="D511" s="48" t="s">
        <v>1202</v>
      </c>
      <c r="E511" s="62"/>
      <c r="F511" s="81">
        <v>16</v>
      </c>
      <c r="G511" s="79" t="s">
        <v>1735</v>
      </c>
      <c r="H511" s="62" t="s">
        <v>2742</v>
      </c>
      <c r="I511" s="15" t="s">
        <v>109</v>
      </c>
      <c r="J511" s="62"/>
      <c r="K511" s="62"/>
      <c r="L511" s="62" t="s">
        <v>78</v>
      </c>
      <c r="M511" s="62" t="s">
        <v>46</v>
      </c>
      <c r="N511" s="62" t="s">
        <v>35</v>
      </c>
      <c r="O511" s="62" t="s">
        <v>36</v>
      </c>
      <c r="P511" s="62">
        <v>2002</v>
      </c>
      <c r="Q511" s="62">
        <v>2015</v>
      </c>
      <c r="R511" s="62">
        <v>46.72775</v>
      </c>
      <c r="S511" s="62">
        <v>-71.841049999999896</v>
      </c>
    </row>
    <row r="512" spans="1:19" ht="15.75" customHeight="1" x14ac:dyDescent="0.25">
      <c r="A512" s="62" t="s">
        <v>2743</v>
      </c>
      <c r="B512" s="62"/>
      <c r="C512" s="62"/>
      <c r="D512" s="48" t="s">
        <v>1202</v>
      </c>
      <c r="E512" s="62"/>
      <c r="F512" s="81">
        <v>16</v>
      </c>
      <c r="G512" s="79" t="s">
        <v>1735</v>
      </c>
      <c r="H512" s="62" t="s">
        <v>2744</v>
      </c>
      <c r="I512" s="15" t="s">
        <v>109</v>
      </c>
      <c r="J512" s="62"/>
      <c r="K512" s="62"/>
      <c r="L512" s="62" t="s">
        <v>78</v>
      </c>
      <c r="M512" s="62" t="s">
        <v>46</v>
      </c>
      <c r="N512" s="62" t="s">
        <v>35</v>
      </c>
      <c r="O512" s="62" t="s">
        <v>36</v>
      </c>
      <c r="P512" s="62">
        <v>1987</v>
      </c>
      <c r="Q512" s="62">
        <v>2015</v>
      </c>
      <c r="R512" s="62">
        <v>46.964440000000003</v>
      </c>
      <c r="S512" s="62">
        <v>-71.668059999999898</v>
      </c>
    </row>
    <row r="513" spans="1:19" ht="15.75" customHeight="1" x14ac:dyDescent="0.25">
      <c r="A513" s="62" t="s">
        <v>2745</v>
      </c>
      <c r="B513" s="62"/>
      <c r="C513" s="62"/>
      <c r="D513" s="48" t="s">
        <v>1202</v>
      </c>
      <c r="E513" s="62"/>
      <c r="F513" s="81">
        <v>16</v>
      </c>
      <c r="G513" s="79" t="s">
        <v>1735</v>
      </c>
      <c r="H513" s="62" t="s">
        <v>2746</v>
      </c>
      <c r="I513" s="15" t="s">
        <v>109</v>
      </c>
      <c r="J513" s="62"/>
      <c r="K513" s="62"/>
      <c r="L513" s="62" t="s">
        <v>78</v>
      </c>
      <c r="M513" s="62" t="s">
        <v>46</v>
      </c>
      <c r="N513" s="62" t="s">
        <v>35</v>
      </c>
      <c r="O513" s="62" t="s">
        <v>36</v>
      </c>
      <c r="P513" s="62">
        <v>1987</v>
      </c>
      <c r="Q513" s="62">
        <v>2015</v>
      </c>
      <c r="R513" s="62">
        <v>46.695830000000001</v>
      </c>
      <c r="S513" s="62">
        <v>-71.688890000000001</v>
      </c>
    </row>
    <row r="514" spans="1:19" ht="15.75" customHeight="1" x14ac:dyDescent="0.25">
      <c r="A514" s="62" t="s">
        <v>2747</v>
      </c>
      <c r="B514" s="62"/>
      <c r="C514" s="62"/>
      <c r="D514" s="48" t="s">
        <v>1202</v>
      </c>
      <c r="E514" s="62"/>
      <c r="F514" s="81">
        <v>16</v>
      </c>
      <c r="G514" s="79" t="s">
        <v>1735</v>
      </c>
      <c r="H514" s="62" t="s">
        <v>2748</v>
      </c>
      <c r="I514" s="15" t="s">
        <v>109</v>
      </c>
      <c r="J514" s="62"/>
      <c r="K514" s="62"/>
      <c r="L514" s="62" t="s">
        <v>78</v>
      </c>
      <c r="M514" s="62" t="s">
        <v>46</v>
      </c>
      <c r="N514" s="62" t="s">
        <v>35</v>
      </c>
      <c r="O514" s="62" t="s">
        <v>36</v>
      </c>
      <c r="P514" s="62">
        <v>1924</v>
      </c>
      <c r="Q514" s="62">
        <v>2015</v>
      </c>
      <c r="R514" s="62">
        <v>46.894170000000003</v>
      </c>
      <c r="S514" s="62">
        <v>-71.151390000000006</v>
      </c>
    </row>
    <row r="515" spans="1:19" ht="15.75" customHeight="1" x14ac:dyDescent="0.25">
      <c r="A515" s="62" t="s">
        <v>2749</v>
      </c>
      <c r="B515" s="62"/>
      <c r="C515" s="62"/>
      <c r="D515" s="48" t="s">
        <v>1202</v>
      </c>
      <c r="E515" s="46"/>
      <c r="F515" s="81">
        <v>16</v>
      </c>
      <c r="G515" s="79" t="s">
        <v>1735</v>
      </c>
      <c r="H515" s="62" t="s">
        <v>2750</v>
      </c>
      <c r="I515" s="15" t="s">
        <v>109</v>
      </c>
      <c r="J515" s="62"/>
      <c r="K515" s="62"/>
      <c r="L515" s="62" t="s">
        <v>78</v>
      </c>
      <c r="M515" s="62" t="s">
        <v>46</v>
      </c>
      <c r="N515" s="62" t="s">
        <v>35</v>
      </c>
      <c r="O515" s="62" t="s">
        <v>36</v>
      </c>
      <c r="P515" s="62">
        <v>1966</v>
      </c>
      <c r="Q515" s="62">
        <v>2015</v>
      </c>
      <c r="R515" s="62">
        <v>47.259169999999898</v>
      </c>
      <c r="S515" s="62">
        <v>-71.136939999999896</v>
      </c>
    </row>
    <row r="516" spans="1:19" ht="15.75" customHeight="1" x14ac:dyDescent="0.25">
      <c r="A516" s="62" t="s">
        <v>2751</v>
      </c>
      <c r="B516" s="62"/>
      <c r="C516" s="62"/>
      <c r="D516" s="48" t="s">
        <v>1202</v>
      </c>
      <c r="E516" s="62"/>
      <c r="F516" s="81">
        <v>16</v>
      </c>
      <c r="G516" s="79" t="s">
        <v>1735</v>
      </c>
      <c r="H516" s="62" t="s">
        <v>2752</v>
      </c>
      <c r="I516" s="15" t="s">
        <v>109</v>
      </c>
      <c r="J516" s="62"/>
      <c r="K516" s="62"/>
      <c r="L516" s="62" t="s">
        <v>78</v>
      </c>
      <c r="M516" s="62" t="s">
        <v>46</v>
      </c>
      <c r="N516" s="62" t="s">
        <v>35</v>
      </c>
      <c r="O516" s="62" t="s">
        <v>36</v>
      </c>
      <c r="P516" s="62">
        <v>1968</v>
      </c>
      <c r="Q516" s="62">
        <v>2015</v>
      </c>
      <c r="R516" s="62">
        <v>46.814169999999898</v>
      </c>
      <c r="S516" s="62">
        <v>-71.317499999999896</v>
      </c>
    </row>
    <row r="517" spans="1:19" ht="15.75" customHeight="1" x14ac:dyDescent="0.25">
      <c r="A517" s="62" t="s">
        <v>2753</v>
      </c>
      <c r="B517" s="62"/>
      <c r="C517" s="62"/>
      <c r="D517" s="48" t="s">
        <v>1202</v>
      </c>
      <c r="E517" s="62"/>
      <c r="F517" s="81">
        <v>16</v>
      </c>
      <c r="G517" s="79" t="s">
        <v>1735</v>
      </c>
      <c r="H517" s="62" t="s">
        <v>2754</v>
      </c>
      <c r="I517" s="15" t="s">
        <v>109</v>
      </c>
      <c r="J517" s="62"/>
      <c r="K517" s="62"/>
      <c r="L517" s="62" t="s">
        <v>78</v>
      </c>
      <c r="M517" s="62" t="s">
        <v>46</v>
      </c>
      <c r="N517" s="62" t="s">
        <v>35</v>
      </c>
      <c r="O517" s="62" t="s">
        <v>36</v>
      </c>
      <c r="P517" s="62">
        <v>1965</v>
      </c>
      <c r="Q517" s="62">
        <v>2015</v>
      </c>
      <c r="R517" s="62">
        <v>47.27167</v>
      </c>
      <c r="S517" s="62">
        <v>-71.161389999999898</v>
      </c>
    </row>
    <row r="518" spans="1:19" ht="15.75" customHeight="1" x14ac:dyDescent="0.25">
      <c r="A518" s="62" t="s">
        <v>2755</v>
      </c>
      <c r="B518" s="62"/>
      <c r="C518" s="62"/>
      <c r="D518" s="48" t="s">
        <v>1202</v>
      </c>
      <c r="E518" s="62"/>
      <c r="F518" s="81">
        <v>16</v>
      </c>
      <c r="G518" s="79" t="s">
        <v>1735</v>
      </c>
      <c r="H518" s="62" t="s">
        <v>2756</v>
      </c>
      <c r="I518" s="15" t="s">
        <v>109</v>
      </c>
      <c r="J518" s="62"/>
      <c r="K518" s="62"/>
      <c r="L518" s="62" t="s">
        <v>78</v>
      </c>
      <c r="M518" s="62" t="s">
        <v>46</v>
      </c>
      <c r="N518" s="62" t="s">
        <v>35</v>
      </c>
      <c r="O518" s="62" t="s">
        <v>36</v>
      </c>
      <c r="P518" s="62">
        <v>1966</v>
      </c>
      <c r="Q518" s="62">
        <v>2015</v>
      </c>
      <c r="R518" s="62">
        <v>47.270829999999897</v>
      </c>
      <c r="S518" s="62">
        <v>-71.137780000000006</v>
      </c>
    </row>
    <row r="519" spans="1:19" ht="15.75" customHeight="1" x14ac:dyDescent="0.25">
      <c r="A519" s="62" t="s">
        <v>2757</v>
      </c>
      <c r="B519" s="62"/>
      <c r="C519" s="62"/>
      <c r="D519" s="48" t="s">
        <v>1202</v>
      </c>
      <c r="E519" s="62"/>
      <c r="F519" s="81">
        <v>16</v>
      </c>
      <c r="G519" s="79" t="s">
        <v>1735</v>
      </c>
      <c r="H519" s="62" t="s">
        <v>2758</v>
      </c>
      <c r="I519" s="15" t="s">
        <v>109</v>
      </c>
      <c r="J519" s="62"/>
      <c r="K519" s="62"/>
      <c r="L519" s="62" t="s">
        <v>78</v>
      </c>
      <c r="M519" s="62" t="s">
        <v>46</v>
      </c>
      <c r="N519" s="62" t="s">
        <v>35</v>
      </c>
      <c r="O519" s="62" t="s">
        <v>36</v>
      </c>
      <c r="P519" s="62">
        <v>1966</v>
      </c>
      <c r="Q519" s="62">
        <v>2015</v>
      </c>
      <c r="R519" s="62">
        <v>47.2894399999999</v>
      </c>
      <c r="S519" s="62">
        <v>-71.161670000000001</v>
      </c>
    </row>
    <row r="520" spans="1:19" ht="15.75" customHeight="1" x14ac:dyDescent="0.25">
      <c r="A520" s="62" t="s">
        <v>2759</v>
      </c>
      <c r="B520" s="62"/>
      <c r="C520" s="62"/>
      <c r="D520" s="48" t="s">
        <v>1202</v>
      </c>
      <c r="E520" s="62"/>
      <c r="F520" s="81">
        <v>16</v>
      </c>
      <c r="G520" s="79" t="s">
        <v>1735</v>
      </c>
      <c r="H520" s="62" t="s">
        <v>2760</v>
      </c>
      <c r="I520" s="15" t="s">
        <v>109</v>
      </c>
      <c r="J520" s="62"/>
      <c r="K520" s="62"/>
      <c r="L520" s="62" t="s">
        <v>78</v>
      </c>
      <c r="M520" s="62" t="s">
        <v>46</v>
      </c>
      <c r="N520" s="62" t="s">
        <v>35</v>
      </c>
      <c r="O520" s="62" t="s">
        <v>36</v>
      </c>
      <c r="P520" s="62">
        <v>1971</v>
      </c>
      <c r="Q520" s="62">
        <v>2015</v>
      </c>
      <c r="R520" s="62">
        <v>47.272500000000001</v>
      </c>
      <c r="S520" s="62">
        <v>-71.160830000000004</v>
      </c>
    </row>
    <row r="521" spans="1:19" ht="15.75" customHeight="1" x14ac:dyDescent="0.25">
      <c r="A521" s="62" t="s">
        <v>2761</v>
      </c>
      <c r="B521" s="62"/>
      <c r="C521" s="62"/>
      <c r="D521" s="48" t="s">
        <v>1202</v>
      </c>
      <c r="E521" s="62"/>
      <c r="F521" s="81">
        <v>16</v>
      </c>
      <c r="G521" s="79" t="s">
        <v>1735</v>
      </c>
      <c r="H521" s="62" t="s">
        <v>2762</v>
      </c>
      <c r="I521" s="15" t="s">
        <v>109</v>
      </c>
      <c r="J521" s="62"/>
      <c r="K521" s="62"/>
      <c r="L521" s="62" t="s">
        <v>78</v>
      </c>
      <c r="M521" s="62" t="s">
        <v>46</v>
      </c>
      <c r="N521" s="62" t="s">
        <v>35</v>
      </c>
      <c r="O521" s="62" t="s">
        <v>36</v>
      </c>
      <c r="P521" s="62">
        <v>1970</v>
      </c>
      <c r="Q521" s="62">
        <v>2015</v>
      </c>
      <c r="R521" s="62">
        <v>46.966670000000001</v>
      </c>
      <c r="S521" s="62">
        <v>-70.856390000000005</v>
      </c>
    </row>
    <row r="522" spans="1:19" ht="15.75" customHeight="1" x14ac:dyDescent="0.25">
      <c r="A522" s="62" t="s">
        <v>2763</v>
      </c>
      <c r="B522" s="62"/>
      <c r="C522" s="62"/>
      <c r="D522" s="48" t="s">
        <v>1202</v>
      </c>
      <c r="E522" s="62"/>
      <c r="F522" s="81">
        <v>16</v>
      </c>
      <c r="G522" s="79" t="s">
        <v>1735</v>
      </c>
      <c r="H522" s="62" t="s">
        <v>2764</v>
      </c>
      <c r="I522" s="15" t="s">
        <v>109</v>
      </c>
      <c r="J522" s="62"/>
      <c r="K522" s="62"/>
      <c r="L522" s="62" t="s">
        <v>78</v>
      </c>
      <c r="M522" s="62" t="s">
        <v>46</v>
      </c>
      <c r="N522" s="62" t="s">
        <v>35</v>
      </c>
      <c r="O522" s="62" t="s">
        <v>36</v>
      </c>
      <c r="P522" s="62">
        <v>1967</v>
      </c>
      <c r="Q522" s="62">
        <v>2015</v>
      </c>
      <c r="R522" s="62">
        <v>47.69417</v>
      </c>
      <c r="S522" s="62">
        <v>-70.216939999999894</v>
      </c>
    </row>
    <row r="523" spans="1:19" ht="15.75" customHeight="1" x14ac:dyDescent="0.25">
      <c r="A523" s="62" t="s">
        <v>2765</v>
      </c>
      <c r="B523" s="62"/>
      <c r="C523" s="62"/>
      <c r="D523" s="48" t="s">
        <v>1202</v>
      </c>
      <c r="E523" s="62"/>
      <c r="F523" s="81">
        <v>16</v>
      </c>
      <c r="G523" s="79" t="s">
        <v>1735</v>
      </c>
      <c r="H523" s="62" t="s">
        <v>2766</v>
      </c>
      <c r="I523" s="15" t="s">
        <v>109</v>
      </c>
      <c r="J523" s="62"/>
      <c r="K523" s="62"/>
      <c r="L523" s="62" t="s">
        <v>78</v>
      </c>
      <c r="M523" s="62" t="s">
        <v>46</v>
      </c>
      <c r="N523" s="62" t="s">
        <v>1113</v>
      </c>
      <c r="O523" s="62" t="s">
        <v>36</v>
      </c>
      <c r="P523" s="62">
        <v>1961</v>
      </c>
      <c r="Q523" s="62">
        <v>2015</v>
      </c>
      <c r="R523" s="62">
        <v>47.822499999999899</v>
      </c>
      <c r="S523" s="62">
        <v>-69.520560000000003</v>
      </c>
    </row>
    <row r="524" spans="1:19" ht="15.75" customHeight="1" x14ac:dyDescent="0.25">
      <c r="A524" s="62" t="s">
        <v>2767</v>
      </c>
      <c r="B524" s="62"/>
      <c r="C524" s="62"/>
      <c r="D524" s="48" t="s">
        <v>1202</v>
      </c>
      <c r="E524" s="62"/>
      <c r="F524" s="81">
        <v>16</v>
      </c>
      <c r="G524" s="79" t="s">
        <v>1735</v>
      </c>
      <c r="H524" s="62" t="s">
        <v>2768</v>
      </c>
      <c r="I524" s="15" t="s">
        <v>109</v>
      </c>
      <c r="J524" s="62"/>
      <c r="K524" s="62"/>
      <c r="L524" s="62" t="s">
        <v>78</v>
      </c>
      <c r="M524" s="62" t="s">
        <v>46</v>
      </c>
      <c r="N524" s="62" t="s">
        <v>35</v>
      </c>
      <c r="O524" s="62" t="s">
        <v>36</v>
      </c>
      <c r="P524" s="62">
        <v>1943</v>
      </c>
      <c r="Q524" s="62">
        <v>2015</v>
      </c>
      <c r="R524" s="62">
        <v>47.6508299999999</v>
      </c>
      <c r="S524" s="62">
        <v>-69.512780000000006</v>
      </c>
    </row>
    <row r="525" spans="1:19" ht="15.75" customHeight="1" x14ac:dyDescent="0.25">
      <c r="A525" s="62" t="s">
        <v>2769</v>
      </c>
      <c r="B525" s="62"/>
      <c r="C525" s="62"/>
      <c r="D525" s="48" t="s">
        <v>1202</v>
      </c>
      <c r="E525" s="62"/>
      <c r="F525" s="81">
        <v>16</v>
      </c>
      <c r="G525" s="79" t="s">
        <v>1735</v>
      </c>
      <c r="H525" s="62" t="s">
        <v>2770</v>
      </c>
      <c r="I525" s="15" t="s">
        <v>109</v>
      </c>
      <c r="J525" s="62"/>
      <c r="K525" s="62"/>
      <c r="L525" s="62" t="s">
        <v>78</v>
      </c>
      <c r="M525" s="62" t="s">
        <v>46</v>
      </c>
      <c r="N525" s="62" t="s">
        <v>35</v>
      </c>
      <c r="O525" s="62" t="s">
        <v>36</v>
      </c>
      <c r="P525" s="62">
        <v>1953</v>
      </c>
      <c r="Q525" s="62">
        <v>2015</v>
      </c>
      <c r="R525" s="62">
        <v>47.612499999999898</v>
      </c>
      <c r="S525" s="62">
        <v>-69.645830000000004</v>
      </c>
    </row>
    <row r="526" spans="1:19" ht="15.75" customHeight="1" x14ac:dyDescent="0.25">
      <c r="A526" s="62" t="s">
        <v>2771</v>
      </c>
      <c r="B526" s="62"/>
      <c r="C526" s="62"/>
      <c r="D526" s="48" t="s">
        <v>1202</v>
      </c>
      <c r="E526" s="62"/>
      <c r="F526" s="81">
        <v>16</v>
      </c>
      <c r="G526" s="79" t="s">
        <v>1735</v>
      </c>
      <c r="H526" s="62" t="s">
        <v>2772</v>
      </c>
      <c r="I526" s="15" t="s">
        <v>109</v>
      </c>
      <c r="J526" s="62"/>
      <c r="K526" s="62"/>
      <c r="L526" s="62" t="s">
        <v>78</v>
      </c>
      <c r="M526" s="62" t="s">
        <v>46</v>
      </c>
      <c r="N526" s="62" t="s">
        <v>1113</v>
      </c>
      <c r="O526" s="62" t="s">
        <v>36</v>
      </c>
      <c r="P526" s="62">
        <v>1921</v>
      </c>
      <c r="Q526" s="62">
        <v>2015</v>
      </c>
      <c r="R526" s="62">
        <v>47.649439999999899</v>
      </c>
      <c r="S526" s="62">
        <v>-69.511669999999896</v>
      </c>
    </row>
    <row r="527" spans="1:19" ht="15.75" customHeight="1" x14ac:dyDescent="0.25">
      <c r="A527" s="62" t="s">
        <v>2773</v>
      </c>
      <c r="B527" s="62"/>
      <c r="C527" s="62"/>
      <c r="D527" s="48" t="s">
        <v>1202</v>
      </c>
      <c r="E527" s="62"/>
      <c r="F527" s="81">
        <v>16</v>
      </c>
      <c r="G527" s="79" t="s">
        <v>1735</v>
      </c>
      <c r="H527" s="62" t="s">
        <v>2774</v>
      </c>
      <c r="I527" s="15" t="s">
        <v>109</v>
      </c>
      <c r="J527" s="62"/>
      <c r="K527" s="62"/>
      <c r="L527" s="62" t="s">
        <v>78</v>
      </c>
      <c r="M527" s="62" t="s">
        <v>46</v>
      </c>
      <c r="N527" s="62" t="s">
        <v>35</v>
      </c>
      <c r="O527" s="62" t="s">
        <v>36</v>
      </c>
      <c r="P527" s="62">
        <v>1982</v>
      </c>
      <c r="Q527" s="62">
        <v>2015</v>
      </c>
      <c r="R527" s="62">
        <v>47.38111</v>
      </c>
      <c r="S527" s="62">
        <v>-69.958060000000003</v>
      </c>
    </row>
    <row r="528" spans="1:19" ht="15.75" customHeight="1" x14ac:dyDescent="0.25">
      <c r="A528" s="62" t="s">
        <v>2775</v>
      </c>
      <c r="B528" s="62"/>
      <c r="C528" s="62"/>
      <c r="D528" s="48" t="s">
        <v>1202</v>
      </c>
      <c r="E528" s="62"/>
      <c r="F528" s="81">
        <v>16</v>
      </c>
      <c r="G528" s="79" t="s">
        <v>1735</v>
      </c>
      <c r="H528" s="62" t="s">
        <v>2776</v>
      </c>
      <c r="I528" s="15" t="s">
        <v>109</v>
      </c>
      <c r="J528" s="62"/>
      <c r="K528" s="62"/>
      <c r="L528" s="62" t="s">
        <v>78</v>
      </c>
      <c r="M528" s="62" t="s">
        <v>46</v>
      </c>
      <c r="N528" s="62" t="s">
        <v>35</v>
      </c>
      <c r="O528" s="62" t="s">
        <v>36</v>
      </c>
      <c r="P528" s="62">
        <v>2008</v>
      </c>
      <c r="Q528" s="62">
        <v>2015</v>
      </c>
      <c r="R528" s="62">
        <v>47.532699999999899</v>
      </c>
      <c r="S528" s="62">
        <v>-69.8492999999999</v>
      </c>
    </row>
    <row r="529" spans="1:19" ht="15.75" customHeight="1" x14ac:dyDescent="0.25">
      <c r="A529" s="62" t="s">
        <v>2777</v>
      </c>
      <c r="B529" s="62"/>
      <c r="C529" s="62"/>
      <c r="D529" s="48" t="s">
        <v>1202</v>
      </c>
      <c r="E529" s="62"/>
      <c r="F529" s="81">
        <v>16</v>
      </c>
      <c r="G529" s="79" t="s">
        <v>1735</v>
      </c>
      <c r="H529" s="62" t="s">
        <v>2778</v>
      </c>
      <c r="I529" s="15" t="s">
        <v>109</v>
      </c>
      <c r="J529" s="62"/>
      <c r="K529" s="62"/>
      <c r="L529" s="62" t="s">
        <v>78</v>
      </c>
      <c r="M529" s="62" t="s">
        <v>46</v>
      </c>
      <c r="N529" s="62" t="s">
        <v>35</v>
      </c>
      <c r="O529" s="62" t="s">
        <v>36</v>
      </c>
      <c r="P529" s="62">
        <v>1966</v>
      </c>
      <c r="Q529" s="62">
        <v>2015</v>
      </c>
      <c r="R529" s="62">
        <v>46.82056</v>
      </c>
      <c r="S529" s="62">
        <v>-70.75694</v>
      </c>
    </row>
    <row r="530" spans="1:19" ht="15.75" customHeight="1" x14ac:dyDescent="0.25">
      <c r="A530" s="62" t="s">
        <v>2779</v>
      </c>
      <c r="B530" s="62"/>
      <c r="C530" s="62"/>
      <c r="D530" s="48" t="s">
        <v>1202</v>
      </c>
      <c r="E530" s="62"/>
      <c r="F530" s="81">
        <v>16</v>
      </c>
      <c r="G530" s="79" t="s">
        <v>1735</v>
      </c>
      <c r="H530" s="62" t="s">
        <v>2780</v>
      </c>
      <c r="I530" s="15" t="s">
        <v>109</v>
      </c>
      <c r="J530" s="62"/>
      <c r="K530" s="62"/>
      <c r="L530" s="62" t="s">
        <v>78</v>
      </c>
      <c r="M530" s="62" t="s">
        <v>46</v>
      </c>
      <c r="N530" s="62" t="s">
        <v>35</v>
      </c>
      <c r="O530" s="62" t="s">
        <v>36</v>
      </c>
      <c r="P530" s="62">
        <v>1980</v>
      </c>
      <c r="Q530" s="62">
        <v>2015</v>
      </c>
      <c r="R530" s="62">
        <v>46.691110000000002</v>
      </c>
      <c r="S530" s="62">
        <v>-71.068889999999897</v>
      </c>
    </row>
    <row r="531" spans="1:19" ht="15.75" customHeight="1" x14ac:dyDescent="0.25">
      <c r="A531" s="62" t="s">
        <v>2781</v>
      </c>
      <c r="B531" s="62"/>
      <c r="C531" s="62"/>
      <c r="D531" s="48" t="s">
        <v>1202</v>
      </c>
      <c r="E531" s="62"/>
      <c r="F531" s="81">
        <v>16</v>
      </c>
      <c r="G531" s="79" t="s">
        <v>1735</v>
      </c>
      <c r="H531" s="62" t="s">
        <v>2782</v>
      </c>
      <c r="I531" s="15" t="s">
        <v>109</v>
      </c>
      <c r="J531" s="62"/>
      <c r="K531" s="62"/>
      <c r="L531" s="62" t="s">
        <v>78</v>
      </c>
      <c r="M531" s="62" t="s">
        <v>46</v>
      </c>
      <c r="N531" s="62" t="s">
        <v>35</v>
      </c>
      <c r="O531" s="62" t="s">
        <v>36</v>
      </c>
      <c r="P531" s="62">
        <v>1993</v>
      </c>
      <c r="Q531" s="62">
        <v>2015</v>
      </c>
      <c r="R531" s="62">
        <v>46.707529999999899</v>
      </c>
      <c r="S531" s="62">
        <v>-70.960530000000006</v>
      </c>
    </row>
    <row r="532" spans="1:19" ht="15.75" customHeight="1" x14ac:dyDescent="0.25">
      <c r="A532" s="62" t="s">
        <v>2783</v>
      </c>
      <c r="B532" s="62"/>
      <c r="C532" s="62"/>
      <c r="D532" s="48" t="s">
        <v>1202</v>
      </c>
      <c r="E532" s="62"/>
      <c r="F532" s="81">
        <v>16</v>
      </c>
      <c r="G532" s="79" t="s">
        <v>1735</v>
      </c>
      <c r="H532" s="62" t="s">
        <v>2784</v>
      </c>
      <c r="I532" s="15" t="s">
        <v>109</v>
      </c>
      <c r="J532" s="62"/>
      <c r="K532" s="62"/>
      <c r="L532" s="62" t="s">
        <v>78</v>
      </c>
      <c r="M532" s="62" t="s">
        <v>46</v>
      </c>
      <c r="N532" s="62" t="s">
        <v>35</v>
      </c>
      <c r="O532" s="62" t="s">
        <v>36</v>
      </c>
      <c r="P532" s="62">
        <v>1996</v>
      </c>
      <c r="Q532" s="62">
        <v>2015</v>
      </c>
      <c r="R532" s="62">
        <v>46.815800000000003</v>
      </c>
      <c r="S532" s="62">
        <v>-70.900599999999898</v>
      </c>
    </row>
    <row r="533" spans="1:19" ht="15.75" customHeight="1" x14ac:dyDescent="0.25">
      <c r="A533" s="62" t="s">
        <v>2785</v>
      </c>
      <c r="B533" s="62"/>
      <c r="C533" s="62"/>
      <c r="D533" s="48" t="s">
        <v>1202</v>
      </c>
      <c r="E533" s="62"/>
      <c r="F533" s="81">
        <v>16</v>
      </c>
      <c r="G533" s="79" t="s">
        <v>1735</v>
      </c>
      <c r="H533" s="62" t="s">
        <v>2786</v>
      </c>
      <c r="I533" s="15" t="s">
        <v>109</v>
      </c>
      <c r="J533" s="62"/>
      <c r="K533" s="62"/>
      <c r="L533" s="62" t="s">
        <v>78</v>
      </c>
      <c r="M533" s="62" t="s">
        <v>46</v>
      </c>
      <c r="N533" s="62" t="s">
        <v>47</v>
      </c>
      <c r="O533" s="62" t="s">
        <v>36</v>
      </c>
      <c r="P533" s="62">
        <v>1914</v>
      </c>
      <c r="Q533" s="62">
        <v>2015</v>
      </c>
      <c r="R533" s="62">
        <v>45.573610000000002</v>
      </c>
      <c r="S533" s="62">
        <v>-70.885000000000005</v>
      </c>
    </row>
    <row r="534" spans="1:19" ht="15.75" customHeight="1" x14ac:dyDescent="0.25">
      <c r="A534" s="62" t="s">
        <v>2787</v>
      </c>
      <c r="B534" s="62"/>
      <c r="C534" s="62"/>
      <c r="D534" s="48" t="s">
        <v>1202</v>
      </c>
      <c r="E534" s="62"/>
      <c r="F534" s="81">
        <v>16</v>
      </c>
      <c r="G534" s="79" t="s">
        <v>1735</v>
      </c>
      <c r="H534" s="62" t="s">
        <v>2788</v>
      </c>
      <c r="I534" s="15" t="s">
        <v>109</v>
      </c>
      <c r="J534" s="62"/>
      <c r="K534" s="62"/>
      <c r="L534" s="62" t="s">
        <v>78</v>
      </c>
      <c r="M534" s="62" t="s">
        <v>46</v>
      </c>
      <c r="N534" s="62" t="s">
        <v>1113</v>
      </c>
      <c r="O534" s="62" t="s">
        <v>36</v>
      </c>
      <c r="P534" s="62">
        <v>1915</v>
      </c>
      <c r="Q534" s="62">
        <v>2015</v>
      </c>
      <c r="R534" s="62">
        <v>46.587780000000002</v>
      </c>
      <c r="S534" s="62">
        <v>-71.216390000000004</v>
      </c>
    </row>
    <row r="535" spans="1:19" ht="15.75" customHeight="1" x14ac:dyDescent="0.25">
      <c r="A535" s="62" t="s">
        <v>2789</v>
      </c>
      <c r="B535" s="62"/>
      <c r="C535" s="62"/>
      <c r="D535" s="48" t="s">
        <v>1202</v>
      </c>
      <c r="E535" s="62"/>
      <c r="F535" s="81">
        <v>16</v>
      </c>
      <c r="G535" s="79" t="s">
        <v>1735</v>
      </c>
      <c r="H535" s="62" t="s">
        <v>2790</v>
      </c>
      <c r="I535" s="15" t="s">
        <v>109</v>
      </c>
      <c r="J535" s="62"/>
      <c r="K535" s="62"/>
      <c r="L535" s="62" t="s">
        <v>78</v>
      </c>
      <c r="M535" s="62" t="s">
        <v>46</v>
      </c>
      <c r="N535" s="62" t="s">
        <v>1113</v>
      </c>
      <c r="O535" s="62" t="s">
        <v>36</v>
      </c>
      <c r="P535" s="62">
        <v>1925</v>
      </c>
      <c r="Q535" s="62">
        <v>2015</v>
      </c>
      <c r="R535" s="62">
        <v>46.659170000000003</v>
      </c>
      <c r="S535" s="62">
        <v>-71.288610000000006</v>
      </c>
    </row>
    <row r="536" spans="1:19" ht="15.75" customHeight="1" x14ac:dyDescent="0.25">
      <c r="A536" s="62" t="s">
        <v>2791</v>
      </c>
      <c r="B536" s="62"/>
      <c r="C536" s="62"/>
      <c r="D536" s="48" t="s">
        <v>1202</v>
      </c>
      <c r="E536" s="62"/>
      <c r="F536" s="81">
        <v>16</v>
      </c>
      <c r="G536" s="79" t="s">
        <v>1735</v>
      </c>
      <c r="H536" s="62" t="s">
        <v>2792</v>
      </c>
      <c r="I536" s="15" t="s">
        <v>109</v>
      </c>
      <c r="J536" s="62"/>
      <c r="K536" s="62"/>
      <c r="L536" s="62" t="s">
        <v>78</v>
      </c>
      <c r="M536" s="62" t="s">
        <v>46</v>
      </c>
      <c r="N536" s="62" t="s">
        <v>1113</v>
      </c>
      <c r="O536" s="62" t="s">
        <v>36</v>
      </c>
      <c r="P536" s="62">
        <v>1965</v>
      </c>
      <c r="Q536" s="62">
        <v>2015</v>
      </c>
      <c r="R536" s="62">
        <v>45.573889999999899</v>
      </c>
      <c r="S536" s="62">
        <v>-70.880560000000003</v>
      </c>
    </row>
    <row r="537" spans="1:19" ht="15.75" customHeight="1" x14ac:dyDescent="0.25">
      <c r="A537" s="62" t="s">
        <v>2793</v>
      </c>
      <c r="B537" s="62"/>
      <c r="C537" s="62"/>
      <c r="D537" s="48" t="s">
        <v>1202</v>
      </c>
      <c r="E537" s="62"/>
      <c r="F537" s="81">
        <v>16</v>
      </c>
      <c r="G537" s="79" t="s">
        <v>1735</v>
      </c>
      <c r="H537" s="62" t="s">
        <v>2794</v>
      </c>
      <c r="I537" s="15" t="s">
        <v>109</v>
      </c>
      <c r="J537" s="62"/>
      <c r="K537" s="62"/>
      <c r="L537" s="62" t="s">
        <v>78</v>
      </c>
      <c r="M537" s="62" t="s">
        <v>46</v>
      </c>
      <c r="N537" s="62" t="s">
        <v>1113</v>
      </c>
      <c r="O537" s="62" t="s">
        <v>36</v>
      </c>
      <c r="P537" s="62">
        <v>1968</v>
      </c>
      <c r="Q537" s="62">
        <v>2015</v>
      </c>
      <c r="R537" s="62">
        <v>46.09778</v>
      </c>
      <c r="S537" s="62">
        <v>-70.656109999999899</v>
      </c>
    </row>
    <row r="538" spans="1:19" ht="15.75" customHeight="1" x14ac:dyDescent="0.25">
      <c r="A538" s="62" t="s">
        <v>2795</v>
      </c>
      <c r="B538" s="62"/>
      <c r="C538" s="62"/>
      <c r="D538" s="48" t="s">
        <v>1202</v>
      </c>
      <c r="E538" s="62"/>
      <c r="F538" s="81">
        <v>16</v>
      </c>
      <c r="G538" s="79" t="s">
        <v>1735</v>
      </c>
      <c r="H538" s="62" t="s">
        <v>2796</v>
      </c>
      <c r="I538" s="15" t="s">
        <v>109</v>
      </c>
      <c r="J538" s="62"/>
      <c r="K538" s="62"/>
      <c r="L538" s="62" t="s">
        <v>78</v>
      </c>
      <c r="M538" s="62" t="s">
        <v>46</v>
      </c>
      <c r="N538" s="62" t="s">
        <v>35</v>
      </c>
      <c r="O538" s="62" t="s">
        <v>36</v>
      </c>
      <c r="P538" s="62">
        <v>1964</v>
      </c>
      <c r="Q538" s="62">
        <v>2015</v>
      </c>
      <c r="R538" s="62">
        <v>46.164169999999899</v>
      </c>
      <c r="S538" s="62">
        <v>-70.639719999999897</v>
      </c>
    </row>
    <row r="539" spans="1:19" ht="15.75" customHeight="1" x14ac:dyDescent="0.25">
      <c r="A539" s="62" t="s">
        <v>2797</v>
      </c>
      <c r="B539" s="62"/>
      <c r="C539" s="62"/>
      <c r="D539" s="48" t="s">
        <v>1202</v>
      </c>
      <c r="E539" s="62"/>
      <c r="F539" s="81">
        <v>16</v>
      </c>
      <c r="G539" s="79" t="s">
        <v>1735</v>
      </c>
      <c r="H539" s="62" t="s">
        <v>2798</v>
      </c>
      <c r="I539" s="15" t="s">
        <v>109</v>
      </c>
      <c r="J539" s="62"/>
      <c r="K539" s="62"/>
      <c r="L539" s="62" t="s">
        <v>78</v>
      </c>
      <c r="M539" s="62" t="s">
        <v>46</v>
      </c>
      <c r="N539" s="62" t="s">
        <v>35</v>
      </c>
      <c r="O539" s="62" t="s">
        <v>36</v>
      </c>
      <c r="P539" s="62">
        <v>1972</v>
      </c>
      <c r="Q539" s="62">
        <v>2015</v>
      </c>
      <c r="R539" s="62">
        <v>46.540280000000003</v>
      </c>
      <c r="S539" s="62">
        <v>-71.338890000000006</v>
      </c>
    </row>
    <row r="540" spans="1:19" ht="15.75" customHeight="1" x14ac:dyDescent="0.25">
      <c r="A540" s="62" t="s">
        <v>2799</v>
      </c>
      <c r="B540" s="62"/>
      <c r="C540" s="62"/>
      <c r="D540" s="48" t="s">
        <v>1202</v>
      </c>
      <c r="E540" s="62"/>
      <c r="F540" s="81">
        <v>16</v>
      </c>
      <c r="G540" s="79" t="s">
        <v>1735</v>
      </c>
      <c r="H540" s="62" t="s">
        <v>2800</v>
      </c>
      <c r="I540" s="15" t="s">
        <v>109</v>
      </c>
      <c r="J540" s="62"/>
      <c r="K540" s="62"/>
      <c r="L540" s="62" t="s">
        <v>78</v>
      </c>
      <c r="M540" s="62" t="s">
        <v>46</v>
      </c>
      <c r="N540" s="62" t="s">
        <v>35</v>
      </c>
      <c r="O540" s="62" t="s">
        <v>36</v>
      </c>
      <c r="P540" s="62">
        <v>2007</v>
      </c>
      <c r="Q540" s="62">
        <v>2015</v>
      </c>
      <c r="R540" s="62">
        <v>46.5405599999999</v>
      </c>
      <c r="S540" s="62">
        <v>-72.093440000000001</v>
      </c>
    </row>
    <row r="541" spans="1:19" ht="15.75" customHeight="1" x14ac:dyDescent="0.25">
      <c r="A541" s="62" t="s">
        <v>2801</v>
      </c>
      <c r="B541" s="62"/>
      <c r="C541" s="62"/>
      <c r="D541" s="48" t="s">
        <v>1202</v>
      </c>
      <c r="E541" s="62"/>
      <c r="F541" s="81">
        <v>16</v>
      </c>
      <c r="G541" s="79" t="s">
        <v>1735</v>
      </c>
      <c r="H541" s="62" t="s">
        <v>2802</v>
      </c>
      <c r="I541" s="15" t="s">
        <v>109</v>
      </c>
      <c r="J541" s="62"/>
      <c r="K541" s="62"/>
      <c r="L541" s="62" t="s">
        <v>78</v>
      </c>
      <c r="M541" s="62" t="s">
        <v>46</v>
      </c>
      <c r="N541" s="62" t="s">
        <v>35</v>
      </c>
      <c r="O541" s="62" t="s">
        <v>36</v>
      </c>
      <c r="P541" s="62">
        <v>1966</v>
      </c>
      <c r="Q541" s="62">
        <v>2015</v>
      </c>
      <c r="R541" s="62">
        <v>46.306109999999897</v>
      </c>
      <c r="S541" s="62">
        <v>-71.451390000000004</v>
      </c>
    </row>
    <row r="542" spans="1:19" ht="15.75" customHeight="1" x14ac:dyDescent="0.25">
      <c r="A542" s="62" t="s">
        <v>2803</v>
      </c>
      <c r="B542" s="62"/>
      <c r="C542" s="62"/>
      <c r="D542" s="48" t="s">
        <v>1202</v>
      </c>
      <c r="E542" s="62"/>
      <c r="F542" s="81">
        <v>16</v>
      </c>
      <c r="G542" s="79" t="s">
        <v>1735</v>
      </c>
      <c r="H542" s="62" t="s">
        <v>2804</v>
      </c>
      <c r="I542" s="15" t="s">
        <v>109</v>
      </c>
      <c r="J542" s="62"/>
      <c r="K542" s="62"/>
      <c r="L542" s="62" t="s">
        <v>78</v>
      </c>
      <c r="M542" s="62" t="s">
        <v>46</v>
      </c>
      <c r="N542" s="62" t="s">
        <v>35</v>
      </c>
      <c r="O542" s="62" t="s">
        <v>36</v>
      </c>
      <c r="P542" s="62">
        <v>2006</v>
      </c>
      <c r="Q542" s="62">
        <v>2015</v>
      </c>
      <c r="R542" s="62">
        <v>46.183999999999898</v>
      </c>
      <c r="S542" s="62">
        <v>-71.754199999999898</v>
      </c>
    </row>
    <row r="543" spans="1:19" ht="15.75" customHeight="1" x14ac:dyDescent="0.25">
      <c r="A543" s="62" t="s">
        <v>2805</v>
      </c>
      <c r="B543" s="62"/>
      <c r="C543" s="62"/>
      <c r="D543" s="48" t="s">
        <v>1202</v>
      </c>
      <c r="E543" s="62"/>
      <c r="F543" s="81">
        <v>16</v>
      </c>
      <c r="G543" s="79" t="s">
        <v>1735</v>
      </c>
      <c r="H543" s="62" t="s">
        <v>2806</v>
      </c>
      <c r="I543" s="15" t="s">
        <v>109</v>
      </c>
      <c r="J543" s="62"/>
      <c r="K543" s="62"/>
      <c r="L543" s="62" t="s">
        <v>78</v>
      </c>
      <c r="M543" s="62" t="s">
        <v>46</v>
      </c>
      <c r="N543" s="62" t="s">
        <v>35</v>
      </c>
      <c r="O543" s="62" t="s">
        <v>36</v>
      </c>
      <c r="P543" s="62">
        <v>1999</v>
      </c>
      <c r="Q543" s="62">
        <v>2015</v>
      </c>
      <c r="R543" s="62">
        <v>46.198999999999899</v>
      </c>
      <c r="S543" s="62">
        <v>-72.098200000000006</v>
      </c>
    </row>
    <row r="544" spans="1:19" ht="15.75" customHeight="1" x14ac:dyDescent="0.25">
      <c r="A544" s="62" t="s">
        <v>2807</v>
      </c>
      <c r="B544" s="62"/>
      <c r="C544" s="62"/>
      <c r="D544" s="48" t="s">
        <v>2808</v>
      </c>
      <c r="E544" s="62"/>
      <c r="F544" s="78">
        <v>14</v>
      </c>
      <c r="G544" s="79" t="s">
        <v>1735</v>
      </c>
      <c r="H544" s="62" t="s">
        <v>2809</v>
      </c>
      <c r="I544" s="62" t="s">
        <v>504</v>
      </c>
      <c r="J544" s="62"/>
      <c r="K544" s="62"/>
      <c r="L544" s="62" t="s">
        <v>131</v>
      </c>
      <c r="M544" s="62" t="s">
        <v>46</v>
      </c>
      <c r="N544" s="62" t="s">
        <v>35</v>
      </c>
      <c r="O544" s="62" t="s">
        <v>36</v>
      </c>
      <c r="P544" s="62">
        <v>1963</v>
      </c>
      <c r="Q544" s="62">
        <v>2015</v>
      </c>
      <c r="R544" s="62">
        <v>48.744439999999898</v>
      </c>
      <c r="S544" s="62">
        <v>-92.284719999999894</v>
      </c>
    </row>
    <row r="545" spans="1:19" ht="15.75" customHeight="1" x14ac:dyDescent="0.25">
      <c r="A545" s="62" t="s">
        <v>526</v>
      </c>
      <c r="B545" s="62"/>
      <c r="C545" s="62"/>
      <c r="D545" s="48" t="s">
        <v>2808</v>
      </c>
      <c r="E545" s="62"/>
      <c r="F545" s="78">
        <v>14</v>
      </c>
      <c r="G545" s="79" t="s">
        <v>1735</v>
      </c>
      <c r="H545" s="62" t="s">
        <v>527</v>
      </c>
      <c r="I545" s="62" t="s">
        <v>504</v>
      </c>
      <c r="J545" s="62"/>
      <c r="K545" s="62"/>
      <c r="L545" s="62" t="s">
        <v>131</v>
      </c>
      <c r="M545" s="62" t="s">
        <v>46</v>
      </c>
      <c r="N545" s="62" t="s">
        <v>35</v>
      </c>
      <c r="O545" s="62" t="s">
        <v>36</v>
      </c>
      <c r="P545" s="62">
        <v>1905</v>
      </c>
      <c r="Q545" s="62">
        <v>2015</v>
      </c>
      <c r="R545" s="62">
        <v>48.608530000000002</v>
      </c>
      <c r="S545" s="62">
        <v>-93.403440000000003</v>
      </c>
    </row>
    <row r="546" spans="1:19" ht="15.75" customHeight="1" x14ac:dyDescent="0.25">
      <c r="A546" s="62" t="s">
        <v>2810</v>
      </c>
      <c r="B546" s="62"/>
      <c r="C546" s="62"/>
      <c r="D546" s="48" t="s">
        <v>28</v>
      </c>
      <c r="E546" s="62"/>
      <c r="F546" s="78">
        <v>14</v>
      </c>
      <c r="G546" s="79" t="s">
        <v>1735</v>
      </c>
      <c r="H546" s="62" t="s">
        <v>2811</v>
      </c>
      <c r="I546" s="62" t="s">
        <v>504</v>
      </c>
      <c r="J546" s="62"/>
      <c r="K546" s="62"/>
      <c r="L546" s="62" t="s">
        <v>131</v>
      </c>
      <c r="M546" s="62" t="s">
        <v>46</v>
      </c>
      <c r="N546" s="62" t="s">
        <v>1113</v>
      </c>
      <c r="O546" s="62" t="s">
        <v>36</v>
      </c>
      <c r="P546" s="62">
        <v>2006</v>
      </c>
      <c r="Q546" s="62">
        <v>2015</v>
      </c>
      <c r="R546" s="62">
        <v>48.678440000000002</v>
      </c>
      <c r="S546" s="62">
        <v>-93.665220000000005</v>
      </c>
    </row>
    <row r="547" spans="1:19" ht="15.75" customHeight="1" x14ac:dyDescent="0.25">
      <c r="A547" s="62" t="s">
        <v>2812</v>
      </c>
      <c r="B547" s="62"/>
      <c r="C547" s="62"/>
      <c r="D547" s="48" t="s">
        <v>28</v>
      </c>
      <c r="E547" s="62"/>
      <c r="F547" s="78">
        <v>14</v>
      </c>
      <c r="G547" s="79" t="s">
        <v>1735</v>
      </c>
      <c r="H547" s="62" t="s">
        <v>2813</v>
      </c>
      <c r="I547" s="62" t="s">
        <v>504</v>
      </c>
      <c r="J547" s="62"/>
      <c r="K547" s="62"/>
      <c r="L547" s="62" t="s">
        <v>131</v>
      </c>
      <c r="M547" s="62" t="s">
        <v>46</v>
      </c>
      <c r="N547" s="62" t="s">
        <v>1113</v>
      </c>
      <c r="O547" s="62" t="s">
        <v>36</v>
      </c>
      <c r="P547" s="62">
        <v>2007</v>
      </c>
      <c r="Q547" s="62">
        <v>2015</v>
      </c>
      <c r="R547" s="62">
        <v>48.798020000000001</v>
      </c>
      <c r="S547" s="62">
        <v>-94.184520000000006</v>
      </c>
    </row>
    <row r="548" spans="1:19" ht="15.75" customHeight="1" x14ac:dyDescent="0.25">
      <c r="A548" s="62" t="s">
        <v>2814</v>
      </c>
      <c r="B548" s="62"/>
      <c r="C548" s="62"/>
      <c r="D548" s="48" t="s">
        <v>1196</v>
      </c>
      <c r="E548" s="62"/>
      <c r="F548" s="78">
        <v>14</v>
      </c>
      <c r="G548" s="79" t="s">
        <v>1735</v>
      </c>
      <c r="H548" s="62" t="s">
        <v>2815</v>
      </c>
      <c r="I548" s="62" t="s">
        <v>504</v>
      </c>
      <c r="J548" s="62"/>
      <c r="K548" s="62"/>
      <c r="L548" s="62" t="s">
        <v>584</v>
      </c>
      <c r="M548" s="62" t="s">
        <v>46</v>
      </c>
      <c r="N548" s="62" t="s">
        <v>47</v>
      </c>
      <c r="O548" s="62" t="s">
        <v>36</v>
      </c>
      <c r="P548" s="62">
        <v>1978</v>
      </c>
      <c r="Q548" s="62">
        <v>2015</v>
      </c>
      <c r="R548" s="62">
        <v>49.622219999999899</v>
      </c>
      <c r="S548" s="62">
        <v>-95.208330000000004</v>
      </c>
    </row>
    <row r="549" spans="1:19" ht="15.75" customHeight="1" x14ac:dyDescent="0.25">
      <c r="A549" s="62" t="s">
        <v>2816</v>
      </c>
      <c r="B549" s="62"/>
      <c r="C549" s="62"/>
      <c r="D549" s="48" t="s">
        <v>1205</v>
      </c>
      <c r="E549" s="62"/>
      <c r="F549" s="78">
        <v>14</v>
      </c>
      <c r="G549" s="79" t="s">
        <v>1735</v>
      </c>
      <c r="H549" s="62" t="s">
        <v>2817</v>
      </c>
      <c r="I549" s="62" t="s">
        <v>504</v>
      </c>
      <c r="J549" s="62"/>
      <c r="K549" s="62"/>
      <c r="L549" s="62" t="s">
        <v>584</v>
      </c>
      <c r="M549" s="62" t="s">
        <v>46</v>
      </c>
      <c r="N549" s="62" t="s">
        <v>47</v>
      </c>
      <c r="O549" s="62" t="s">
        <v>36</v>
      </c>
      <c r="P549" s="62">
        <v>1960</v>
      </c>
      <c r="Q549" s="62">
        <v>2015</v>
      </c>
      <c r="R549" s="62">
        <v>49.6786099999999</v>
      </c>
      <c r="S549" s="62">
        <v>-95.313609999999898</v>
      </c>
    </row>
    <row r="550" spans="1:19" ht="15.75" customHeight="1" x14ac:dyDescent="0.25">
      <c r="A550" s="62" t="s">
        <v>2818</v>
      </c>
      <c r="B550" s="62"/>
      <c r="C550" s="62"/>
      <c r="D550" s="48" t="s">
        <v>1205</v>
      </c>
      <c r="E550" s="62"/>
      <c r="F550" s="78">
        <v>14</v>
      </c>
      <c r="G550" s="79" t="s">
        <v>1735</v>
      </c>
      <c r="H550" s="62" t="s">
        <v>2819</v>
      </c>
      <c r="I550" s="62" t="s">
        <v>504</v>
      </c>
      <c r="J550" s="62"/>
      <c r="K550" s="62"/>
      <c r="L550" s="62" t="s">
        <v>584</v>
      </c>
      <c r="M550" s="62" t="s">
        <v>46</v>
      </c>
      <c r="N550" s="62" t="s">
        <v>47</v>
      </c>
      <c r="O550" s="62" t="s">
        <v>36</v>
      </c>
      <c r="P550" s="62">
        <v>1958</v>
      </c>
      <c r="Q550" s="62">
        <v>2015</v>
      </c>
      <c r="R550" s="62">
        <v>49.196390000000001</v>
      </c>
      <c r="S550" s="62">
        <v>-95.334720000000004</v>
      </c>
    </row>
    <row r="551" spans="1:19" ht="15.75" customHeight="1" x14ac:dyDescent="0.25">
      <c r="A551" s="62" t="s">
        <v>2820</v>
      </c>
      <c r="B551" s="62"/>
      <c r="C551" s="62"/>
      <c r="D551" s="48" t="s">
        <v>28</v>
      </c>
      <c r="E551" s="25"/>
      <c r="F551" s="81">
        <v>12</v>
      </c>
      <c r="G551" s="83" t="s">
        <v>1735</v>
      </c>
      <c r="H551" s="15" t="s">
        <v>2821</v>
      </c>
      <c r="I551" s="15" t="s">
        <v>504</v>
      </c>
      <c r="J551" s="15"/>
      <c r="K551" s="15" t="s">
        <v>1110</v>
      </c>
      <c r="L551" s="15" t="s">
        <v>131</v>
      </c>
      <c r="M551" s="15" t="s">
        <v>46</v>
      </c>
      <c r="N551" s="15" t="s">
        <v>47</v>
      </c>
      <c r="O551" s="15" t="s">
        <v>36</v>
      </c>
      <c r="P551" s="15">
        <v>1928</v>
      </c>
      <c r="Q551" s="15">
        <v>2015</v>
      </c>
      <c r="R551" s="15">
        <v>50.212221999999997</v>
      </c>
      <c r="S551" s="15">
        <v>-95.091943999999998</v>
      </c>
    </row>
    <row r="552" spans="1:19" ht="15.75" customHeight="1" x14ac:dyDescent="0.25">
      <c r="A552" s="62" t="s">
        <v>2822</v>
      </c>
      <c r="B552" s="62"/>
      <c r="C552" s="62"/>
      <c r="D552" s="48" t="s">
        <v>28</v>
      </c>
      <c r="E552" s="25"/>
      <c r="F552" s="81">
        <v>12</v>
      </c>
      <c r="G552" s="83" t="s">
        <v>1735</v>
      </c>
      <c r="H552" s="15" t="s">
        <v>2823</v>
      </c>
      <c r="I552" s="15" t="s">
        <v>504</v>
      </c>
      <c r="J552" s="15"/>
      <c r="K552" s="15" t="s">
        <v>1110</v>
      </c>
      <c r="L552" s="15" t="s">
        <v>131</v>
      </c>
      <c r="M552" s="15" t="s">
        <v>46</v>
      </c>
      <c r="N552" s="15" t="s">
        <v>1113</v>
      </c>
      <c r="O552" s="15" t="s">
        <v>36</v>
      </c>
      <c r="P552" s="15">
        <v>1921</v>
      </c>
      <c r="Q552" s="15">
        <v>2015</v>
      </c>
      <c r="R552" s="15">
        <v>49.873333000000002</v>
      </c>
      <c r="S552" s="15">
        <v>-91.459721999999999</v>
      </c>
    </row>
    <row r="553" spans="1:19" ht="15.75" customHeight="1" x14ac:dyDescent="0.25">
      <c r="A553" s="62" t="s">
        <v>2824</v>
      </c>
      <c r="B553" s="62"/>
      <c r="C553" s="62"/>
      <c r="D553" s="48" t="s">
        <v>28</v>
      </c>
      <c r="E553" s="25"/>
      <c r="F553" s="81">
        <v>12</v>
      </c>
      <c r="G553" s="83" t="s">
        <v>1735</v>
      </c>
      <c r="H553" s="15" t="s">
        <v>2825</v>
      </c>
      <c r="I553" s="15" t="s">
        <v>504</v>
      </c>
      <c r="J553" s="15"/>
      <c r="K553" s="15" t="s">
        <v>1110</v>
      </c>
      <c r="L553" s="15" t="s">
        <v>131</v>
      </c>
      <c r="M553" s="15" t="s">
        <v>46</v>
      </c>
      <c r="N553" s="15" t="s">
        <v>1113</v>
      </c>
      <c r="O553" s="15" t="s">
        <v>36</v>
      </c>
      <c r="P553" s="15">
        <v>1961</v>
      </c>
      <c r="Q553" s="15">
        <v>2015</v>
      </c>
      <c r="R553" s="15">
        <v>50.167222000000002</v>
      </c>
      <c r="S553" s="15">
        <v>-91.540555999999995</v>
      </c>
    </row>
    <row r="554" spans="1:19" ht="15.75" customHeight="1" x14ac:dyDescent="0.25">
      <c r="A554" s="62" t="s">
        <v>2826</v>
      </c>
      <c r="B554" s="62"/>
      <c r="C554" s="62"/>
      <c r="D554" s="48" t="s">
        <v>28</v>
      </c>
      <c r="E554" s="25"/>
      <c r="F554" s="81">
        <v>9</v>
      </c>
      <c r="G554" s="83" t="s">
        <v>1735</v>
      </c>
      <c r="H554" s="15" t="s">
        <v>2827</v>
      </c>
      <c r="I554" s="15" t="s">
        <v>504</v>
      </c>
      <c r="J554" s="15"/>
      <c r="K554" s="15" t="s">
        <v>1110</v>
      </c>
      <c r="L554" s="15" t="s">
        <v>131</v>
      </c>
      <c r="M554" s="15" t="s">
        <v>46</v>
      </c>
      <c r="N554" s="15" t="s">
        <v>47</v>
      </c>
      <c r="O554" s="15" t="s">
        <v>36</v>
      </c>
      <c r="P554" s="15">
        <v>2009</v>
      </c>
      <c r="Q554" s="15">
        <v>2015</v>
      </c>
      <c r="R554" s="15">
        <v>50.092140000000001</v>
      </c>
      <c r="S554" s="15">
        <v>-91.912890000000004</v>
      </c>
    </row>
    <row r="555" spans="1:19" ht="15.75" customHeight="1" x14ac:dyDescent="0.25">
      <c r="A555" s="62" t="s">
        <v>2828</v>
      </c>
      <c r="B555" s="62"/>
      <c r="C555" s="62"/>
      <c r="D555" s="48" t="s">
        <v>28</v>
      </c>
      <c r="E555" s="25"/>
      <c r="F555" s="81">
        <v>12</v>
      </c>
      <c r="G555" s="83" t="s">
        <v>1735</v>
      </c>
      <c r="H555" s="15" t="s">
        <v>2829</v>
      </c>
      <c r="I555" s="15" t="s">
        <v>504</v>
      </c>
      <c r="J555" s="15"/>
      <c r="K555" s="15" t="s">
        <v>1110</v>
      </c>
      <c r="L555" s="15" t="s">
        <v>131</v>
      </c>
      <c r="M555" s="15" t="s">
        <v>46</v>
      </c>
      <c r="N555" s="15" t="s">
        <v>47</v>
      </c>
      <c r="O555" s="15" t="s">
        <v>36</v>
      </c>
      <c r="P555" s="15">
        <v>1917</v>
      </c>
      <c r="Q555" s="15">
        <v>2015</v>
      </c>
      <c r="R555" s="15">
        <v>50.323332999999998</v>
      </c>
      <c r="S555" s="15">
        <v>-92.264722000000006</v>
      </c>
    </row>
    <row r="556" spans="1:19" ht="15.75" customHeight="1" x14ac:dyDescent="0.25">
      <c r="A556" s="62" t="s">
        <v>2830</v>
      </c>
      <c r="B556" s="62"/>
      <c r="C556" s="62"/>
      <c r="D556" s="48" t="s">
        <v>28</v>
      </c>
      <c r="E556" s="25"/>
      <c r="F556" s="81">
        <v>12</v>
      </c>
      <c r="G556" s="83" t="s">
        <v>1735</v>
      </c>
      <c r="H556" s="15" t="s">
        <v>2831</v>
      </c>
      <c r="I556" s="15" t="s">
        <v>504</v>
      </c>
      <c r="J556" s="15"/>
      <c r="K556" s="15" t="s">
        <v>1110</v>
      </c>
      <c r="L556" s="15" t="s">
        <v>131</v>
      </c>
      <c r="M556" s="15" t="s">
        <v>46</v>
      </c>
      <c r="N556" s="15" t="s">
        <v>47</v>
      </c>
      <c r="O556" s="15" t="s">
        <v>36</v>
      </c>
      <c r="P556" s="15">
        <v>1921</v>
      </c>
      <c r="Q556" s="15">
        <v>2015</v>
      </c>
      <c r="R556" s="15">
        <v>50.092222</v>
      </c>
      <c r="S556" s="15">
        <v>-92.17</v>
      </c>
    </row>
    <row r="557" spans="1:19" ht="15.75" customHeight="1" x14ac:dyDescent="0.25">
      <c r="A557" s="62" t="s">
        <v>2832</v>
      </c>
      <c r="B557" s="62"/>
      <c r="C557" s="62"/>
      <c r="D557" s="48" t="s">
        <v>28</v>
      </c>
      <c r="E557" s="25"/>
      <c r="F557" s="81">
        <v>12</v>
      </c>
      <c r="G557" s="83" t="s">
        <v>1735</v>
      </c>
      <c r="H557" s="15" t="s">
        <v>2833</v>
      </c>
      <c r="I557" s="15" t="s">
        <v>504</v>
      </c>
      <c r="J557" s="15"/>
      <c r="K557" s="15" t="s">
        <v>1110</v>
      </c>
      <c r="L557" s="15" t="s">
        <v>131</v>
      </c>
      <c r="M557" s="15" t="s">
        <v>46</v>
      </c>
      <c r="N557" s="15" t="s">
        <v>47</v>
      </c>
      <c r="O557" s="15" t="s">
        <v>36</v>
      </c>
      <c r="P557" s="15">
        <v>1917</v>
      </c>
      <c r="Q557" s="15">
        <v>2015</v>
      </c>
      <c r="R557" s="15">
        <v>50.636944</v>
      </c>
      <c r="S557" s="15">
        <v>-93.177778000000004</v>
      </c>
    </row>
    <row r="558" spans="1:19" ht="15.75" customHeight="1" x14ac:dyDescent="0.25">
      <c r="A558" s="62" t="s">
        <v>2834</v>
      </c>
      <c r="B558" s="62"/>
      <c r="C558" s="62"/>
      <c r="D558" s="48" t="s">
        <v>28</v>
      </c>
      <c r="E558" s="25"/>
      <c r="F558" s="81">
        <v>12</v>
      </c>
      <c r="G558" s="83" t="s">
        <v>1735</v>
      </c>
      <c r="H558" s="15" t="s">
        <v>2835</v>
      </c>
      <c r="I558" s="15" t="s">
        <v>504</v>
      </c>
      <c r="J558" s="15"/>
      <c r="K558" s="15" t="s">
        <v>1110</v>
      </c>
      <c r="L558" s="15" t="s">
        <v>131</v>
      </c>
      <c r="M558" s="15" t="s">
        <v>46</v>
      </c>
      <c r="N558" s="15" t="s">
        <v>1113</v>
      </c>
      <c r="O558" s="15" t="s">
        <v>36</v>
      </c>
      <c r="P558" s="15">
        <v>1934</v>
      </c>
      <c r="Q558" s="15">
        <v>2015</v>
      </c>
      <c r="R558" s="15">
        <v>50.873055999999998</v>
      </c>
      <c r="S558" s="15">
        <v>-93.483889000000005</v>
      </c>
    </row>
    <row r="559" spans="1:19" ht="15.75" customHeight="1" x14ac:dyDescent="0.25">
      <c r="A559" s="62" t="s">
        <v>2836</v>
      </c>
      <c r="B559" s="62"/>
      <c r="C559" s="62"/>
      <c r="D559" s="48" t="s">
        <v>28</v>
      </c>
      <c r="E559" s="25"/>
      <c r="F559" s="81">
        <v>12</v>
      </c>
      <c r="G559" s="83" t="s">
        <v>1735</v>
      </c>
      <c r="H559" s="15" t="s">
        <v>2837</v>
      </c>
      <c r="I559" s="15" t="s">
        <v>504</v>
      </c>
      <c r="J559" s="15"/>
      <c r="K559" s="15" t="s">
        <v>1110</v>
      </c>
      <c r="L559" s="15" t="s">
        <v>131</v>
      </c>
      <c r="M559" s="15" t="s">
        <v>46</v>
      </c>
      <c r="N559" s="15" t="s">
        <v>1113</v>
      </c>
      <c r="O559" s="15" t="s">
        <v>36</v>
      </c>
      <c r="P559" s="15">
        <v>1963</v>
      </c>
      <c r="Q559" s="15">
        <v>2015</v>
      </c>
      <c r="R559" s="15">
        <v>50.905555999999997</v>
      </c>
      <c r="S559" s="15">
        <v>-93.091667000000001</v>
      </c>
    </row>
    <row r="560" spans="1:19" ht="15.75" customHeight="1" x14ac:dyDescent="0.25">
      <c r="A560" s="62" t="s">
        <v>2838</v>
      </c>
      <c r="B560" s="62"/>
      <c r="C560" s="62"/>
      <c r="D560" s="48" t="s">
        <v>28</v>
      </c>
      <c r="E560" s="25"/>
      <c r="F560" s="81">
        <v>12</v>
      </c>
      <c r="G560" s="83" t="s">
        <v>1735</v>
      </c>
      <c r="H560" s="15" t="s">
        <v>2839</v>
      </c>
      <c r="I560" s="15" t="s">
        <v>504</v>
      </c>
      <c r="J560" s="15"/>
      <c r="K560" s="15" t="s">
        <v>1110</v>
      </c>
      <c r="L560" s="15" t="s">
        <v>131</v>
      </c>
      <c r="M560" s="15" t="s">
        <v>46</v>
      </c>
      <c r="N560" s="15" t="s">
        <v>47</v>
      </c>
      <c r="O560" s="15" t="s">
        <v>36</v>
      </c>
      <c r="P560" s="15">
        <v>1993</v>
      </c>
      <c r="Q560" s="15">
        <v>2015</v>
      </c>
      <c r="R560" s="15">
        <v>50.829721999999997</v>
      </c>
      <c r="S560" s="15">
        <v>-93.463888999999995</v>
      </c>
    </row>
    <row r="561" spans="1:19" ht="15.75" customHeight="1" x14ac:dyDescent="0.25">
      <c r="A561" s="62" t="s">
        <v>2840</v>
      </c>
      <c r="B561" s="62"/>
      <c r="C561" s="62"/>
      <c r="D561" s="48" t="s">
        <v>28</v>
      </c>
      <c r="E561" s="25"/>
      <c r="F561" s="20">
        <v>9</v>
      </c>
      <c r="G561" s="83" t="s">
        <v>1735</v>
      </c>
      <c r="H561" s="15" t="s">
        <v>2841</v>
      </c>
      <c r="I561" s="15" t="s">
        <v>504</v>
      </c>
      <c r="J561" s="15"/>
      <c r="K561" s="15" t="s">
        <v>1110</v>
      </c>
      <c r="L561" s="15" t="s">
        <v>131</v>
      </c>
      <c r="M561" s="15" t="s">
        <v>46</v>
      </c>
      <c r="N561" s="15" t="s">
        <v>1113</v>
      </c>
      <c r="O561" s="15" t="s">
        <v>36</v>
      </c>
      <c r="P561" s="15">
        <v>2012</v>
      </c>
      <c r="Q561" s="15">
        <v>2015</v>
      </c>
      <c r="R561" s="25"/>
      <c r="S561" s="25"/>
    </row>
    <row r="562" spans="1:19" ht="15.75" customHeight="1" x14ac:dyDescent="0.25">
      <c r="A562" s="62" t="s">
        <v>2842</v>
      </c>
      <c r="B562" s="62"/>
      <c r="C562" s="62"/>
      <c r="D562" s="48" t="s">
        <v>28</v>
      </c>
      <c r="E562" s="25"/>
      <c r="F562" s="81">
        <v>12</v>
      </c>
      <c r="G562" s="83" t="s">
        <v>1735</v>
      </c>
      <c r="H562" s="15" t="s">
        <v>2843</v>
      </c>
      <c r="I562" s="15" t="s">
        <v>504</v>
      </c>
      <c r="J562" s="15"/>
      <c r="K562" s="15" t="s">
        <v>1110</v>
      </c>
      <c r="L562" s="15" t="s">
        <v>131</v>
      </c>
      <c r="M562" s="15" t="s">
        <v>46</v>
      </c>
      <c r="N562" s="15" t="s">
        <v>1113</v>
      </c>
      <c r="O562" s="15" t="s">
        <v>36</v>
      </c>
      <c r="P562" s="15">
        <v>1953</v>
      </c>
      <c r="Q562" s="15">
        <v>2015</v>
      </c>
      <c r="R562" s="15">
        <v>49.957777999999998</v>
      </c>
      <c r="S562" s="15">
        <v>-93.400278</v>
      </c>
    </row>
    <row r="563" spans="1:19" ht="15.75" customHeight="1" x14ac:dyDescent="0.25">
      <c r="A563" s="62" t="s">
        <v>2844</v>
      </c>
      <c r="B563" s="329"/>
      <c r="C563" s="329"/>
      <c r="D563" s="331"/>
      <c r="E563" s="341"/>
      <c r="F563" s="82"/>
      <c r="G563" s="83"/>
      <c r="H563" s="416"/>
      <c r="I563" s="15"/>
      <c r="J563" s="416"/>
      <c r="K563" s="416"/>
      <c r="L563" s="416"/>
      <c r="M563" s="416"/>
      <c r="N563" s="416"/>
      <c r="O563" s="416"/>
      <c r="P563" s="15"/>
      <c r="Q563" s="44"/>
      <c r="R563" s="15"/>
      <c r="S563" s="15"/>
    </row>
    <row r="564" spans="1:19" ht="15.75" customHeight="1" x14ac:dyDescent="0.25">
      <c r="A564" s="62" t="s">
        <v>2845</v>
      </c>
      <c r="B564" s="329"/>
      <c r="C564" s="329"/>
      <c r="D564" s="331"/>
      <c r="E564" s="341"/>
      <c r="F564" s="82"/>
      <c r="G564" s="83"/>
      <c r="H564" s="416"/>
      <c r="I564" s="15"/>
      <c r="J564" s="416"/>
      <c r="K564" s="416"/>
      <c r="L564" s="416"/>
      <c r="M564" s="416"/>
      <c r="N564" s="416"/>
      <c r="O564" s="416"/>
      <c r="P564" s="15"/>
      <c r="Q564" s="44"/>
      <c r="R564" s="15"/>
      <c r="S564" s="15"/>
    </row>
    <row r="565" spans="1:19" ht="15.75" customHeight="1" x14ac:dyDescent="0.25">
      <c r="A565" s="62" t="s">
        <v>2846</v>
      </c>
      <c r="B565" s="62"/>
      <c r="C565" s="62"/>
      <c r="D565" s="48" t="s">
        <v>28</v>
      </c>
      <c r="E565" s="25"/>
      <c r="F565" s="81">
        <v>12</v>
      </c>
      <c r="G565" s="83" t="s">
        <v>1735</v>
      </c>
      <c r="H565" s="15" t="s">
        <v>2847</v>
      </c>
      <c r="I565" s="15" t="s">
        <v>504</v>
      </c>
      <c r="J565" s="15"/>
      <c r="K565" s="15" t="s">
        <v>1110</v>
      </c>
      <c r="L565" s="15" t="s">
        <v>131</v>
      </c>
      <c r="M565" s="15" t="s">
        <v>46</v>
      </c>
      <c r="N565" s="15" t="s">
        <v>1113</v>
      </c>
      <c r="O565" s="15" t="s">
        <v>36</v>
      </c>
      <c r="P565" s="15">
        <v>1946</v>
      </c>
      <c r="Q565" s="15">
        <v>2015</v>
      </c>
      <c r="R565" s="15">
        <v>50.5075</v>
      </c>
      <c r="S565" s="15">
        <v>-93.258332999999993</v>
      </c>
    </row>
    <row r="566" spans="1:19" ht="15.75" customHeight="1" x14ac:dyDescent="0.25">
      <c r="A566" s="62" t="s">
        <v>2848</v>
      </c>
      <c r="B566" s="62"/>
      <c r="C566" s="62"/>
      <c r="D566" s="48" t="s">
        <v>28</v>
      </c>
      <c r="E566" s="25"/>
      <c r="F566" s="81">
        <v>12</v>
      </c>
      <c r="G566" s="83" t="s">
        <v>1735</v>
      </c>
      <c r="H566" s="15" t="s">
        <v>2849</v>
      </c>
      <c r="I566" s="15" t="s">
        <v>504</v>
      </c>
      <c r="J566" s="15"/>
      <c r="K566" s="15" t="s">
        <v>1110</v>
      </c>
      <c r="L566" s="15" t="s">
        <v>131</v>
      </c>
      <c r="M566" s="15" t="s">
        <v>46</v>
      </c>
      <c r="N566" s="15" t="s">
        <v>1113</v>
      </c>
      <c r="O566" s="15" t="s">
        <v>36</v>
      </c>
      <c r="P566" s="15">
        <v>1960</v>
      </c>
      <c r="Q566" s="15">
        <v>2015</v>
      </c>
      <c r="R566" s="15">
        <v>50.352221999999998</v>
      </c>
      <c r="S566" s="15">
        <v>-94.466389000000007</v>
      </c>
    </row>
    <row r="567" spans="1:19" s="91" customFormat="1" ht="15.75" customHeight="1" x14ac:dyDescent="0.25">
      <c r="A567" s="85" t="s">
        <v>2850</v>
      </c>
      <c r="B567" s="85"/>
      <c r="C567" s="85"/>
      <c r="D567" s="86" t="s">
        <v>28</v>
      </c>
      <c r="E567" s="87"/>
      <c r="F567" s="88">
        <v>12</v>
      </c>
      <c r="G567" s="89" t="s">
        <v>1735</v>
      </c>
      <c r="H567" s="90" t="s">
        <v>2851</v>
      </c>
      <c r="I567" s="90" t="s">
        <v>504</v>
      </c>
      <c r="J567" s="90"/>
      <c r="K567" s="90" t="s">
        <v>1110</v>
      </c>
      <c r="L567" s="90" t="s">
        <v>131</v>
      </c>
      <c r="M567" s="90" t="s">
        <v>46</v>
      </c>
      <c r="N567" s="90" t="s">
        <v>102</v>
      </c>
      <c r="O567" s="90" t="s">
        <v>149</v>
      </c>
      <c r="P567" s="87">
        <v>1960</v>
      </c>
      <c r="Q567" s="90">
        <v>2008</v>
      </c>
      <c r="R567" s="90">
        <v>50.354999999999997</v>
      </c>
      <c r="S567" s="90">
        <v>-94.454166999999998</v>
      </c>
    </row>
    <row r="568" spans="1:19" ht="15.75" customHeight="1" x14ac:dyDescent="0.25">
      <c r="A568" s="62" t="s">
        <v>2852</v>
      </c>
      <c r="B568" s="62"/>
      <c r="C568" s="62"/>
      <c r="D568" s="48" t="s">
        <v>28</v>
      </c>
      <c r="E568" s="25"/>
      <c r="F568" s="81">
        <v>12</v>
      </c>
      <c r="G568" s="83" t="s">
        <v>1735</v>
      </c>
      <c r="H568" s="15" t="s">
        <v>2853</v>
      </c>
      <c r="I568" s="15" t="s">
        <v>504</v>
      </c>
      <c r="J568" s="15"/>
      <c r="K568" s="15" t="s">
        <v>1110</v>
      </c>
      <c r="L568" s="15" t="s">
        <v>131</v>
      </c>
      <c r="M568" s="15" t="s">
        <v>46</v>
      </c>
      <c r="N568" s="15" t="s">
        <v>1113</v>
      </c>
      <c r="O568" s="15" t="s">
        <v>102</v>
      </c>
      <c r="P568" s="25">
        <v>1980</v>
      </c>
      <c r="Q568" s="15">
        <v>2015</v>
      </c>
      <c r="R568" s="15">
        <v>50.676943999999999</v>
      </c>
      <c r="S568" s="15">
        <v>-93.97</v>
      </c>
    </row>
    <row r="569" spans="1:19" ht="15.75" customHeight="1" x14ac:dyDescent="0.25">
      <c r="A569" s="62" t="s">
        <v>2854</v>
      </c>
      <c r="B569" s="62"/>
      <c r="C569" s="62"/>
      <c r="D569" s="48" t="s">
        <v>28</v>
      </c>
      <c r="E569" s="25"/>
      <c r="F569" s="81">
        <v>12</v>
      </c>
      <c r="G569" s="83" t="s">
        <v>1735</v>
      </c>
      <c r="H569" s="15" t="s">
        <v>2855</v>
      </c>
      <c r="I569" s="15" t="s">
        <v>504</v>
      </c>
      <c r="J569" s="15"/>
      <c r="K569" s="15" t="s">
        <v>1110</v>
      </c>
      <c r="L569" s="15" t="s">
        <v>131</v>
      </c>
      <c r="M569" s="15" t="s">
        <v>46</v>
      </c>
      <c r="N569" s="15" t="s">
        <v>47</v>
      </c>
      <c r="O569" s="15" t="s">
        <v>36</v>
      </c>
      <c r="P569" s="15">
        <v>1981</v>
      </c>
      <c r="Q569" s="15">
        <v>2015</v>
      </c>
      <c r="R569" s="15">
        <v>50.151667000000003</v>
      </c>
      <c r="S569" s="15">
        <v>-94.007221999999999</v>
      </c>
    </row>
    <row r="570" spans="1:19" ht="15.75" customHeight="1" x14ac:dyDescent="0.25">
      <c r="A570" s="62" t="s">
        <v>2856</v>
      </c>
      <c r="B570" s="62"/>
      <c r="C570" s="62"/>
      <c r="D570" s="48" t="s">
        <v>28</v>
      </c>
      <c r="E570" s="62"/>
      <c r="F570" s="78">
        <v>14</v>
      </c>
      <c r="G570" s="79" t="s">
        <v>1735</v>
      </c>
      <c r="H570" s="62" t="s">
        <v>2857</v>
      </c>
      <c r="I570" s="62" t="s">
        <v>582</v>
      </c>
      <c r="J570" s="62"/>
      <c r="K570" s="62"/>
      <c r="L570" s="62" t="s">
        <v>584</v>
      </c>
      <c r="M570" s="62" t="s">
        <v>46</v>
      </c>
      <c r="N570" s="62" t="s">
        <v>1113</v>
      </c>
      <c r="O570" s="62" t="s">
        <v>36</v>
      </c>
      <c r="P570" s="62">
        <v>1915</v>
      </c>
      <c r="Q570" s="62">
        <v>2015</v>
      </c>
      <c r="R570" s="62">
        <v>49.220970000000001</v>
      </c>
      <c r="S570" s="62">
        <v>-99.720579999999899</v>
      </c>
    </row>
    <row r="571" spans="1:19" ht="15.75" customHeight="1" x14ac:dyDescent="0.25">
      <c r="A571" s="62" t="s">
        <v>2858</v>
      </c>
      <c r="B571" s="62"/>
      <c r="C571" s="62"/>
      <c r="D571" s="48" t="s">
        <v>28</v>
      </c>
      <c r="E571" s="62"/>
      <c r="F571" s="78">
        <v>14</v>
      </c>
      <c r="G571" s="79" t="s">
        <v>1735</v>
      </c>
      <c r="H571" s="62" t="s">
        <v>2859</v>
      </c>
      <c r="I571" s="62" t="s">
        <v>582</v>
      </c>
      <c r="J571" s="62"/>
      <c r="K571" s="62"/>
      <c r="L571" s="62" t="s">
        <v>584</v>
      </c>
      <c r="M571" s="62" t="s">
        <v>46</v>
      </c>
      <c r="N571" s="62" t="s">
        <v>1113</v>
      </c>
      <c r="O571" s="62" t="s">
        <v>36</v>
      </c>
      <c r="P571" s="62">
        <v>1959</v>
      </c>
      <c r="Q571" s="62">
        <v>2015</v>
      </c>
      <c r="R571" s="62">
        <v>49.13814</v>
      </c>
      <c r="S571" s="62">
        <v>-99.481260000000006</v>
      </c>
    </row>
    <row r="572" spans="1:19" ht="15.75" customHeight="1" x14ac:dyDescent="0.25">
      <c r="A572" s="62" t="s">
        <v>2860</v>
      </c>
      <c r="B572" s="62"/>
      <c r="C572" s="62"/>
      <c r="D572" s="48" t="s">
        <v>28</v>
      </c>
      <c r="E572" s="62"/>
      <c r="F572" s="78">
        <v>14</v>
      </c>
      <c r="G572" s="79" t="s">
        <v>1735</v>
      </c>
      <c r="H572" s="62" t="s">
        <v>2861</v>
      </c>
      <c r="I572" s="62" t="s">
        <v>582</v>
      </c>
      <c r="J572" s="62"/>
      <c r="K572" s="62"/>
      <c r="L572" s="62" t="s">
        <v>584</v>
      </c>
      <c r="M572" s="62" t="s">
        <v>46</v>
      </c>
      <c r="N572" s="62" t="s">
        <v>1113</v>
      </c>
      <c r="O572" s="62" t="s">
        <v>36</v>
      </c>
      <c r="P572" s="62">
        <v>1959</v>
      </c>
      <c r="Q572" s="62">
        <v>2015</v>
      </c>
      <c r="R572" s="62">
        <v>49.10472</v>
      </c>
      <c r="S572" s="62">
        <v>-99.325670000000002</v>
      </c>
    </row>
    <row r="573" spans="1:19" ht="15.75" customHeight="1" x14ac:dyDescent="0.25">
      <c r="A573" s="62" t="s">
        <v>2862</v>
      </c>
      <c r="B573" s="62"/>
      <c r="C573" s="62"/>
      <c r="D573" s="48" t="s">
        <v>28</v>
      </c>
      <c r="E573" s="62"/>
      <c r="F573" s="78">
        <v>14</v>
      </c>
      <c r="G573" s="79" t="s">
        <v>1735</v>
      </c>
      <c r="H573" s="62" t="s">
        <v>2863</v>
      </c>
      <c r="I573" s="62" t="s">
        <v>582</v>
      </c>
      <c r="J573" s="62"/>
      <c r="K573" s="62"/>
      <c r="L573" s="62" t="s">
        <v>584</v>
      </c>
      <c r="M573" s="62" t="s">
        <v>46</v>
      </c>
      <c r="N573" s="62" t="s">
        <v>1113</v>
      </c>
      <c r="O573" s="62" t="s">
        <v>36</v>
      </c>
      <c r="P573" s="62">
        <v>1962</v>
      </c>
      <c r="Q573" s="62">
        <v>2015</v>
      </c>
      <c r="R573" s="62">
        <v>49.263469999999899</v>
      </c>
      <c r="S573" s="62">
        <v>-99.464029999999894</v>
      </c>
    </row>
    <row r="574" spans="1:19" ht="15.75" customHeight="1" x14ac:dyDescent="0.25">
      <c r="A574" s="62" t="s">
        <v>2864</v>
      </c>
      <c r="B574" s="62"/>
      <c r="C574" s="62"/>
      <c r="D574" s="48" t="s">
        <v>28</v>
      </c>
      <c r="E574" s="62"/>
      <c r="F574" s="78">
        <v>14</v>
      </c>
      <c r="G574" s="79" t="s">
        <v>1735</v>
      </c>
      <c r="H574" s="62" t="s">
        <v>2865</v>
      </c>
      <c r="I574" s="62" t="s">
        <v>582</v>
      </c>
      <c r="J574" s="62"/>
      <c r="K574" s="62"/>
      <c r="L574" s="62" t="s">
        <v>584</v>
      </c>
      <c r="M574" s="62" t="s">
        <v>46</v>
      </c>
      <c r="N574" s="62" t="s">
        <v>47</v>
      </c>
      <c r="O574" s="62" t="s">
        <v>149</v>
      </c>
      <c r="P574" s="62">
        <v>2012</v>
      </c>
      <c r="Q574" s="62">
        <v>2013</v>
      </c>
      <c r="R574" s="62">
        <v>49.403750000000002</v>
      </c>
      <c r="S574" s="62">
        <v>-99.6402199999999</v>
      </c>
    </row>
    <row r="575" spans="1:19" ht="15.75" customHeight="1" x14ac:dyDescent="0.25">
      <c r="A575" s="62" t="s">
        <v>2866</v>
      </c>
      <c r="B575" s="62"/>
      <c r="C575" s="62"/>
      <c r="D575" s="48" t="s">
        <v>1205</v>
      </c>
      <c r="E575" s="62"/>
      <c r="F575" s="78">
        <v>14</v>
      </c>
      <c r="G575" s="79" t="s">
        <v>1735</v>
      </c>
      <c r="H575" s="62" t="s">
        <v>2867</v>
      </c>
      <c r="I575" s="62" t="s">
        <v>582</v>
      </c>
      <c r="J575" s="62"/>
      <c r="K575" s="62"/>
      <c r="L575" s="62" t="s">
        <v>584</v>
      </c>
      <c r="M575" s="62" t="s">
        <v>46</v>
      </c>
      <c r="N575" s="62" t="s">
        <v>47</v>
      </c>
      <c r="O575" s="62" t="s">
        <v>36</v>
      </c>
      <c r="P575" s="62">
        <v>1958</v>
      </c>
      <c r="Q575" s="62">
        <v>2015</v>
      </c>
      <c r="R575" s="62">
        <v>49.212780000000002</v>
      </c>
      <c r="S575" s="62">
        <v>-100.0314</v>
      </c>
    </row>
    <row r="576" spans="1:19" ht="15.75" customHeight="1" x14ac:dyDescent="0.25">
      <c r="A576" s="62" t="s">
        <v>2868</v>
      </c>
      <c r="B576" s="62"/>
      <c r="C576" s="62"/>
      <c r="D576" s="48" t="s">
        <v>1205</v>
      </c>
      <c r="E576" s="62"/>
      <c r="F576" s="78">
        <v>14</v>
      </c>
      <c r="G576" s="79" t="s">
        <v>1735</v>
      </c>
      <c r="H576" s="62" t="s">
        <v>2869</v>
      </c>
      <c r="I576" s="62" t="s">
        <v>582</v>
      </c>
      <c r="J576" s="62"/>
      <c r="K576" s="62"/>
      <c r="L576" s="62" t="s">
        <v>584</v>
      </c>
      <c r="M576" s="62" t="s">
        <v>46</v>
      </c>
      <c r="N576" s="62" t="s">
        <v>47</v>
      </c>
      <c r="O576" s="62" t="s">
        <v>36</v>
      </c>
      <c r="P576" s="62">
        <v>1954</v>
      </c>
      <c r="Q576" s="62">
        <v>2015</v>
      </c>
      <c r="R576" s="62">
        <v>49.4013899999999</v>
      </c>
      <c r="S576" s="62">
        <v>-99.622780000000006</v>
      </c>
    </row>
    <row r="577" spans="1:19" ht="15.75" customHeight="1" x14ac:dyDescent="0.25">
      <c r="A577" s="62" t="s">
        <v>2870</v>
      </c>
      <c r="B577" s="62"/>
      <c r="C577" s="62"/>
      <c r="D577" s="48" t="s">
        <v>1205</v>
      </c>
      <c r="E577" s="62"/>
      <c r="F577" s="78">
        <v>14</v>
      </c>
      <c r="G577" s="79" t="s">
        <v>1735</v>
      </c>
      <c r="H577" s="62" t="s">
        <v>2871</v>
      </c>
      <c r="I577" s="62" t="s">
        <v>582</v>
      </c>
      <c r="J577" s="62"/>
      <c r="K577" s="62"/>
      <c r="L577" s="62" t="s">
        <v>584</v>
      </c>
      <c r="M577" s="62" t="s">
        <v>46</v>
      </c>
      <c r="N577" s="62" t="s">
        <v>47</v>
      </c>
      <c r="O577" s="62" t="s">
        <v>36</v>
      </c>
      <c r="P577" s="62">
        <v>1933</v>
      </c>
      <c r="Q577" s="62">
        <v>2015</v>
      </c>
      <c r="R577" s="62">
        <v>49.176670000000001</v>
      </c>
      <c r="S577" s="62">
        <v>-99.672219999999896</v>
      </c>
    </row>
    <row r="578" spans="1:19" ht="15.75" customHeight="1" x14ac:dyDescent="0.25">
      <c r="A578" s="62" t="s">
        <v>2872</v>
      </c>
      <c r="B578" s="62"/>
      <c r="C578" s="62"/>
      <c r="D578" s="48" t="s">
        <v>28</v>
      </c>
      <c r="E578" s="62"/>
      <c r="F578" s="78">
        <v>14</v>
      </c>
      <c r="G578" s="79" t="s">
        <v>1735</v>
      </c>
      <c r="H578" s="62" t="s">
        <v>2873</v>
      </c>
      <c r="I578" s="62" t="s">
        <v>582</v>
      </c>
      <c r="J578" s="62"/>
      <c r="K578" s="62"/>
      <c r="L578" s="62" t="s">
        <v>584</v>
      </c>
      <c r="M578" s="62" t="s">
        <v>46</v>
      </c>
      <c r="N578" s="62" t="s">
        <v>1113</v>
      </c>
      <c r="O578" s="62" t="s">
        <v>36</v>
      </c>
      <c r="P578" s="62">
        <v>1912</v>
      </c>
      <c r="Q578" s="62">
        <v>2015</v>
      </c>
      <c r="R578" s="62">
        <v>49.232059999999898</v>
      </c>
      <c r="S578" s="62">
        <v>-98.679389999999898</v>
      </c>
    </row>
    <row r="579" spans="1:19" ht="15.75" customHeight="1" x14ac:dyDescent="0.25">
      <c r="A579" s="62" t="s">
        <v>2874</v>
      </c>
      <c r="B579" s="62"/>
      <c r="C579" s="62"/>
      <c r="D579" s="48" t="s">
        <v>28</v>
      </c>
      <c r="E579" s="62"/>
      <c r="F579" s="78">
        <v>14</v>
      </c>
      <c r="G579" s="79" t="s">
        <v>1735</v>
      </c>
      <c r="H579" s="62" t="s">
        <v>2875</v>
      </c>
      <c r="I579" s="62" t="s">
        <v>582</v>
      </c>
      <c r="J579" s="62"/>
      <c r="K579" s="62"/>
      <c r="L579" s="62" t="s">
        <v>584</v>
      </c>
      <c r="M579" s="62" t="s">
        <v>46</v>
      </c>
      <c r="N579" s="62" t="s">
        <v>1113</v>
      </c>
      <c r="O579" s="62" t="s">
        <v>36</v>
      </c>
      <c r="P579" s="62">
        <v>1959</v>
      </c>
      <c r="Q579" s="62">
        <v>2015</v>
      </c>
      <c r="R579" s="62">
        <v>49.088769999999897</v>
      </c>
      <c r="S579" s="62">
        <v>-98.9829399999999</v>
      </c>
    </row>
    <row r="580" spans="1:19" ht="15.75" customHeight="1" x14ac:dyDescent="0.25">
      <c r="A580" s="62" t="s">
        <v>2876</v>
      </c>
      <c r="B580" s="62"/>
      <c r="C580" s="62"/>
      <c r="D580" s="48" t="s">
        <v>1205</v>
      </c>
      <c r="E580" s="62"/>
      <c r="F580" s="78">
        <v>14</v>
      </c>
      <c r="G580" s="79" t="s">
        <v>1735</v>
      </c>
      <c r="H580" s="62" t="s">
        <v>2877</v>
      </c>
      <c r="I580" s="62" t="s">
        <v>582</v>
      </c>
      <c r="J580" s="62"/>
      <c r="K580" s="62"/>
      <c r="L580" s="62" t="s">
        <v>584</v>
      </c>
      <c r="M580" s="62" t="s">
        <v>46</v>
      </c>
      <c r="N580" s="62" t="s">
        <v>47</v>
      </c>
      <c r="O580" s="62" t="s">
        <v>36</v>
      </c>
      <c r="P580" s="62">
        <v>2001</v>
      </c>
      <c r="Q580" s="62">
        <v>2015</v>
      </c>
      <c r="R580" s="62">
        <v>49.288060000000002</v>
      </c>
      <c r="S580" s="62">
        <v>-98.61833</v>
      </c>
    </row>
    <row r="581" spans="1:19" ht="15.75" customHeight="1" x14ac:dyDescent="0.25">
      <c r="A581" s="62" t="s">
        <v>2878</v>
      </c>
      <c r="B581" s="62"/>
      <c r="C581" s="62"/>
      <c r="D581" s="48" t="s">
        <v>28</v>
      </c>
      <c r="E581" s="62"/>
      <c r="F581" s="78">
        <v>14</v>
      </c>
      <c r="G581" s="79" t="s">
        <v>1735</v>
      </c>
      <c r="H581" s="62" t="s">
        <v>2879</v>
      </c>
      <c r="I581" s="62" t="s">
        <v>582</v>
      </c>
      <c r="J581" s="62"/>
      <c r="K581" s="62"/>
      <c r="L581" s="62" t="s">
        <v>584</v>
      </c>
      <c r="M581" s="62" t="s">
        <v>46</v>
      </c>
      <c r="N581" s="62" t="s">
        <v>1113</v>
      </c>
      <c r="O581" s="62" t="s">
        <v>36</v>
      </c>
      <c r="P581" s="62">
        <v>1962</v>
      </c>
      <c r="Q581" s="62">
        <v>2015</v>
      </c>
      <c r="R581" s="62">
        <v>49.363810000000001</v>
      </c>
      <c r="S581" s="62">
        <v>-98.840190000000007</v>
      </c>
    </row>
    <row r="582" spans="1:19" ht="15.75" customHeight="1" x14ac:dyDescent="0.25">
      <c r="A582" s="62" t="s">
        <v>2880</v>
      </c>
      <c r="B582" s="62"/>
      <c r="C582" s="62"/>
      <c r="D582" s="48" t="s">
        <v>28</v>
      </c>
      <c r="E582" s="62"/>
      <c r="F582" s="78">
        <v>14</v>
      </c>
      <c r="G582" s="79" t="s">
        <v>1735</v>
      </c>
      <c r="H582" s="62" t="s">
        <v>2881</v>
      </c>
      <c r="I582" s="62" t="s">
        <v>582</v>
      </c>
      <c r="J582" s="62"/>
      <c r="K582" s="62"/>
      <c r="L582" s="62" t="s">
        <v>584</v>
      </c>
      <c r="M582" s="62" t="s">
        <v>46</v>
      </c>
      <c r="N582" s="62" t="s">
        <v>1113</v>
      </c>
      <c r="O582" s="62" t="s">
        <v>36</v>
      </c>
      <c r="P582" s="62">
        <v>1962</v>
      </c>
      <c r="Q582" s="62">
        <v>2015</v>
      </c>
      <c r="R582" s="62">
        <v>49.221609999999899</v>
      </c>
      <c r="S582" s="62">
        <v>-99.034469999999899</v>
      </c>
    </row>
    <row r="583" spans="1:19" ht="15.75" customHeight="1" x14ac:dyDescent="0.25">
      <c r="A583" s="62" t="s">
        <v>2882</v>
      </c>
      <c r="B583" s="62"/>
      <c r="C583" s="62"/>
      <c r="D583" s="48" t="s">
        <v>28</v>
      </c>
      <c r="E583" s="62"/>
      <c r="F583" s="78">
        <v>14</v>
      </c>
      <c r="G583" s="79" t="s">
        <v>1735</v>
      </c>
      <c r="H583" s="62" t="s">
        <v>2883</v>
      </c>
      <c r="I583" s="62" t="s">
        <v>582</v>
      </c>
      <c r="J583" s="62"/>
      <c r="K583" s="62"/>
      <c r="L583" s="62" t="s">
        <v>584</v>
      </c>
      <c r="M583" s="62" t="s">
        <v>46</v>
      </c>
      <c r="N583" s="62" t="s">
        <v>47</v>
      </c>
      <c r="O583" s="62" t="s">
        <v>36</v>
      </c>
      <c r="P583" s="62">
        <v>1988</v>
      </c>
      <c r="Q583" s="62">
        <v>2015</v>
      </c>
      <c r="R583" s="62">
        <v>49.207610000000003</v>
      </c>
      <c r="S583" s="62">
        <v>-99.134389999999897</v>
      </c>
    </row>
    <row r="584" spans="1:19" ht="15.75" customHeight="1" x14ac:dyDescent="0.25">
      <c r="A584" s="62" t="s">
        <v>2884</v>
      </c>
      <c r="B584" s="62"/>
      <c r="C584" s="62"/>
      <c r="D584" s="48" t="s">
        <v>28</v>
      </c>
      <c r="E584" s="62"/>
      <c r="F584" s="78">
        <v>14</v>
      </c>
      <c r="G584" s="79" t="s">
        <v>1735</v>
      </c>
      <c r="H584" s="62" t="s">
        <v>2885</v>
      </c>
      <c r="I584" s="62" t="s">
        <v>582</v>
      </c>
      <c r="J584" s="62"/>
      <c r="K584" s="62"/>
      <c r="L584" s="62" t="s">
        <v>584</v>
      </c>
      <c r="M584" s="62" t="s">
        <v>46</v>
      </c>
      <c r="N584" s="62" t="s">
        <v>47</v>
      </c>
      <c r="O584" s="62" t="s">
        <v>36</v>
      </c>
      <c r="P584" s="62">
        <v>2001</v>
      </c>
      <c r="Q584" s="62">
        <v>2015</v>
      </c>
      <c r="R584" s="62">
        <v>49.208329999999897</v>
      </c>
      <c r="S584" s="62">
        <v>-98.950829999999897</v>
      </c>
    </row>
    <row r="585" spans="1:19" ht="15.75" customHeight="1" x14ac:dyDescent="0.25">
      <c r="A585" s="62" t="s">
        <v>2886</v>
      </c>
      <c r="B585" s="62"/>
      <c r="C585" s="62"/>
      <c r="D585" s="48" t="s">
        <v>1205</v>
      </c>
      <c r="E585" s="62"/>
      <c r="F585" s="78">
        <v>14</v>
      </c>
      <c r="G585" s="79" t="s">
        <v>1735</v>
      </c>
      <c r="H585" s="62" t="s">
        <v>2887</v>
      </c>
      <c r="I585" s="62" t="s">
        <v>582</v>
      </c>
      <c r="J585" s="62"/>
      <c r="K585" s="62"/>
      <c r="L585" s="62" t="s">
        <v>584</v>
      </c>
      <c r="M585" s="62" t="s">
        <v>46</v>
      </c>
      <c r="N585" s="62" t="s">
        <v>47</v>
      </c>
      <c r="O585" s="62" t="s">
        <v>36</v>
      </c>
      <c r="P585" s="62">
        <v>1968</v>
      </c>
      <c r="Q585" s="62">
        <v>2015</v>
      </c>
      <c r="R585" s="62">
        <v>49.143329999999899</v>
      </c>
      <c r="S585" s="62">
        <v>-98.957220000000007</v>
      </c>
    </row>
    <row r="586" spans="1:19" ht="15.75" customHeight="1" x14ac:dyDescent="0.25">
      <c r="A586" s="62" t="s">
        <v>2888</v>
      </c>
      <c r="B586" s="62"/>
      <c r="C586" s="62"/>
      <c r="D586" s="48" t="s">
        <v>1205</v>
      </c>
      <c r="E586" s="62"/>
      <c r="F586" s="78">
        <v>14</v>
      </c>
      <c r="G586" s="79" t="s">
        <v>1735</v>
      </c>
      <c r="H586" s="62" t="s">
        <v>2889</v>
      </c>
      <c r="I586" s="62" t="s">
        <v>582</v>
      </c>
      <c r="J586" s="62"/>
      <c r="K586" s="62"/>
      <c r="L586" s="62" t="s">
        <v>584</v>
      </c>
      <c r="M586" s="62" t="s">
        <v>46</v>
      </c>
      <c r="N586" s="62" t="s">
        <v>47</v>
      </c>
      <c r="O586" s="62" t="s">
        <v>36</v>
      </c>
      <c r="P586" s="62">
        <v>2001</v>
      </c>
      <c r="Q586" s="62">
        <v>2015</v>
      </c>
      <c r="R586" s="62">
        <v>49.355559999999898</v>
      </c>
      <c r="S586" s="62">
        <v>-98.9</v>
      </c>
    </row>
    <row r="587" spans="1:19" ht="15.75" customHeight="1" x14ac:dyDescent="0.25">
      <c r="A587" s="62" t="s">
        <v>2890</v>
      </c>
      <c r="B587" s="62"/>
      <c r="C587" s="62"/>
      <c r="D587" s="48" t="s">
        <v>28</v>
      </c>
      <c r="E587" s="62"/>
      <c r="F587" s="78">
        <v>14</v>
      </c>
      <c r="G587" s="79" t="s">
        <v>1735</v>
      </c>
      <c r="H587" s="62" t="s">
        <v>2891</v>
      </c>
      <c r="I587" s="62" t="s">
        <v>582</v>
      </c>
      <c r="J587" s="62"/>
      <c r="K587" s="62"/>
      <c r="L587" s="62" t="s">
        <v>584</v>
      </c>
      <c r="M587" s="62" t="s">
        <v>46</v>
      </c>
      <c r="N587" s="62" t="s">
        <v>47</v>
      </c>
      <c r="O587" s="62" t="s">
        <v>36</v>
      </c>
      <c r="P587" s="62">
        <v>1912</v>
      </c>
      <c r="Q587" s="62">
        <v>2015</v>
      </c>
      <c r="R587" s="62">
        <v>49.35519</v>
      </c>
      <c r="S587" s="62">
        <v>-97.349059999999895</v>
      </c>
    </row>
    <row r="588" spans="1:19" ht="15.75" customHeight="1" x14ac:dyDescent="0.25">
      <c r="A588" s="62" t="s">
        <v>2892</v>
      </c>
      <c r="B588" s="62"/>
      <c r="C588" s="62"/>
      <c r="D588" s="48" t="s">
        <v>28</v>
      </c>
      <c r="E588" s="62"/>
      <c r="F588" s="78">
        <v>14</v>
      </c>
      <c r="G588" s="79" t="s">
        <v>1735</v>
      </c>
      <c r="H588" s="62" t="s">
        <v>2893</v>
      </c>
      <c r="I588" s="62" t="s">
        <v>582</v>
      </c>
      <c r="J588" s="62"/>
      <c r="K588" s="62"/>
      <c r="L588" s="62" t="s">
        <v>584</v>
      </c>
      <c r="M588" s="62" t="s">
        <v>46</v>
      </c>
      <c r="N588" s="62" t="s">
        <v>1113</v>
      </c>
      <c r="O588" s="62" t="s">
        <v>36</v>
      </c>
      <c r="P588" s="62">
        <v>1948</v>
      </c>
      <c r="Q588" s="62">
        <v>2015</v>
      </c>
      <c r="R588" s="62">
        <v>49.784999999999897</v>
      </c>
      <c r="S588" s="62">
        <v>-97.133560000000003</v>
      </c>
    </row>
    <row r="589" spans="1:19" ht="15.75" customHeight="1" x14ac:dyDescent="0.25">
      <c r="A589" s="62" t="s">
        <v>2894</v>
      </c>
      <c r="B589" s="62"/>
      <c r="C589" s="62"/>
      <c r="D589" s="48" t="s">
        <v>28</v>
      </c>
      <c r="E589" s="62"/>
      <c r="F589" s="78">
        <v>14</v>
      </c>
      <c r="G589" s="79" t="s">
        <v>1735</v>
      </c>
      <c r="H589" s="62" t="s">
        <v>2895</v>
      </c>
      <c r="I589" s="62" t="s">
        <v>582</v>
      </c>
      <c r="J589" s="62"/>
      <c r="K589" s="62"/>
      <c r="L589" s="62" t="s">
        <v>584</v>
      </c>
      <c r="M589" s="62" t="s">
        <v>46</v>
      </c>
      <c r="N589" s="62" t="s">
        <v>47</v>
      </c>
      <c r="O589" s="62" t="s">
        <v>36</v>
      </c>
      <c r="P589" s="62">
        <v>2000</v>
      </c>
      <c r="Q589" s="62">
        <v>2015</v>
      </c>
      <c r="R589" s="62">
        <v>49.265830000000001</v>
      </c>
      <c r="S589" s="62">
        <v>-97.340419999999895</v>
      </c>
    </row>
    <row r="590" spans="1:19" ht="15.75" customHeight="1" x14ac:dyDescent="0.25">
      <c r="A590" s="62" t="s">
        <v>2896</v>
      </c>
      <c r="B590" s="62"/>
      <c r="C590" s="62"/>
      <c r="D590" s="48" t="s">
        <v>28</v>
      </c>
      <c r="E590" s="62"/>
      <c r="F590" s="78">
        <v>14</v>
      </c>
      <c r="G590" s="79" t="s">
        <v>1735</v>
      </c>
      <c r="H590" s="62" t="s">
        <v>2897</v>
      </c>
      <c r="I590" s="62" t="s">
        <v>582</v>
      </c>
      <c r="J590" s="62"/>
      <c r="K590" s="62"/>
      <c r="L590" s="62" t="s">
        <v>584</v>
      </c>
      <c r="M590" s="62" t="s">
        <v>46</v>
      </c>
      <c r="N590" s="62" t="s">
        <v>47</v>
      </c>
      <c r="O590" s="62" t="s">
        <v>36</v>
      </c>
      <c r="P590" s="62">
        <v>1952</v>
      </c>
      <c r="Q590" s="62">
        <v>2015</v>
      </c>
      <c r="R590" s="62">
        <v>49.131720000000001</v>
      </c>
      <c r="S590" s="62">
        <v>-97.253249999999895</v>
      </c>
    </row>
    <row r="591" spans="1:19" ht="15.75" customHeight="1" x14ac:dyDescent="0.25">
      <c r="A591" s="62" t="s">
        <v>2898</v>
      </c>
      <c r="B591" s="62"/>
      <c r="C591" s="62"/>
      <c r="D591" s="48" t="s">
        <v>28</v>
      </c>
      <c r="E591" s="62"/>
      <c r="F591" s="78">
        <v>14</v>
      </c>
      <c r="G591" s="79" t="s">
        <v>1735</v>
      </c>
      <c r="H591" s="62" t="s">
        <v>2899</v>
      </c>
      <c r="I591" s="62" t="s">
        <v>582</v>
      </c>
      <c r="J591" s="62"/>
      <c r="K591" s="62"/>
      <c r="L591" s="62" t="s">
        <v>584</v>
      </c>
      <c r="M591" s="62" t="s">
        <v>46</v>
      </c>
      <c r="N591" s="62" t="s">
        <v>1113</v>
      </c>
      <c r="O591" s="62" t="s">
        <v>36</v>
      </c>
      <c r="P591" s="62">
        <v>1958</v>
      </c>
      <c r="Q591" s="62">
        <v>2015</v>
      </c>
      <c r="R591" s="62">
        <v>49.553370000000001</v>
      </c>
      <c r="S591" s="62">
        <v>-97.185550000000006</v>
      </c>
    </row>
    <row r="592" spans="1:19" ht="15.75" customHeight="1" x14ac:dyDescent="0.25">
      <c r="A592" s="62" t="s">
        <v>2900</v>
      </c>
      <c r="B592" s="62"/>
      <c r="C592" s="62"/>
      <c r="D592" s="48" t="s">
        <v>28</v>
      </c>
      <c r="E592" s="62"/>
      <c r="F592" s="78">
        <v>14</v>
      </c>
      <c r="G592" s="79" t="s">
        <v>1735</v>
      </c>
      <c r="H592" s="62" t="s">
        <v>2901</v>
      </c>
      <c r="I592" s="62" t="s">
        <v>582</v>
      </c>
      <c r="J592" s="62"/>
      <c r="K592" s="62"/>
      <c r="L592" s="62" t="s">
        <v>584</v>
      </c>
      <c r="M592" s="62" t="s">
        <v>46</v>
      </c>
      <c r="N592" s="62" t="s">
        <v>1113</v>
      </c>
      <c r="O592" s="62" t="s">
        <v>36</v>
      </c>
      <c r="P592" s="62">
        <v>1967</v>
      </c>
      <c r="Q592" s="62">
        <v>2015</v>
      </c>
      <c r="R592" s="62">
        <v>49.250810000000001</v>
      </c>
      <c r="S592" s="62">
        <v>-97.549809999999894</v>
      </c>
    </row>
    <row r="593" spans="1:19" ht="15.75" customHeight="1" x14ac:dyDescent="0.25">
      <c r="A593" s="62" t="s">
        <v>2902</v>
      </c>
      <c r="B593" s="62"/>
      <c r="C593" s="62"/>
      <c r="D593" s="48" t="s">
        <v>28</v>
      </c>
      <c r="E593" s="62"/>
      <c r="F593" s="78">
        <v>14</v>
      </c>
      <c r="G593" s="79" t="s">
        <v>1735</v>
      </c>
      <c r="H593" s="62" t="s">
        <v>2903</v>
      </c>
      <c r="I593" s="62" t="s">
        <v>582</v>
      </c>
      <c r="J593" s="62"/>
      <c r="K593" s="62"/>
      <c r="L593" s="62" t="s">
        <v>584</v>
      </c>
      <c r="M593" s="62" t="s">
        <v>46</v>
      </c>
      <c r="N593" s="62" t="s">
        <v>1113</v>
      </c>
      <c r="O593" s="62" t="s">
        <v>36</v>
      </c>
      <c r="P593" s="62">
        <v>1969</v>
      </c>
      <c r="Q593" s="62">
        <v>2015</v>
      </c>
      <c r="R593" s="62">
        <v>49.756799999999899</v>
      </c>
      <c r="S593" s="62">
        <v>-97.1215499999999</v>
      </c>
    </row>
    <row r="594" spans="1:19" ht="15.75" customHeight="1" x14ac:dyDescent="0.25">
      <c r="A594" s="62" t="s">
        <v>2904</v>
      </c>
      <c r="B594" s="62"/>
      <c r="C594" s="62"/>
      <c r="D594" s="48" t="s">
        <v>28</v>
      </c>
      <c r="E594" s="62"/>
      <c r="F594" s="78">
        <v>14</v>
      </c>
      <c r="G594" s="79" t="s">
        <v>1735</v>
      </c>
      <c r="H594" s="62" t="s">
        <v>2905</v>
      </c>
      <c r="I594" s="62" t="s">
        <v>582</v>
      </c>
      <c r="J594" s="62"/>
      <c r="K594" s="62"/>
      <c r="L594" s="62" t="s">
        <v>584</v>
      </c>
      <c r="M594" s="62" t="s">
        <v>46</v>
      </c>
      <c r="N594" s="62" t="s">
        <v>1113</v>
      </c>
      <c r="O594" s="62" t="s">
        <v>36</v>
      </c>
      <c r="P594" s="62">
        <v>1969</v>
      </c>
      <c r="Q594" s="62">
        <v>2015</v>
      </c>
      <c r="R594" s="62">
        <v>49.191270000000003</v>
      </c>
      <c r="S594" s="62">
        <v>-97.403400000000005</v>
      </c>
    </row>
    <row r="595" spans="1:19" ht="15.75" customHeight="1" x14ac:dyDescent="0.25">
      <c r="A595" s="62" t="s">
        <v>2906</v>
      </c>
      <c r="B595" s="62"/>
      <c r="C595" s="62"/>
      <c r="D595" s="48" t="s">
        <v>28</v>
      </c>
      <c r="E595" s="62"/>
      <c r="F595" s="78">
        <v>14</v>
      </c>
      <c r="G595" s="79" t="s">
        <v>1735</v>
      </c>
      <c r="H595" s="62" t="s">
        <v>2907</v>
      </c>
      <c r="I595" s="62" t="s">
        <v>582</v>
      </c>
      <c r="J595" s="62"/>
      <c r="K595" s="62"/>
      <c r="L595" s="62" t="s">
        <v>584</v>
      </c>
      <c r="M595" s="62" t="s">
        <v>46</v>
      </c>
      <c r="N595" s="62" t="s">
        <v>47</v>
      </c>
      <c r="O595" s="62" t="s">
        <v>36</v>
      </c>
      <c r="P595" s="62">
        <v>1970</v>
      </c>
      <c r="Q595" s="62">
        <v>2015</v>
      </c>
      <c r="R595" s="62">
        <v>49.754379999999898</v>
      </c>
      <c r="S595" s="62">
        <v>-97.133480000000006</v>
      </c>
    </row>
    <row r="596" spans="1:19" ht="15.75" customHeight="1" x14ac:dyDescent="0.25">
      <c r="A596" s="62" t="s">
        <v>2908</v>
      </c>
      <c r="B596" s="62"/>
      <c r="C596" s="62"/>
      <c r="D596" s="48" t="s">
        <v>28</v>
      </c>
      <c r="E596" s="62"/>
      <c r="F596" s="78">
        <v>14</v>
      </c>
      <c r="G596" s="79" t="s">
        <v>1735</v>
      </c>
      <c r="H596" s="62" t="s">
        <v>2909</v>
      </c>
      <c r="I596" s="62" t="s">
        <v>582</v>
      </c>
      <c r="J596" s="62"/>
      <c r="K596" s="62"/>
      <c r="L596" s="62" t="s">
        <v>584</v>
      </c>
      <c r="M596" s="62" t="s">
        <v>46</v>
      </c>
      <c r="N596" s="62" t="s">
        <v>47</v>
      </c>
      <c r="O596" s="62" t="s">
        <v>36</v>
      </c>
      <c r="P596" s="62">
        <v>1970</v>
      </c>
      <c r="Q596" s="62">
        <v>2015</v>
      </c>
      <c r="R596" s="62">
        <v>49.750689999999899</v>
      </c>
      <c r="S596" s="62">
        <v>-97.133529999999894</v>
      </c>
    </row>
    <row r="597" spans="1:19" ht="15.75" customHeight="1" x14ac:dyDescent="0.25">
      <c r="A597" s="62" t="s">
        <v>2910</v>
      </c>
      <c r="B597" s="62"/>
      <c r="C597" s="62"/>
      <c r="D597" s="48" t="s">
        <v>28</v>
      </c>
      <c r="E597" s="62"/>
      <c r="F597" s="78">
        <v>14</v>
      </c>
      <c r="G597" s="79" t="s">
        <v>1735</v>
      </c>
      <c r="H597" s="62" t="s">
        <v>2911</v>
      </c>
      <c r="I597" s="62" t="s">
        <v>582</v>
      </c>
      <c r="J597" s="62"/>
      <c r="K597" s="62"/>
      <c r="L597" s="62" t="s">
        <v>584</v>
      </c>
      <c r="M597" s="62" t="s">
        <v>46</v>
      </c>
      <c r="N597" s="62" t="s">
        <v>1113</v>
      </c>
      <c r="O597" s="62" t="s">
        <v>36</v>
      </c>
      <c r="P597" s="62">
        <v>1971</v>
      </c>
      <c r="Q597" s="62">
        <v>2015</v>
      </c>
      <c r="R597" s="62">
        <v>49.0745</v>
      </c>
      <c r="S597" s="62">
        <v>-97.305390000000003</v>
      </c>
    </row>
    <row r="598" spans="1:19" ht="15.75" customHeight="1" x14ac:dyDescent="0.25">
      <c r="A598" s="62" t="s">
        <v>2912</v>
      </c>
      <c r="B598" s="62"/>
      <c r="C598" s="62"/>
      <c r="D598" s="48" t="s">
        <v>28</v>
      </c>
      <c r="E598" s="62"/>
      <c r="F598" s="78">
        <v>14</v>
      </c>
      <c r="G598" s="79" t="s">
        <v>1735</v>
      </c>
      <c r="H598" s="62" t="s">
        <v>2913</v>
      </c>
      <c r="I598" s="62" t="s">
        <v>582</v>
      </c>
      <c r="J598" s="62"/>
      <c r="K598" s="62"/>
      <c r="L598" s="62" t="s">
        <v>584</v>
      </c>
      <c r="M598" s="62" t="s">
        <v>46</v>
      </c>
      <c r="N598" s="62" t="s">
        <v>1113</v>
      </c>
      <c r="O598" s="62" t="s">
        <v>36</v>
      </c>
      <c r="P598" s="62">
        <v>1973</v>
      </c>
      <c r="Q598" s="62">
        <v>2015</v>
      </c>
      <c r="R598" s="62">
        <v>49.280639999999899</v>
      </c>
      <c r="S598" s="62">
        <v>-97.504580000000004</v>
      </c>
    </row>
    <row r="599" spans="1:19" ht="15.75" customHeight="1" x14ac:dyDescent="0.25">
      <c r="A599" s="62" t="s">
        <v>2914</v>
      </c>
      <c r="B599" s="62"/>
      <c r="C599" s="62"/>
      <c r="D599" s="48" t="s">
        <v>28</v>
      </c>
      <c r="E599" s="62"/>
      <c r="F599" s="78">
        <v>14</v>
      </c>
      <c r="G599" s="79" t="s">
        <v>1735</v>
      </c>
      <c r="H599" s="62" t="s">
        <v>2915</v>
      </c>
      <c r="I599" s="62" t="s">
        <v>582</v>
      </c>
      <c r="J599" s="62"/>
      <c r="K599" s="62"/>
      <c r="L599" s="62" t="s">
        <v>584</v>
      </c>
      <c r="M599" s="62" t="s">
        <v>46</v>
      </c>
      <c r="N599" s="62" t="s">
        <v>47</v>
      </c>
      <c r="O599" s="62" t="s">
        <v>36</v>
      </c>
      <c r="P599" s="62">
        <v>1982</v>
      </c>
      <c r="Q599" s="62">
        <v>2015</v>
      </c>
      <c r="R599" s="62">
        <v>49.720280000000002</v>
      </c>
      <c r="S599" s="62">
        <v>-97.125420000000005</v>
      </c>
    </row>
    <row r="600" spans="1:19" ht="15.75" customHeight="1" x14ac:dyDescent="0.25">
      <c r="A600" s="62" t="s">
        <v>2916</v>
      </c>
      <c r="B600" s="62"/>
      <c r="C600" s="62"/>
      <c r="D600" s="48" t="s">
        <v>1205</v>
      </c>
      <c r="E600" s="62"/>
      <c r="F600" s="78">
        <v>14</v>
      </c>
      <c r="G600" s="79" t="s">
        <v>1735</v>
      </c>
      <c r="H600" s="62" t="s">
        <v>2917</v>
      </c>
      <c r="I600" s="62" t="s">
        <v>582</v>
      </c>
      <c r="J600" s="62"/>
      <c r="K600" s="62"/>
      <c r="L600" s="62" t="s">
        <v>584</v>
      </c>
      <c r="M600" s="62" t="s">
        <v>46</v>
      </c>
      <c r="N600" s="62" t="s">
        <v>47</v>
      </c>
      <c r="O600" s="62" t="s">
        <v>36</v>
      </c>
      <c r="P600" s="62">
        <v>1987</v>
      </c>
      <c r="Q600" s="62">
        <v>2015</v>
      </c>
      <c r="R600" s="62">
        <v>49.183329999999899</v>
      </c>
      <c r="S600" s="62">
        <v>-98.000559999999894</v>
      </c>
    </row>
    <row r="601" spans="1:19" ht="15.75" customHeight="1" x14ac:dyDescent="0.25">
      <c r="A601" s="62" t="s">
        <v>2918</v>
      </c>
      <c r="B601" s="62"/>
      <c r="C601" s="62"/>
      <c r="D601" s="48" t="s">
        <v>28</v>
      </c>
      <c r="E601" s="62"/>
      <c r="F601" s="78">
        <v>14</v>
      </c>
      <c r="G601" s="79" t="s">
        <v>1735</v>
      </c>
      <c r="H601" s="62" t="s">
        <v>2919</v>
      </c>
      <c r="I601" s="62" t="s">
        <v>582</v>
      </c>
      <c r="J601" s="62"/>
      <c r="K601" s="62"/>
      <c r="L601" s="62" t="s">
        <v>584</v>
      </c>
      <c r="M601" s="62" t="s">
        <v>46</v>
      </c>
      <c r="N601" s="62" t="s">
        <v>47</v>
      </c>
      <c r="O601" s="62" t="s">
        <v>36</v>
      </c>
      <c r="P601" s="62">
        <v>2000</v>
      </c>
      <c r="Q601" s="62">
        <v>2015</v>
      </c>
      <c r="R601" s="62">
        <v>49.67953</v>
      </c>
      <c r="S601" s="62">
        <v>-97.119690000000006</v>
      </c>
    </row>
    <row r="602" spans="1:19" ht="15.75" customHeight="1" x14ac:dyDescent="0.25">
      <c r="A602" s="62" t="s">
        <v>2920</v>
      </c>
      <c r="B602" s="62"/>
      <c r="C602" s="62"/>
      <c r="D602" s="48" t="s">
        <v>28</v>
      </c>
      <c r="E602" s="62"/>
      <c r="F602" s="78">
        <v>14</v>
      </c>
      <c r="G602" s="79" t="s">
        <v>1735</v>
      </c>
      <c r="H602" s="62" t="s">
        <v>2921</v>
      </c>
      <c r="I602" s="62" t="s">
        <v>582</v>
      </c>
      <c r="J602" s="62"/>
      <c r="K602" s="62"/>
      <c r="L602" s="62" t="s">
        <v>584</v>
      </c>
      <c r="M602" s="62" t="s">
        <v>46</v>
      </c>
      <c r="N602" s="62" t="s">
        <v>1113</v>
      </c>
      <c r="O602" s="62" t="s">
        <v>36</v>
      </c>
      <c r="P602" s="62">
        <v>2009</v>
      </c>
      <c r="Q602" s="62">
        <v>2015</v>
      </c>
      <c r="R602" s="62">
        <v>49.832169999999898</v>
      </c>
      <c r="S602" s="62">
        <v>-96.957400000000007</v>
      </c>
    </row>
    <row r="603" spans="1:19" ht="15.75" customHeight="1" x14ac:dyDescent="0.25">
      <c r="A603" s="62" t="s">
        <v>2922</v>
      </c>
      <c r="B603" s="62"/>
      <c r="C603" s="62"/>
      <c r="D603" s="48" t="s">
        <v>28</v>
      </c>
      <c r="E603" s="62"/>
      <c r="F603" s="78">
        <v>14</v>
      </c>
      <c r="G603" s="79" t="s">
        <v>1735</v>
      </c>
      <c r="H603" s="62" t="s">
        <v>2923</v>
      </c>
      <c r="I603" s="62" t="s">
        <v>582</v>
      </c>
      <c r="J603" s="62"/>
      <c r="K603" s="62"/>
      <c r="L603" s="62" t="s">
        <v>584</v>
      </c>
      <c r="M603" s="62" t="s">
        <v>46</v>
      </c>
      <c r="N603" s="62" t="s">
        <v>1113</v>
      </c>
      <c r="O603" s="62" t="s">
        <v>36</v>
      </c>
      <c r="P603" s="62">
        <v>1913</v>
      </c>
      <c r="Q603" s="62">
        <v>2015</v>
      </c>
      <c r="R603" s="62">
        <v>49.191290000000002</v>
      </c>
      <c r="S603" s="62">
        <v>-96.984449999999896</v>
      </c>
    </row>
    <row r="604" spans="1:19" ht="15.75" customHeight="1" x14ac:dyDescent="0.25">
      <c r="A604" s="62" t="s">
        <v>2924</v>
      </c>
      <c r="B604" s="62"/>
      <c r="C604" s="62"/>
      <c r="D604" s="48" t="s">
        <v>28</v>
      </c>
      <c r="E604" s="62"/>
      <c r="F604" s="78">
        <v>14</v>
      </c>
      <c r="G604" s="79" t="s">
        <v>1735</v>
      </c>
      <c r="H604" s="62" t="s">
        <v>2925</v>
      </c>
      <c r="I604" s="62" t="s">
        <v>582</v>
      </c>
      <c r="J604" s="62"/>
      <c r="K604" s="62"/>
      <c r="L604" s="62" t="s">
        <v>584</v>
      </c>
      <c r="M604" s="62" t="s">
        <v>46</v>
      </c>
      <c r="N604" s="62" t="s">
        <v>1113</v>
      </c>
      <c r="O604" s="62" t="s">
        <v>36</v>
      </c>
      <c r="P604" s="62">
        <v>1915</v>
      </c>
      <c r="Q604" s="62">
        <v>2015</v>
      </c>
      <c r="R604" s="62">
        <v>49.089329999999897</v>
      </c>
      <c r="S604" s="62">
        <v>-96.684420000000003</v>
      </c>
    </row>
    <row r="605" spans="1:19" ht="15.75" customHeight="1" x14ac:dyDescent="0.25">
      <c r="A605" s="62" t="s">
        <v>2926</v>
      </c>
      <c r="B605" s="62"/>
      <c r="C605" s="62"/>
      <c r="D605" s="48" t="s">
        <v>28</v>
      </c>
      <c r="E605" s="62"/>
      <c r="F605" s="78">
        <v>14</v>
      </c>
      <c r="G605" s="79" t="s">
        <v>1735</v>
      </c>
      <c r="H605" s="62" t="s">
        <v>2927</v>
      </c>
      <c r="I605" s="62" t="s">
        <v>582</v>
      </c>
      <c r="J605" s="62"/>
      <c r="K605" s="62"/>
      <c r="L605" s="62" t="s">
        <v>584</v>
      </c>
      <c r="M605" s="62" t="s">
        <v>46</v>
      </c>
      <c r="N605" s="62" t="s">
        <v>1113</v>
      </c>
      <c r="O605" s="62" t="s">
        <v>36</v>
      </c>
      <c r="P605" s="62">
        <v>1960</v>
      </c>
      <c r="Q605" s="62">
        <v>2015</v>
      </c>
      <c r="R605" s="62">
        <v>49.13317</v>
      </c>
      <c r="S605" s="62">
        <v>-97.142690000000002</v>
      </c>
    </row>
    <row r="606" spans="1:19" ht="15.75" customHeight="1" x14ac:dyDescent="0.25">
      <c r="A606" s="62" t="s">
        <v>2928</v>
      </c>
      <c r="B606" s="62"/>
      <c r="C606" s="62"/>
      <c r="D606" s="48" t="s">
        <v>28</v>
      </c>
      <c r="E606" s="62"/>
      <c r="F606" s="78">
        <v>14</v>
      </c>
      <c r="G606" s="79" t="s">
        <v>1735</v>
      </c>
      <c r="H606" s="62" t="s">
        <v>2929</v>
      </c>
      <c r="I606" s="62" t="s">
        <v>582</v>
      </c>
      <c r="J606" s="62"/>
      <c r="K606" s="62"/>
      <c r="L606" s="62" t="s">
        <v>584</v>
      </c>
      <c r="M606" s="62" t="s">
        <v>46</v>
      </c>
      <c r="N606" s="62" t="s">
        <v>1113</v>
      </c>
      <c r="O606" s="62" t="s">
        <v>36</v>
      </c>
      <c r="P606" s="62">
        <v>2012</v>
      </c>
      <c r="Q606" s="62">
        <v>2015</v>
      </c>
      <c r="R606" s="62">
        <v>49.176670000000001</v>
      </c>
      <c r="S606" s="62">
        <v>-96.763890000000004</v>
      </c>
    </row>
    <row r="607" spans="1:19" ht="15.75" customHeight="1" x14ac:dyDescent="0.25">
      <c r="A607" s="62" t="s">
        <v>2930</v>
      </c>
      <c r="B607" s="62"/>
      <c r="C607" s="62"/>
      <c r="D607" s="48" t="s">
        <v>1205</v>
      </c>
      <c r="E607" s="62"/>
      <c r="F607" s="78">
        <v>14</v>
      </c>
      <c r="G607" s="79" t="s">
        <v>1735</v>
      </c>
      <c r="H607" s="62" t="s">
        <v>2931</v>
      </c>
      <c r="I607" s="62" t="s">
        <v>582</v>
      </c>
      <c r="J607" s="62"/>
      <c r="K607" s="62"/>
      <c r="L607" s="62" t="s">
        <v>584</v>
      </c>
      <c r="M607" s="62" t="s">
        <v>46</v>
      </c>
      <c r="N607" s="62" t="s">
        <v>47</v>
      </c>
      <c r="O607" s="62" t="s">
        <v>36</v>
      </c>
      <c r="P607" s="62">
        <v>1978</v>
      </c>
      <c r="Q607" s="62">
        <v>2015</v>
      </c>
      <c r="R607" s="62">
        <v>49.145829999999897</v>
      </c>
      <c r="S607" s="62">
        <v>-97.167779999999894</v>
      </c>
    </row>
    <row r="608" spans="1:19" ht="15.75" customHeight="1" x14ac:dyDescent="0.25">
      <c r="A608" s="62" t="s">
        <v>2932</v>
      </c>
      <c r="B608" s="62"/>
      <c r="C608" s="62"/>
      <c r="D608" s="48" t="s">
        <v>28</v>
      </c>
      <c r="E608" s="62"/>
      <c r="F608" s="78">
        <v>14</v>
      </c>
      <c r="G608" s="79" t="s">
        <v>1735</v>
      </c>
      <c r="H608" s="62" t="s">
        <v>2933</v>
      </c>
      <c r="I608" s="62" t="s">
        <v>582</v>
      </c>
      <c r="J608" s="62"/>
      <c r="K608" s="62"/>
      <c r="L608" s="62" t="s">
        <v>584</v>
      </c>
      <c r="M608" s="62" t="s">
        <v>46</v>
      </c>
      <c r="N608" s="62" t="s">
        <v>1113</v>
      </c>
      <c r="O608" s="62" t="s">
        <v>36</v>
      </c>
      <c r="P608" s="62">
        <v>1912</v>
      </c>
      <c r="Q608" s="62">
        <v>2015</v>
      </c>
      <c r="R608" s="62">
        <v>49.461979999999897</v>
      </c>
      <c r="S608" s="62">
        <v>-97.009</v>
      </c>
    </row>
    <row r="609" spans="1:19" ht="15.75" customHeight="1" x14ac:dyDescent="0.25">
      <c r="A609" s="62" t="s">
        <v>2934</v>
      </c>
      <c r="B609" s="62"/>
      <c r="C609" s="62"/>
      <c r="D609" s="48" t="s">
        <v>28</v>
      </c>
      <c r="E609" s="62"/>
      <c r="F609" s="78">
        <v>14</v>
      </c>
      <c r="G609" s="79" t="s">
        <v>1735</v>
      </c>
      <c r="H609" s="62" t="s">
        <v>2935</v>
      </c>
      <c r="I609" s="62" t="s">
        <v>582</v>
      </c>
      <c r="J609" s="62"/>
      <c r="K609" s="62"/>
      <c r="L609" s="62" t="s">
        <v>584</v>
      </c>
      <c r="M609" s="62" t="s">
        <v>46</v>
      </c>
      <c r="N609" s="62" t="s">
        <v>1113</v>
      </c>
      <c r="O609" s="62" t="s">
        <v>36</v>
      </c>
      <c r="P609" s="62">
        <v>1960</v>
      </c>
      <c r="Q609" s="62">
        <v>2015</v>
      </c>
      <c r="R609" s="62">
        <v>49.209409999999899</v>
      </c>
      <c r="S609" s="62">
        <v>-96.286389999999898</v>
      </c>
    </row>
    <row r="610" spans="1:19" ht="15.75" customHeight="1" x14ac:dyDescent="0.25">
      <c r="A610" s="62" t="s">
        <v>2936</v>
      </c>
      <c r="B610" s="62"/>
      <c r="C610" s="62"/>
      <c r="D610" s="48" t="s">
        <v>28</v>
      </c>
      <c r="E610" s="62"/>
      <c r="F610" s="78">
        <v>14</v>
      </c>
      <c r="G610" s="79" t="s">
        <v>1735</v>
      </c>
      <c r="H610" s="62" t="s">
        <v>2937</v>
      </c>
      <c r="I610" s="62" t="s">
        <v>582</v>
      </c>
      <c r="J610" s="62"/>
      <c r="K610" s="62"/>
      <c r="L610" s="62" t="s">
        <v>584</v>
      </c>
      <c r="M610" s="62" t="s">
        <v>46</v>
      </c>
      <c r="N610" s="62" t="s">
        <v>1113</v>
      </c>
      <c r="O610" s="62" t="s">
        <v>36</v>
      </c>
      <c r="P610" s="62">
        <v>1961</v>
      </c>
      <c r="Q610" s="62">
        <v>2015</v>
      </c>
      <c r="R610" s="62">
        <v>49.635440000000003</v>
      </c>
      <c r="S610" s="62">
        <v>-96.906279999999896</v>
      </c>
    </row>
    <row r="611" spans="1:19" ht="15.75" customHeight="1" x14ac:dyDescent="0.25">
      <c r="A611" s="62" t="s">
        <v>2938</v>
      </c>
      <c r="B611" s="62"/>
      <c r="C611" s="62"/>
      <c r="D611" s="48" t="s">
        <v>28</v>
      </c>
      <c r="E611" s="62"/>
      <c r="F611" s="78">
        <v>14</v>
      </c>
      <c r="G611" s="79" t="s">
        <v>1735</v>
      </c>
      <c r="H611" s="62" t="s">
        <v>2939</v>
      </c>
      <c r="I611" s="62" t="s">
        <v>582</v>
      </c>
      <c r="J611" s="62"/>
      <c r="K611" s="62"/>
      <c r="L611" s="62" t="s">
        <v>584</v>
      </c>
      <c r="M611" s="62" t="s">
        <v>46</v>
      </c>
      <c r="N611" s="62" t="s">
        <v>1113</v>
      </c>
      <c r="O611" s="62" t="s">
        <v>36</v>
      </c>
      <c r="P611" s="62">
        <v>1966</v>
      </c>
      <c r="Q611" s="62">
        <v>2015</v>
      </c>
      <c r="R611" s="62">
        <v>49.440240000000003</v>
      </c>
      <c r="S611" s="62">
        <v>-96.988979999999898</v>
      </c>
    </row>
    <row r="612" spans="1:19" ht="15.75" customHeight="1" x14ac:dyDescent="0.25">
      <c r="A612" s="62" t="s">
        <v>2940</v>
      </c>
      <c r="B612" s="62"/>
      <c r="C612" s="62"/>
      <c r="D612" s="48" t="s">
        <v>28</v>
      </c>
      <c r="E612" s="62"/>
      <c r="F612" s="78">
        <v>14</v>
      </c>
      <c r="G612" s="79" t="s">
        <v>1735</v>
      </c>
      <c r="H612" s="62" t="s">
        <v>2941</v>
      </c>
      <c r="I612" s="62" t="s">
        <v>582</v>
      </c>
      <c r="J612" s="62"/>
      <c r="K612" s="62"/>
      <c r="L612" s="62" t="s">
        <v>584</v>
      </c>
      <c r="M612" s="62" t="s">
        <v>46</v>
      </c>
      <c r="N612" s="62" t="s">
        <v>1113</v>
      </c>
      <c r="O612" s="62" t="s">
        <v>36</v>
      </c>
      <c r="P612" s="62">
        <v>1969</v>
      </c>
      <c r="Q612" s="62">
        <v>2015</v>
      </c>
      <c r="R612" s="62">
        <v>49.532029999999899</v>
      </c>
      <c r="S612" s="62">
        <v>-96.984780000000001</v>
      </c>
    </row>
    <row r="613" spans="1:19" ht="15.75" customHeight="1" x14ac:dyDescent="0.25">
      <c r="A613" s="62" t="s">
        <v>2942</v>
      </c>
      <c r="B613" s="62"/>
      <c r="C613" s="62"/>
      <c r="D613" s="48" t="s">
        <v>28</v>
      </c>
      <c r="E613" s="62"/>
      <c r="F613" s="78">
        <v>14</v>
      </c>
      <c r="G613" s="79" t="s">
        <v>1735</v>
      </c>
      <c r="H613" s="62" t="s">
        <v>2943</v>
      </c>
      <c r="I613" s="62" t="s">
        <v>582</v>
      </c>
      <c r="J613" s="62"/>
      <c r="K613" s="62"/>
      <c r="L613" s="62" t="s">
        <v>584</v>
      </c>
      <c r="M613" s="62" t="s">
        <v>46</v>
      </c>
      <c r="N613" s="62" t="s">
        <v>1113</v>
      </c>
      <c r="O613" s="62" t="s">
        <v>36</v>
      </c>
      <c r="P613" s="62">
        <v>1971</v>
      </c>
      <c r="Q613" s="62">
        <v>2015</v>
      </c>
      <c r="R613" s="62">
        <v>49.502389999999899</v>
      </c>
      <c r="S613" s="62">
        <v>-97.155940000000001</v>
      </c>
    </row>
    <row r="614" spans="1:19" ht="15.75" customHeight="1" x14ac:dyDescent="0.25">
      <c r="A614" s="62" t="s">
        <v>2944</v>
      </c>
      <c r="B614" s="62"/>
      <c r="C614" s="62"/>
      <c r="D614" s="48" t="s">
        <v>28</v>
      </c>
      <c r="E614" s="62"/>
      <c r="F614" s="78">
        <v>14</v>
      </c>
      <c r="G614" s="79" t="s">
        <v>1735</v>
      </c>
      <c r="H614" s="62" t="s">
        <v>2945</v>
      </c>
      <c r="I614" s="62" t="s">
        <v>582</v>
      </c>
      <c r="J614" s="62"/>
      <c r="K614" s="62"/>
      <c r="L614" s="62" t="s">
        <v>584</v>
      </c>
      <c r="M614" s="62" t="s">
        <v>46</v>
      </c>
      <c r="N614" s="62" t="s">
        <v>1113</v>
      </c>
      <c r="O614" s="62" t="s">
        <v>36</v>
      </c>
      <c r="P614" s="62">
        <v>1967</v>
      </c>
      <c r="Q614" s="62">
        <v>2015</v>
      </c>
      <c r="R614" s="62">
        <v>49.694940000000003</v>
      </c>
      <c r="S614" s="62">
        <v>-96.987639999999899</v>
      </c>
    </row>
    <row r="615" spans="1:19" ht="15.75" customHeight="1" x14ac:dyDescent="0.25">
      <c r="A615" s="62" t="s">
        <v>2946</v>
      </c>
      <c r="B615" s="62"/>
      <c r="C615" s="62"/>
      <c r="D615" s="48" t="s">
        <v>28</v>
      </c>
      <c r="E615" s="62"/>
      <c r="F615" s="78">
        <v>14</v>
      </c>
      <c r="G615" s="79" t="s">
        <v>1735</v>
      </c>
      <c r="H615" s="62" t="s">
        <v>2947</v>
      </c>
      <c r="I615" s="62" t="s">
        <v>582</v>
      </c>
      <c r="J615" s="62"/>
      <c r="K615" s="62"/>
      <c r="L615" s="62" t="s">
        <v>584</v>
      </c>
      <c r="M615" s="62" t="s">
        <v>46</v>
      </c>
      <c r="N615" s="62" t="s">
        <v>1113</v>
      </c>
      <c r="O615" s="62" t="s">
        <v>36</v>
      </c>
      <c r="P615" s="62">
        <v>1978</v>
      </c>
      <c r="Q615" s="62">
        <v>2015</v>
      </c>
      <c r="R615" s="62">
        <v>49.385060000000003</v>
      </c>
      <c r="S615" s="62">
        <v>-96.731359999999896</v>
      </c>
    </row>
    <row r="616" spans="1:19" ht="15.75" customHeight="1" x14ac:dyDescent="0.25">
      <c r="A616" s="62" t="s">
        <v>2948</v>
      </c>
      <c r="B616" s="62"/>
      <c r="C616" s="62"/>
      <c r="D616" s="48" t="s">
        <v>28</v>
      </c>
      <c r="E616" s="62"/>
      <c r="F616" s="78">
        <v>14</v>
      </c>
      <c r="G616" s="79" t="s">
        <v>1735</v>
      </c>
      <c r="H616" s="62" t="s">
        <v>2949</v>
      </c>
      <c r="I616" s="62" t="s">
        <v>582</v>
      </c>
      <c r="J616" s="62"/>
      <c r="K616" s="62"/>
      <c r="L616" s="62" t="s">
        <v>584</v>
      </c>
      <c r="M616" s="62" t="s">
        <v>46</v>
      </c>
      <c r="N616" s="62" t="s">
        <v>1113</v>
      </c>
      <c r="O616" s="62" t="s">
        <v>36</v>
      </c>
      <c r="P616" s="62">
        <v>2002</v>
      </c>
      <c r="Q616" s="62">
        <v>2015</v>
      </c>
      <c r="R616" s="62">
        <v>49.325539999999897</v>
      </c>
      <c r="S616" s="62">
        <v>-96.763720000000006</v>
      </c>
    </row>
    <row r="617" spans="1:19" ht="15.75" customHeight="1" x14ac:dyDescent="0.25">
      <c r="A617" s="62" t="s">
        <v>2950</v>
      </c>
      <c r="B617" s="62"/>
      <c r="C617" s="62"/>
      <c r="D617" s="48" t="s">
        <v>1205</v>
      </c>
      <c r="E617" s="62"/>
      <c r="F617" s="78">
        <v>14</v>
      </c>
      <c r="G617" s="79" t="s">
        <v>1735</v>
      </c>
      <c r="H617" s="62" t="s">
        <v>2951</v>
      </c>
      <c r="I617" s="62" t="s">
        <v>582</v>
      </c>
      <c r="J617" s="62"/>
      <c r="K617" s="62"/>
      <c r="L617" s="62" t="s">
        <v>584</v>
      </c>
      <c r="M617" s="62" t="s">
        <v>46</v>
      </c>
      <c r="N617" s="62" t="s">
        <v>47</v>
      </c>
      <c r="O617" s="62" t="s">
        <v>36</v>
      </c>
      <c r="P617" s="62">
        <v>1959</v>
      </c>
      <c r="Q617" s="62">
        <v>2015</v>
      </c>
      <c r="R617" s="62">
        <v>49.318060000000003</v>
      </c>
      <c r="S617" s="62">
        <v>-96.935559999999896</v>
      </c>
    </row>
    <row r="618" spans="1:19" ht="15.75" customHeight="1" x14ac:dyDescent="0.25">
      <c r="A618" s="62" t="s">
        <v>2952</v>
      </c>
      <c r="B618" s="62"/>
      <c r="C618" s="62"/>
      <c r="D618" s="48" t="s">
        <v>28</v>
      </c>
      <c r="E618" s="62"/>
      <c r="F618" s="78">
        <v>14</v>
      </c>
      <c r="G618" s="79" t="s">
        <v>1735</v>
      </c>
      <c r="H618" s="62" t="s">
        <v>2953</v>
      </c>
      <c r="I618" s="62" t="s">
        <v>582</v>
      </c>
      <c r="J618" s="62"/>
      <c r="K618" s="62"/>
      <c r="L618" s="62" t="s">
        <v>584</v>
      </c>
      <c r="M618" s="62" t="s">
        <v>46</v>
      </c>
      <c r="N618" s="62" t="s">
        <v>1113</v>
      </c>
      <c r="O618" s="62" t="s">
        <v>36</v>
      </c>
      <c r="P618" s="62">
        <v>1915</v>
      </c>
      <c r="Q618" s="62">
        <v>2015</v>
      </c>
      <c r="R618" s="62">
        <v>49.517470000000003</v>
      </c>
      <c r="S618" s="62">
        <v>-97.944609999999898</v>
      </c>
    </row>
    <row r="619" spans="1:19" ht="15.75" customHeight="1" x14ac:dyDescent="0.25">
      <c r="A619" s="62" t="s">
        <v>2954</v>
      </c>
      <c r="B619" s="62"/>
      <c r="C619" s="62"/>
      <c r="D619" s="48" t="s">
        <v>1205</v>
      </c>
      <c r="E619" s="62"/>
      <c r="F619" s="78">
        <v>14</v>
      </c>
      <c r="G619" s="79" t="s">
        <v>1735</v>
      </c>
      <c r="H619" s="62" t="s">
        <v>2955</v>
      </c>
      <c r="I619" s="62" t="s">
        <v>582</v>
      </c>
      <c r="J619" s="62"/>
      <c r="K619" s="62"/>
      <c r="L619" s="62" t="s">
        <v>584</v>
      </c>
      <c r="M619" s="62" t="s">
        <v>46</v>
      </c>
      <c r="N619" s="62" t="s">
        <v>47</v>
      </c>
      <c r="O619" s="62" t="s">
        <v>36</v>
      </c>
      <c r="P619" s="62">
        <v>1964</v>
      </c>
      <c r="Q619" s="62">
        <v>2015</v>
      </c>
      <c r="R619" s="62">
        <v>49.529170000000001</v>
      </c>
      <c r="S619" s="62">
        <v>-98.283060000000006</v>
      </c>
    </row>
    <row r="620" spans="1:19" ht="15.75" customHeight="1" x14ac:dyDescent="0.25">
      <c r="A620" s="62" t="s">
        <v>2956</v>
      </c>
      <c r="B620" s="62"/>
      <c r="C620" s="62"/>
      <c r="D620" s="48" t="s">
        <v>28</v>
      </c>
      <c r="E620" s="62"/>
      <c r="F620" s="78">
        <v>14</v>
      </c>
      <c r="G620" s="79" t="s">
        <v>1735</v>
      </c>
      <c r="H620" s="62" t="s">
        <v>2957</v>
      </c>
      <c r="I620" s="62" t="s">
        <v>582</v>
      </c>
      <c r="J620" s="62"/>
      <c r="K620" s="62"/>
      <c r="L620" s="62" t="s">
        <v>584</v>
      </c>
      <c r="M620" s="62" t="s">
        <v>46</v>
      </c>
      <c r="N620" s="62" t="s">
        <v>1113</v>
      </c>
      <c r="O620" s="62" t="s">
        <v>36</v>
      </c>
      <c r="P620" s="62">
        <v>1965</v>
      </c>
      <c r="Q620" s="62">
        <v>2015</v>
      </c>
      <c r="R620" s="62">
        <v>49.50244</v>
      </c>
      <c r="S620" s="62">
        <v>-98.32817</v>
      </c>
    </row>
    <row r="621" spans="1:19" ht="15.75" customHeight="1" x14ac:dyDescent="0.25">
      <c r="A621" s="62" t="s">
        <v>2958</v>
      </c>
      <c r="B621" s="62"/>
      <c r="C621" s="62"/>
      <c r="D621" s="48" t="s">
        <v>28</v>
      </c>
      <c r="E621" s="62"/>
      <c r="F621" s="78">
        <v>14</v>
      </c>
      <c r="G621" s="79" t="s">
        <v>1735</v>
      </c>
      <c r="H621" s="62" t="s">
        <v>2959</v>
      </c>
      <c r="I621" s="62" t="s">
        <v>582</v>
      </c>
      <c r="J621" s="62"/>
      <c r="K621" s="62"/>
      <c r="L621" s="62" t="s">
        <v>584</v>
      </c>
      <c r="M621" s="62" t="s">
        <v>46</v>
      </c>
      <c r="N621" s="62" t="s">
        <v>1113</v>
      </c>
      <c r="O621" s="62" t="s">
        <v>36</v>
      </c>
      <c r="P621" s="62">
        <v>1967</v>
      </c>
      <c r="Q621" s="62">
        <v>2015</v>
      </c>
      <c r="R621" s="62">
        <v>49.545279999999899</v>
      </c>
      <c r="S621" s="62">
        <v>-98.4144399999999</v>
      </c>
    </row>
    <row r="622" spans="1:19" ht="15.75" customHeight="1" x14ac:dyDescent="0.25">
      <c r="A622" s="62" t="s">
        <v>2960</v>
      </c>
      <c r="B622" s="62"/>
      <c r="C622" s="62"/>
      <c r="D622" s="48" t="s">
        <v>28</v>
      </c>
      <c r="E622" s="62"/>
      <c r="F622" s="78">
        <v>14</v>
      </c>
      <c r="G622" s="79" t="s">
        <v>1735</v>
      </c>
      <c r="H622" s="62" t="s">
        <v>2961</v>
      </c>
      <c r="I622" s="62" t="s">
        <v>582</v>
      </c>
      <c r="J622" s="62"/>
      <c r="K622" s="62"/>
      <c r="L622" s="62" t="s">
        <v>584</v>
      </c>
      <c r="M622" s="62" t="s">
        <v>46</v>
      </c>
      <c r="N622" s="62" t="s">
        <v>1113</v>
      </c>
      <c r="O622" s="62" t="s">
        <v>36</v>
      </c>
      <c r="P622" s="62">
        <v>1929</v>
      </c>
      <c r="Q622" s="62">
        <v>2015</v>
      </c>
      <c r="R622" s="62">
        <v>49.354840000000003</v>
      </c>
      <c r="S622" s="62">
        <v>-97.422470000000004</v>
      </c>
    </row>
    <row r="623" spans="1:19" ht="15.75" customHeight="1" x14ac:dyDescent="0.25">
      <c r="A623" s="62" t="s">
        <v>2962</v>
      </c>
      <c r="B623" s="62"/>
      <c r="C623" s="62"/>
      <c r="D623" s="48" t="s">
        <v>28</v>
      </c>
      <c r="E623" s="62"/>
      <c r="F623" s="78">
        <v>14</v>
      </c>
      <c r="G623" s="79" t="s">
        <v>1735</v>
      </c>
      <c r="H623" s="62" t="s">
        <v>2963</v>
      </c>
      <c r="I623" s="62" t="s">
        <v>582</v>
      </c>
      <c r="J623" s="62"/>
      <c r="K623" s="62"/>
      <c r="L623" s="62" t="s">
        <v>584</v>
      </c>
      <c r="M623" s="62" t="s">
        <v>46</v>
      </c>
      <c r="N623" s="62" t="s">
        <v>1113</v>
      </c>
      <c r="O623" s="62" t="s">
        <v>36</v>
      </c>
      <c r="P623" s="62">
        <v>1963</v>
      </c>
      <c r="Q623" s="62">
        <v>2015</v>
      </c>
      <c r="R623" s="62">
        <v>49.379330000000003</v>
      </c>
      <c r="S623" s="62">
        <v>-98.249719999999897</v>
      </c>
    </row>
    <row r="624" spans="1:19" ht="15.75" customHeight="1" x14ac:dyDescent="0.25">
      <c r="A624" s="62" t="s">
        <v>2964</v>
      </c>
      <c r="B624" s="62"/>
      <c r="C624" s="62"/>
      <c r="D624" s="48" t="s">
        <v>28</v>
      </c>
      <c r="E624" s="62"/>
      <c r="F624" s="78">
        <v>14</v>
      </c>
      <c r="G624" s="79" t="s">
        <v>1735</v>
      </c>
      <c r="H624" s="62" t="s">
        <v>2965</v>
      </c>
      <c r="I624" s="62" t="s">
        <v>582</v>
      </c>
      <c r="J624" s="62"/>
      <c r="K624" s="62"/>
      <c r="L624" s="62" t="s">
        <v>584</v>
      </c>
      <c r="M624" s="62" t="s">
        <v>46</v>
      </c>
      <c r="N624" s="62" t="s">
        <v>1113</v>
      </c>
      <c r="O624" s="62" t="s">
        <v>36</v>
      </c>
      <c r="P624" s="62">
        <v>1964</v>
      </c>
      <c r="Q624" s="62">
        <v>2015</v>
      </c>
      <c r="R624" s="62">
        <v>49.433190000000003</v>
      </c>
      <c r="S624" s="62">
        <v>-98.15992</v>
      </c>
    </row>
    <row r="625" spans="1:19" ht="15.75" customHeight="1" x14ac:dyDescent="0.25">
      <c r="A625" s="62" t="s">
        <v>2966</v>
      </c>
      <c r="B625" s="62"/>
      <c r="C625" s="62"/>
      <c r="D625" s="48" t="s">
        <v>28</v>
      </c>
      <c r="E625" s="62"/>
      <c r="F625" s="78">
        <v>14</v>
      </c>
      <c r="G625" s="79" t="s">
        <v>1735</v>
      </c>
      <c r="H625" s="62" t="s">
        <v>2967</v>
      </c>
      <c r="I625" s="62" t="s">
        <v>582</v>
      </c>
      <c r="J625" s="62"/>
      <c r="K625" s="62"/>
      <c r="L625" s="62" t="s">
        <v>584</v>
      </c>
      <c r="M625" s="62" t="s">
        <v>46</v>
      </c>
      <c r="N625" s="62" t="s">
        <v>1113</v>
      </c>
      <c r="O625" s="62" t="s">
        <v>36</v>
      </c>
      <c r="P625" s="62">
        <v>1969</v>
      </c>
      <c r="Q625" s="62">
        <v>2015</v>
      </c>
      <c r="R625" s="62">
        <v>49.490079999999899</v>
      </c>
      <c r="S625" s="62">
        <v>-97.481669999999895</v>
      </c>
    </row>
    <row r="626" spans="1:19" ht="15.75" customHeight="1" x14ac:dyDescent="0.25">
      <c r="A626" s="62" t="s">
        <v>2968</v>
      </c>
      <c r="B626" s="62"/>
      <c r="C626" s="62"/>
      <c r="D626" s="48" t="s">
        <v>28</v>
      </c>
      <c r="E626" s="62"/>
      <c r="F626" s="78">
        <v>14</v>
      </c>
      <c r="G626" s="79" t="s">
        <v>1735</v>
      </c>
      <c r="H626" s="62" t="s">
        <v>2969</v>
      </c>
      <c r="I626" s="62" t="s">
        <v>582</v>
      </c>
      <c r="J626" s="62"/>
      <c r="K626" s="62"/>
      <c r="L626" s="62" t="s">
        <v>584</v>
      </c>
      <c r="M626" s="62" t="s">
        <v>46</v>
      </c>
      <c r="N626" s="62" t="s">
        <v>1113</v>
      </c>
      <c r="O626" s="62" t="s">
        <v>36</v>
      </c>
      <c r="P626" s="62">
        <v>1994</v>
      </c>
      <c r="Q626" s="62">
        <v>2015</v>
      </c>
      <c r="R626" s="62">
        <v>49.365389999999898</v>
      </c>
      <c r="S626" s="62">
        <v>-98.345600000000005</v>
      </c>
    </row>
    <row r="627" spans="1:19" ht="15.75" customHeight="1" x14ac:dyDescent="0.25">
      <c r="A627" s="62" t="s">
        <v>2970</v>
      </c>
      <c r="B627" s="62"/>
      <c r="C627" s="62"/>
      <c r="D627" s="48" t="s">
        <v>28</v>
      </c>
      <c r="E627" s="62"/>
      <c r="F627" s="78">
        <v>14</v>
      </c>
      <c r="G627" s="79" t="s">
        <v>1735</v>
      </c>
      <c r="H627" s="62" t="s">
        <v>2971</v>
      </c>
      <c r="I627" s="62" t="s">
        <v>582</v>
      </c>
      <c r="J627" s="62"/>
      <c r="K627" s="62"/>
      <c r="L627" s="62" t="s">
        <v>584</v>
      </c>
      <c r="M627" s="62" t="s">
        <v>46</v>
      </c>
      <c r="N627" s="62" t="s">
        <v>1113</v>
      </c>
      <c r="O627" s="62" t="s">
        <v>36</v>
      </c>
      <c r="P627" s="62">
        <v>2000</v>
      </c>
      <c r="Q627" s="62">
        <v>2015</v>
      </c>
      <c r="R627" s="62">
        <v>49.457439999999899</v>
      </c>
      <c r="S627" s="62">
        <v>-97.476860000000002</v>
      </c>
    </row>
    <row r="628" spans="1:19" ht="15.75" customHeight="1" x14ac:dyDescent="0.25">
      <c r="A628" s="62" t="s">
        <v>2972</v>
      </c>
      <c r="B628" s="62"/>
      <c r="C628" s="62"/>
      <c r="D628" s="48" t="s">
        <v>28</v>
      </c>
      <c r="E628" s="62"/>
      <c r="F628" s="78">
        <v>14</v>
      </c>
      <c r="G628" s="79" t="s">
        <v>1735</v>
      </c>
      <c r="H628" s="62" t="s">
        <v>2973</v>
      </c>
      <c r="I628" s="62" t="s">
        <v>582</v>
      </c>
      <c r="J628" s="62"/>
      <c r="K628" s="62"/>
      <c r="L628" s="62" t="s">
        <v>584</v>
      </c>
      <c r="M628" s="62" t="s">
        <v>46</v>
      </c>
      <c r="N628" s="62" t="s">
        <v>47</v>
      </c>
      <c r="O628" s="62" t="s">
        <v>36</v>
      </c>
      <c r="P628" s="62">
        <v>2000</v>
      </c>
      <c r="Q628" s="62">
        <v>2015</v>
      </c>
      <c r="R628" s="62">
        <v>49.586530000000003</v>
      </c>
      <c r="S628" s="62">
        <v>-97.5807199999999</v>
      </c>
    </row>
    <row r="629" spans="1:19" ht="15.75" customHeight="1" x14ac:dyDescent="0.25">
      <c r="A629" s="62" t="s">
        <v>2974</v>
      </c>
      <c r="B629" s="62"/>
      <c r="C629" s="62"/>
      <c r="D629" s="48" t="s">
        <v>28</v>
      </c>
      <c r="E629" s="62"/>
      <c r="F629" s="78">
        <v>14</v>
      </c>
      <c r="G629" s="79" t="s">
        <v>1735</v>
      </c>
      <c r="H629" s="62" t="s">
        <v>2975</v>
      </c>
      <c r="I629" s="62" t="s">
        <v>582</v>
      </c>
      <c r="J629" s="62"/>
      <c r="K629" s="62"/>
      <c r="L629" s="62" t="s">
        <v>584</v>
      </c>
      <c r="M629" s="62" t="s">
        <v>46</v>
      </c>
      <c r="N629" s="62" t="s">
        <v>1113</v>
      </c>
      <c r="O629" s="62" t="s">
        <v>36</v>
      </c>
      <c r="P629" s="62">
        <v>2000</v>
      </c>
      <c r="Q629" s="62">
        <v>2015</v>
      </c>
      <c r="R629" s="62">
        <v>49.575969999999899</v>
      </c>
      <c r="S629" s="62">
        <v>-97.800169999999895</v>
      </c>
    </row>
    <row r="630" spans="1:19" ht="15.75" customHeight="1" x14ac:dyDescent="0.25">
      <c r="A630" s="62" t="s">
        <v>2976</v>
      </c>
      <c r="B630" s="62"/>
      <c r="C630" s="62"/>
      <c r="D630" s="48" t="s">
        <v>1205</v>
      </c>
      <c r="E630" s="62"/>
      <c r="F630" s="78">
        <v>14</v>
      </c>
      <c r="G630" s="79" t="s">
        <v>1735</v>
      </c>
      <c r="H630" s="62" t="s">
        <v>2977</v>
      </c>
      <c r="I630" s="62" t="s">
        <v>582</v>
      </c>
      <c r="J630" s="62"/>
      <c r="K630" s="62"/>
      <c r="L630" s="62" t="s">
        <v>584</v>
      </c>
      <c r="M630" s="62" t="s">
        <v>46</v>
      </c>
      <c r="N630" s="62" t="s">
        <v>47</v>
      </c>
      <c r="O630" s="62" t="s">
        <v>36</v>
      </c>
      <c r="P630" s="62">
        <v>1983</v>
      </c>
      <c r="Q630" s="62">
        <v>2015</v>
      </c>
      <c r="R630" s="62">
        <v>49.503610000000002</v>
      </c>
      <c r="S630" s="62">
        <v>-98.017780000000002</v>
      </c>
    </row>
    <row r="631" spans="1:19" ht="15.75" customHeight="1" x14ac:dyDescent="0.25">
      <c r="A631" s="62" t="s">
        <v>2978</v>
      </c>
      <c r="B631" s="62"/>
      <c r="C631" s="62"/>
      <c r="D631" s="48" t="s">
        <v>28</v>
      </c>
      <c r="E631" s="62"/>
      <c r="F631" s="78">
        <v>14</v>
      </c>
      <c r="G631" s="79" t="s">
        <v>1735</v>
      </c>
      <c r="H631" s="62" t="s">
        <v>2979</v>
      </c>
      <c r="I631" s="62" t="s">
        <v>582</v>
      </c>
      <c r="J631" s="62"/>
      <c r="K631" s="62"/>
      <c r="L631" s="62" t="s">
        <v>584</v>
      </c>
      <c r="M631" s="62" t="s">
        <v>46</v>
      </c>
      <c r="N631" s="62" t="s">
        <v>1113</v>
      </c>
      <c r="O631" s="62" t="s">
        <v>36</v>
      </c>
      <c r="P631" s="62">
        <v>1922</v>
      </c>
      <c r="Q631" s="62">
        <v>2015</v>
      </c>
      <c r="R631" s="62">
        <v>49.68</v>
      </c>
      <c r="S631" s="62">
        <v>-97.432050000000004</v>
      </c>
    </row>
    <row r="632" spans="1:19" ht="15.75" customHeight="1" x14ac:dyDescent="0.25">
      <c r="A632" s="62" t="s">
        <v>2980</v>
      </c>
      <c r="B632" s="62"/>
      <c r="C632" s="62"/>
      <c r="D632" s="48" t="s">
        <v>28</v>
      </c>
      <c r="E632" s="62"/>
      <c r="F632" s="78">
        <v>14</v>
      </c>
      <c r="G632" s="79" t="s">
        <v>1735</v>
      </c>
      <c r="H632" s="62" t="s">
        <v>2981</v>
      </c>
      <c r="I632" s="62" t="s">
        <v>582</v>
      </c>
      <c r="J632" s="62"/>
      <c r="K632" s="62"/>
      <c r="L632" s="62" t="s">
        <v>584</v>
      </c>
      <c r="M632" s="62" t="s">
        <v>46</v>
      </c>
      <c r="N632" s="62" t="s">
        <v>1113</v>
      </c>
      <c r="O632" s="62" t="s">
        <v>36</v>
      </c>
      <c r="P632" s="62">
        <v>1912</v>
      </c>
      <c r="Q632" s="62">
        <v>2015</v>
      </c>
      <c r="R632" s="62">
        <v>49.694029999999898</v>
      </c>
      <c r="S632" s="62">
        <v>-97.263080000000002</v>
      </c>
    </row>
    <row r="633" spans="1:19" ht="15.75" customHeight="1" x14ac:dyDescent="0.25">
      <c r="A633" s="62" t="s">
        <v>2982</v>
      </c>
      <c r="B633" s="62"/>
      <c r="C633" s="62"/>
      <c r="D633" s="48" t="s">
        <v>28</v>
      </c>
      <c r="E633" s="62"/>
      <c r="F633" s="78">
        <v>14</v>
      </c>
      <c r="G633" s="79" t="s">
        <v>1735</v>
      </c>
      <c r="H633" s="62" t="s">
        <v>2983</v>
      </c>
      <c r="I633" s="62" t="s">
        <v>582</v>
      </c>
      <c r="J633" s="62"/>
      <c r="K633" s="62"/>
      <c r="L633" s="62" t="s">
        <v>584</v>
      </c>
      <c r="M633" s="62" t="s">
        <v>46</v>
      </c>
      <c r="N633" s="62" t="s">
        <v>1113</v>
      </c>
      <c r="O633" s="62" t="s">
        <v>36</v>
      </c>
      <c r="P633" s="62">
        <v>1960</v>
      </c>
      <c r="Q633" s="62">
        <v>2015</v>
      </c>
      <c r="R633" s="62">
        <v>49.812330000000003</v>
      </c>
      <c r="S633" s="62">
        <v>-97.982500000000002</v>
      </c>
    </row>
    <row r="634" spans="1:19" ht="15.75" customHeight="1" x14ac:dyDescent="0.25">
      <c r="A634" s="62" t="s">
        <v>2984</v>
      </c>
      <c r="B634" s="62"/>
      <c r="C634" s="62"/>
      <c r="D634" s="48" t="s">
        <v>28</v>
      </c>
      <c r="E634" s="62"/>
      <c r="F634" s="78">
        <v>14</v>
      </c>
      <c r="G634" s="79" t="s">
        <v>1735</v>
      </c>
      <c r="H634" s="62" t="s">
        <v>2985</v>
      </c>
      <c r="I634" s="62" t="s">
        <v>582</v>
      </c>
      <c r="J634" s="62"/>
      <c r="K634" s="62"/>
      <c r="L634" s="62" t="s">
        <v>584</v>
      </c>
      <c r="M634" s="62" t="s">
        <v>46</v>
      </c>
      <c r="N634" s="62" t="s">
        <v>1113</v>
      </c>
      <c r="O634" s="62" t="s">
        <v>36</v>
      </c>
      <c r="P634" s="62">
        <v>1955</v>
      </c>
      <c r="Q634" s="62">
        <v>2015</v>
      </c>
      <c r="R634" s="62">
        <v>49.886809999999898</v>
      </c>
      <c r="S634" s="62">
        <v>-97.767250000000004</v>
      </c>
    </row>
    <row r="635" spans="1:19" ht="15.75" customHeight="1" x14ac:dyDescent="0.25">
      <c r="A635" s="62" t="s">
        <v>2986</v>
      </c>
      <c r="B635" s="62"/>
      <c r="C635" s="62"/>
      <c r="D635" s="48" t="s">
        <v>1205</v>
      </c>
      <c r="E635" s="62"/>
      <c r="F635" s="78">
        <v>14</v>
      </c>
      <c r="G635" s="79" t="s">
        <v>1735</v>
      </c>
      <c r="H635" s="62" t="s">
        <v>2987</v>
      </c>
      <c r="I635" s="62" t="s">
        <v>582</v>
      </c>
      <c r="J635" s="62"/>
      <c r="K635" s="62"/>
      <c r="L635" s="62" t="s">
        <v>584</v>
      </c>
      <c r="M635" s="62" t="s">
        <v>46</v>
      </c>
      <c r="N635" s="62" t="s">
        <v>47</v>
      </c>
      <c r="O635" s="62" t="s">
        <v>36</v>
      </c>
      <c r="P635" s="62">
        <v>1979</v>
      </c>
      <c r="Q635" s="62">
        <v>2015</v>
      </c>
      <c r="R635" s="62">
        <v>49.723610000000001</v>
      </c>
      <c r="S635" s="62">
        <v>-97.5258299999999</v>
      </c>
    </row>
    <row r="636" spans="1:19" ht="15.75" customHeight="1" x14ac:dyDescent="0.25">
      <c r="A636" s="62" t="s">
        <v>2988</v>
      </c>
      <c r="B636" s="62"/>
      <c r="C636" s="62"/>
      <c r="D636" s="48" t="s">
        <v>1205</v>
      </c>
      <c r="E636" s="62"/>
      <c r="F636" s="78">
        <v>14</v>
      </c>
      <c r="G636" s="79" t="s">
        <v>1735</v>
      </c>
      <c r="H636" s="62" t="s">
        <v>2989</v>
      </c>
      <c r="I636" s="62" t="s">
        <v>582</v>
      </c>
      <c r="J636" s="62"/>
      <c r="K636" s="62"/>
      <c r="L636" s="62" t="s">
        <v>584</v>
      </c>
      <c r="M636" s="62" t="s">
        <v>46</v>
      </c>
      <c r="N636" s="62" t="s">
        <v>47</v>
      </c>
      <c r="O636" s="62" t="s">
        <v>36</v>
      </c>
      <c r="P636" s="62">
        <v>1983</v>
      </c>
      <c r="Q636" s="62">
        <v>2015</v>
      </c>
      <c r="R636" s="62">
        <v>49.72278</v>
      </c>
      <c r="S636" s="62">
        <v>-97.173060000000007</v>
      </c>
    </row>
    <row r="637" spans="1:19" ht="15.75" customHeight="1" x14ac:dyDescent="0.25">
      <c r="A637" s="62" t="s">
        <v>2990</v>
      </c>
      <c r="B637" s="62"/>
      <c r="C637" s="62"/>
      <c r="D637" s="48" t="s">
        <v>1205</v>
      </c>
      <c r="E637" s="62"/>
      <c r="F637" s="78">
        <v>14</v>
      </c>
      <c r="G637" s="79" t="s">
        <v>1735</v>
      </c>
      <c r="H637" s="62" t="s">
        <v>2991</v>
      </c>
      <c r="I637" s="62" t="s">
        <v>582</v>
      </c>
      <c r="J637" s="62"/>
      <c r="K637" s="62"/>
      <c r="L637" s="62" t="s">
        <v>584</v>
      </c>
      <c r="M637" s="62" t="s">
        <v>46</v>
      </c>
      <c r="N637" s="62" t="s">
        <v>47</v>
      </c>
      <c r="O637" s="62" t="s">
        <v>36</v>
      </c>
      <c r="P637" s="62">
        <v>1983</v>
      </c>
      <c r="Q637" s="62">
        <v>2015</v>
      </c>
      <c r="R637" s="62">
        <v>49.771389999999897</v>
      </c>
      <c r="S637" s="62">
        <v>-97.61833</v>
      </c>
    </row>
    <row r="638" spans="1:19" ht="15.75" customHeight="1" x14ac:dyDescent="0.25">
      <c r="A638" s="62" t="s">
        <v>2992</v>
      </c>
      <c r="B638" s="62"/>
      <c r="C638" s="62"/>
      <c r="D638" s="48" t="s">
        <v>1205</v>
      </c>
      <c r="E638" s="62"/>
      <c r="F638" s="78">
        <v>14</v>
      </c>
      <c r="G638" s="79" t="s">
        <v>1735</v>
      </c>
      <c r="H638" s="62" t="s">
        <v>2993</v>
      </c>
      <c r="I638" s="62" t="s">
        <v>582</v>
      </c>
      <c r="J638" s="62"/>
      <c r="K638" s="62"/>
      <c r="L638" s="62" t="s">
        <v>584</v>
      </c>
      <c r="M638" s="62" t="s">
        <v>46</v>
      </c>
      <c r="N638" s="62" t="s">
        <v>47</v>
      </c>
      <c r="O638" s="62" t="s">
        <v>36</v>
      </c>
      <c r="P638" s="62">
        <v>1983</v>
      </c>
      <c r="Q638" s="62">
        <v>2015</v>
      </c>
      <c r="R638" s="62">
        <v>49.683889999999899</v>
      </c>
      <c r="S638" s="62">
        <v>-97.4361099999999</v>
      </c>
    </row>
    <row r="639" spans="1:19" ht="15.75" customHeight="1" x14ac:dyDescent="0.25">
      <c r="A639" s="62" t="s">
        <v>2994</v>
      </c>
      <c r="B639" s="62"/>
      <c r="C639" s="62"/>
      <c r="D639" s="48" t="s">
        <v>1205</v>
      </c>
      <c r="E639" s="62"/>
      <c r="F639" s="78">
        <v>14</v>
      </c>
      <c r="G639" s="79" t="s">
        <v>1735</v>
      </c>
      <c r="H639" s="62" t="s">
        <v>2995</v>
      </c>
      <c r="I639" s="62" t="s">
        <v>582</v>
      </c>
      <c r="J639" s="62"/>
      <c r="K639" s="62"/>
      <c r="L639" s="62" t="s">
        <v>584</v>
      </c>
      <c r="M639" s="62" t="s">
        <v>46</v>
      </c>
      <c r="N639" s="62" t="s">
        <v>47</v>
      </c>
      <c r="O639" s="62" t="s">
        <v>36</v>
      </c>
      <c r="P639" s="62">
        <v>1983</v>
      </c>
      <c r="Q639" s="62">
        <v>2015</v>
      </c>
      <c r="R639" s="62">
        <v>49.901670000000003</v>
      </c>
      <c r="S639" s="62">
        <v>-97.762780000000006</v>
      </c>
    </row>
    <row r="640" spans="1:19" ht="15.75" customHeight="1" x14ac:dyDescent="0.25">
      <c r="A640" s="62" t="s">
        <v>2996</v>
      </c>
      <c r="B640" s="62"/>
      <c r="C640" s="62"/>
      <c r="D640" s="48" t="s">
        <v>1205</v>
      </c>
      <c r="E640" s="62"/>
      <c r="F640" s="78">
        <v>14</v>
      </c>
      <c r="G640" s="79" t="s">
        <v>1735</v>
      </c>
      <c r="H640" s="62" t="s">
        <v>2997</v>
      </c>
      <c r="I640" s="62" t="s">
        <v>582</v>
      </c>
      <c r="J640" s="62"/>
      <c r="K640" s="62"/>
      <c r="L640" s="62" t="s">
        <v>584</v>
      </c>
      <c r="M640" s="62" t="s">
        <v>46</v>
      </c>
      <c r="N640" s="62" t="s">
        <v>47</v>
      </c>
      <c r="O640" s="62" t="s">
        <v>36</v>
      </c>
      <c r="P640" s="62">
        <v>1983</v>
      </c>
      <c r="Q640" s="62">
        <v>2015</v>
      </c>
      <c r="R640" s="62">
        <v>49.69417</v>
      </c>
      <c r="S640" s="62">
        <v>-97.262780000000006</v>
      </c>
    </row>
    <row r="641" spans="1:19" ht="15.75" customHeight="1" x14ac:dyDescent="0.25">
      <c r="A641" s="62" t="s">
        <v>2998</v>
      </c>
      <c r="B641" s="62"/>
      <c r="C641" s="62"/>
      <c r="D641" s="48" t="s">
        <v>28</v>
      </c>
      <c r="E641" s="62"/>
      <c r="F641" s="78">
        <v>14</v>
      </c>
      <c r="G641" s="79" t="s">
        <v>1735</v>
      </c>
      <c r="H641" s="62" t="s">
        <v>2999</v>
      </c>
      <c r="I641" s="62" t="s">
        <v>582</v>
      </c>
      <c r="J641" s="62"/>
      <c r="K641" s="62"/>
      <c r="L641" s="62" t="s">
        <v>584</v>
      </c>
      <c r="M641" s="62" t="s">
        <v>46</v>
      </c>
      <c r="N641" s="62" t="s">
        <v>1113</v>
      </c>
      <c r="O641" s="62" t="s">
        <v>36</v>
      </c>
      <c r="P641" s="62">
        <v>1964</v>
      </c>
      <c r="Q641" s="62">
        <v>2015</v>
      </c>
      <c r="R641" s="62">
        <v>49.660310000000003</v>
      </c>
      <c r="S641" s="62">
        <v>-96.609030000000004</v>
      </c>
    </row>
    <row r="642" spans="1:19" ht="15.75" customHeight="1" x14ac:dyDescent="0.25">
      <c r="A642" s="62" t="s">
        <v>3000</v>
      </c>
      <c r="B642" s="62"/>
      <c r="C642" s="62"/>
      <c r="D642" s="48" t="s">
        <v>28</v>
      </c>
      <c r="E642" s="62"/>
      <c r="F642" s="78">
        <v>14</v>
      </c>
      <c r="G642" s="79" t="s">
        <v>1735</v>
      </c>
      <c r="H642" s="62" t="s">
        <v>3001</v>
      </c>
      <c r="I642" s="62" t="s">
        <v>582</v>
      </c>
      <c r="J642" s="62"/>
      <c r="K642" s="62"/>
      <c r="L642" s="62" t="s">
        <v>584</v>
      </c>
      <c r="M642" s="62" t="s">
        <v>46</v>
      </c>
      <c r="N642" s="62" t="s">
        <v>1113</v>
      </c>
      <c r="O642" s="62" t="s">
        <v>36</v>
      </c>
      <c r="P642" s="62">
        <v>1986</v>
      </c>
      <c r="Q642" s="62">
        <v>2015</v>
      </c>
      <c r="R642" s="62">
        <v>49.772329999999897</v>
      </c>
      <c r="S642" s="62">
        <v>-96.957999999999899</v>
      </c>
    </row>
    <row r="643" spans="1:19" ht="15.75" customHeight="1" x14ac:dyDescent="0.25">
      <c r="A643" s="62" t="s">
        <v>3002</v>
      </c>
      <c r="B643" s="62"/>
      <c r="C643" s="62"/>
      <c r="D643" s="48" t="s">
        <v>1205</v>
      </c>
      <c r="E643" s="62"/>
      <c r="F643" s="78">
        <v>14</v>
      </c>
      <c r="G643" s="79" t="s">
        <v>1735</v>
      </c>
      <c r="H643" s="62" t="s">
        <v>3003</v>
      </c>
      <c r="I643" s="62" t="s">
        <v>582</v>
      </c>
      <c r="J643" s="62"/>
      <c r="K643" s="62"/>
      <c r="L643" s="62" t="s">
        <v>584</v>
      </c>
      <c r="M643" s="62" t="s">
        <v>46</v>
      </c>
      <c r="N643" s="62" t="s">
        <v>47</v>
      </c>
      <c r="O643" s="62" t="s">
        <v>36</v>
      </c>
      <c r="P643" s="62">
        <v>1955</v>
      </c>
      <c r="Q643" s="62">
        <v>2015</v>
      </c>
      <c r="R643" s="62">
        <v>49.66639</v>
      </c>
      <c r="S643" s="62">
        <v>-96.657219999999896</v>
      </c>
    </row>
    <row r="644" spans="1:19" ht="15.75" customHeight="1" x14ac:dyDescent="0.25">
      <c r="A644" s="62" t="s">
        <v>3004</v>
      </c>
      <c r="B644" s="62"/>
      <c r="C644" s="62"/>
      <c r="D644" s="48" t="s">
        <v>28</v>
      </c>
      <c r="E644" s="62"/>
      <c r="F644" s="78">
        <v>14</v>
      </c>
      <c r="G644" s="79" t="s">
        <v>1735</v>
      </c>
      <c r="H644" s="62" t="s">
        <v>3005</v>
      </c>
      <c r="I644" s="62" t="s">
        <v>582</v>
      </c>
      <c r="J644" s="62"/>
      <c r="K644" s="62"/>
      <c r="L644" s="62" t="s">
        <v>584</v>
      </c>
      <c r="M644" s="62" t="s">
        <v>46</v>
      </c>
      <c r="N644" s="62" t="s">
        <v>1113</v>
      </c>
      <c r="O644" s="62" t="s">
        <v>36</v>
      </c>
      <c r="P644" s="62">
        <v>1950</v>
      </c>
      <c r="Q644" s="62">
        <v>2015</v>
      </c>
      <c r="R644" s="62">
        <v>50.14564</v>
      </c>
      <c r="S644" s="62">
        <v>-96.865110000000001</v>
      </c>
    </row>
    <row r="645" spans="1:19" ht="15.75" customHeight="1" x14ac:dyDescent="0.25">
      <c r="A645" s="62" t="s">
        <v>3006</v>
      </c>
      <c r="B645" s="62"/>
      <c r="C645" s="62"/>
      <c r="D645" s="48" t="s">
        <v>28</v>
      </c>
      <c r="E645" s="62"/>
      <c r="F645" s="78">
        <v>14</v>
      </c>
      <c r="G645" s="79" t="s">
        <v>1735</v>
      </c>
      <c r="H645" s="62" t="s">
        <v>3007</v>
      </c>
      <c r="I645" s="62" t="s">
        <v>582</v>
      </c>
      <c r="J645" s="62"/>
      <c r="K645" s="62"/>
      <c r="L645" s="62" t="s">
        <v>584</v>
      </c>
      <c r="M645" s="62" t="s">
        <v>46</v>
      </c>
      <c r="N645" s="62" t="s">
        <v>1113</v>
      </c>
      <c r="O645" s="62" t="s">
        <v>36</v>
      </c>
      <c r="P645" s="62">
        <v>1960</v>
      </c>
      <c r="Q645" s="62">
        <v>2015</v>
      </c>
      <c r="R645" s="62">
        <v>50.327219999999897</v>
      </c>
      <c r="S645" s="62">
        <v>-97.044169999999895</v>
      </c>
    </row>
    <row r="646" spans="1:19" ht="15.75" customHeight="1" x14ac:dyDescent="0.25">
      <c r="A646" s="62" t="s">
        <v>3008</v>
      </c>
      <c r="B646" s="62"/>
      <c r="C646" s="62"/>
      <c r="D646" s="48" t="s">
        <v>28</v>
      </c>
      <c r="E646" s="62"/>
      <c r="F646" s="78">
        <v>14</v>
      </c>
      <c r="G646" s="79" t="s">
        <v>1735</v>
      </c>
      <c r="H646" s="62" t="s">
        <v>3009</v>
      </c>
      <c r="I646" s="62" t="s">
        <v>582</v>
      </c>
      <c r="J646" s="62"/>
      <c r="K646" s="62"/>
      <c r="L646" s="62" t="s">
        <v>584</v>
      </c>
      <c r="M646" s="62" t="s">
        <v>46</v>
      </c>
      <c r="N646" s="62" t="s">
        <v>47</v>
      </c>
      <c r="O646" s="62" t="s">
        <v>36</v>
      </c>
      <c r="P646" s="62">
        <v>1971</v>
      </c>
      <c r="Q646" s="62">
        <v>2015</v>
      </c>
      <c r="R646" s="62">
        <v>49.898620000000001</v>
      </c>
      <c r="S646" s="62">
        <v>-97.133449999999897</v>
      </c>
    </row>
    <row r="647" spans="1:19" ht="15.75" customHeight="1" x14ac:dyDescent="0.25">
      <c r="A647" s="62" t="s">
        <v>3010</v>
      </c>
      <c r="B647" s="62"/>
      <c r="C647" s="62"/>
      <c r="D647" s="48" t="s">
        <v>28</v>
      </c>
      <c r="E647" s="62"/>
      <c r="F647" s="78">
        <v>14</v>
      </c>
      <c r="G647" s="79" t="s">
        <v>1735</v>
      </c>
      <c r="H647" s="62" t="s">
        <v>3011</v>
      </c>
      <c r="I647" s="62" t="s">
        <v>582</v>
      </c>
      <c r="J647" s="62"/>
      <c r="K647" s="62"/>
      <c r="L647" s="62" t="s">
        <v>584</v>
      </c>
      <c r="M647" s="62" t="s">
        <v>46</v>
      </c>
      <c r="N647" s="62" t="s">
        <v>1113</v>
      </c>
      <c r="O647" s="62" t="s">
        <v>36</v>
      </c>
      <c r="P647" s="62">
        <v>1971</v>
      </c>
      <c r="Q647" s="62">
        <v>2015</v>
      </c>
      <c r="R647" s="62">
        <v>50.195050000000002</v>
      </c>
      <c r="S647" s="62">
        <v>-96.713830000000002</v>
      </c>
    </row>
    <row r="648" spans="1:19" ht="15.75" customHeight="1" x14ac:dyDescent="0.25">
      <c r="A648" s="62" t="s">
        <v>3012</v>
      </c>
      <c r="B648" s="62"/>
      <c r="C648" s="62"/>
      <c r="D648" s="48" t="s">
        <v>28</v>
      </c>
      <c r="E648" s="62"/>
      <c r="F648" s="78">
        <v>14</v>
      </c>
      <c r="G648" s="79" t="s">
        <v>1735</v>
      </c>
      <c r="H648" s="62" t="s">
        <v>3013</v>
      </c>
      <c r="I648" s="62" t="s">
        <v>582</v>
      </c>
      <c r="J648" s="62"/>
      <c r="K648" s="62"/>
      <c r="L648" s="62" t="s">
        <v>584</v>
      </c>
      <c r="M648" s="62" t="s">
        <v>46</v>
      </c>
      <c r="N648" s="62" t="s">
        <v>1113</v>
      </c>
      <c r="O648" s="62" t="s">
        <v>36</v>
      </c>
      <c r="P648" s="62">
        <v>1963</v>
      </c>
      <c r="Q648" s="62">
        <v>2015</v>
      </c>
      <c r="R648" s="62">
        <v>49.994390000000003</v>
      </c>
      <c r="S648" s="62">
        <v>-97.10136</v>
      </c>
    </row>
    <row r="649" spans="1:19" ht="15.75" customHeight="1" x14ac:dyDescent="0.25">
      <c r="A649" s="62" t="s">
        <v>3014</v>
      </c>
      <c r="B649" s="62"/>
      <c r="C649" s="62"/>
      <c r="D649" s="48" t="s">
        <v>28</v>
      </c>
      <c r="E649" s="62"/>
      <c r="F649" s="78">
        <v>14</v>
      </c>
      <c r="G649" s="79" t="s">
        <v>1735</v>
      </c>
      <c r="H649" s="62" t="s">
        <v>3015</v>
      </c>
      <c r="I649" s="62" t="s">
        <v>582</v>
      </c>
      <c r="J649" s="62"/>
      <c r="K649" s="62"/>
      <c r="L649" s="62" t="s">
        <v>584</v>
      </c>
      <c r="M649" s="62" t="s">
        <v>46</v>
      </c>
      <c r="N649" s="62" t="s">
        <v>1113</v>
      </c>
      <c r="O649" s="62" t="s">
        <v>36</v>
      </c>
      <c r="P649" s="62">
        <v>1990</v>
      </c>
      <c r="Q649" s="62">
        <v>2015</v>
      </c>
      <c r="R649" s="62">
        <v>49.900030000000001</v>
      </c>
      <c r="S649" s="62">
        <v>-96.740449999999896</v>
      </c>
    </row>
    <row r="650" spans="1:19" ht="15.75" customHeight="1" x14ac:dyDescent="0.25">
      <c r="A650" s="62" t="s">
        <v>3016</v>
      </c>
      <c r="B650" s="62"/>
      <c r="C650" s="62"/>
      <c r="D650" s="48" t="s">
        <v>28</v>
      </c>
      <c r="E650" s="62"/>
      <c r="F650" s="78">
        <v>14</v>
      </c>
      <c r="G650" s="79" t="s">
        <v>1735</v>
      </c>
      <c r="H650" s="62" t="s">
        <v>3017</v>
      </c>
      <c r="I650" s="62" t="s">
        <v>582</v>
      </c>
      <c r="J650" s="62"/>
      <c r="K650" s="62"/>
      <c r="L650" s="62" t="s">
        <v>584</v>
      </c>
      <c r="M650" s="62" t="s">
        <v>46</v>
      </c>
      <c r="N650" s="62" t="s">
        <v>1113</v>
      </c>
      <c r="O650" s="62" t="s">
        <v>36</v>
      </c>
      <c r="P650" s="62">
        <v>1990</v>
      </c>
      <c r="Q650" s="62">
        <v>2015</v>
      </c>
      <c r="R650" s="62">
        <v>49.900030000000001</v>
      </c>
      <c r="S650" s="62">
        <v>-96.740440000000007</v>
      </c>
    </row>
    <row r="651" spans="1:19" ht="15.75" customHeight="1" x14ac:dyDescent="0.25">
      <c r="A651" s="62" t="s">
        <v>3018</v>
      </c>
      <c r="B651" s="62"/>
      <c r="C651" s="62"/>
      <c r="D651" s="48" t="s">
        <v>28</v>
      </c>
      <c r="E651" s="62"/>
      <c r="F651" s="78">
        <v>14</v>
      </c>
      <c r="G651" s="79" t="s">
        <v>1735</v>
      </c>
      <c r="H651" s="62" t="s">
        <v>3019</v>
      </c>
      <c r="I651" s="62" t="s">
        <v>582</v>
      </c>
      <c r="J651" s="62"/>
      <c r="K651" s="62"/>
      <c r="L651" s="62" t="s">
        <v>584</v>
      </c>
      <c r="M651" s="62" t="s">
        <v>46</v>
      </c>
      <c r="N651" s="62" t="s">
        <v>47</v>
      </c>
      <c r="O651" s="62" t="s">
        <v>36</v>
      </c>
      <c r="P651" s="62">
        <v>1996</v>
      </c>
      <c r="Q651" s="62">
        <v>2015</v>
      </c>
      <c r="R651" s="62">
        <v>50.083889999999897</v>
      </c>
      <c r="S651" s="62">
        <v>-96.937420000000003</v>
      </c>
    </row>
    <row r="652" spans="1:19" ht="15.75" customHeight="1" x14ac:dyDescent="0.25">
      <c r="A652" s="62" t="s">
        <v>3020</v>
      </c>
      <c r="B652" s="62"/>
      <c r="C652" s="62"/>
      <c r="D652" s="48" t="s">
        <v>1205</v>
      </c>
      <c r="E652" s="62"/>
      <c r="F652" s="78">
        <v>14</v>
      </c>
      <c r="G652" s="79" t="s">
        <v>1735</v>
      </c>
      <c r="H652" s="62" t="s">
        <v>3021</v>
      </c>
      <c r="I652" s="62" t="s">
        <v>582</v>
      </c>
      <c r="J652" s="62"/>
      <c r="K652" s="62"/>
      <c r="L652" s="62" t="s">
        <v>584</v>
      </c>
      <c r="M652" s="62" t="s">
        <v>46</v>
      </c>
      <c r="N652" s="62" t="s">
        <v>47</v>
      </c>
      <c r="O652" s="62" t="s">
        <v>36</v>
      </c>
      <c r="P652" s="62">
        <v>2003</v>
      </c>
      <c r="Q652" s="62">
        <v>2015</v>
      </c>
      <c r="R652" s="62">
        <v>50.132219999999897</v>
      </c>
      <c r="S652" s="62">
        <v>-96.855559999999898</v>
      </c>
    </row>
    <row r="653" spans="1:19" ht="15.75" customHeight="1" x14ac:dyDescent="0.25">
      <c r="A653" s="62" t="s">
        <v>3022</v>
      </c>
      <c r="B653" s="62"/>
      <c r="C653" s="62"/>
      <c r="D653" s="48" t="s">
        <v>1165</v>
      </c>
      <c r="E653" s="25"/>
      <c r="F653" s="81">
        <v>11</v>
      </c>
      <c r="G653" s="83" t="s">
        <v>1735</v>
      </c>
      <c r="H653" s="15" t="s">
        <v>3023</v>
      </c>
      <c r="I653" s="15" t="s">
        <v>600</v>
      </c>
      <c r="J653" s="15"/>
      <c r="K653" s="13"/>
      <c r="L653" s="15" t="s">
        <v>606</v>
      </c>
      <c r="M653" s="15" t="s">
        <v>46</v>
      </c>
      <c r="N653" s="15" t="s">
        <v>35</v>
      </c>
      <c r="O653" s="15" t="s">
        <v>36</v>
      </c>
      <c r="P653" s="25">
        <v>1959</v>
      </c>
      <c r="Q653" s="15">
        <v>2015</v>
      </c>
      <c r="R653" s="15">
        <v>49.259166666666665</v>
      </c>
      <c r="S653" s="15">
        <v>-103.95722222222223</v>
      </c>
    </row>
    <row r="654" spans="1:19" ht="15.75" customHeight="1" x14ac:dyDescent="0.25">
      <c r="A654" s="62" t="s">
        <v>3024</v>
      </c>
      <c r="B654" s="62"/>
      <c r="C654" s="62"/>
      <c r="D654" s="48" t="s">
        <v>28</v>
      </c>
      <c r="E654" s="25"/>
      <c r="F654" s="81">
        <v>11</v>
      </c>
      <c r="G654" s="83" t="s">
        <v>1735</v>
      </c>
      <c r="H654" s="15" t="s">
        <v>3025</v>
      </c>
      <c r="I654" s="15" t="s">
        <v>600</v>
      </c>
      <c r="J654" s="15"/>
      <c r="K654" s="13"/>
      <c r="L654" s="15" t="s">
        <v>606</v>
      </c>
      <c r="M654" s="15" t="s">
        <v>46</v>
      </c>
      <c r="N654" s="15" t="s">
        <v>47</v>
      </c>
      <c r="O654" s="15" t="s">
        <v>36</v>
      </c>
      <c r="P654" s="25">
        <v>1958</v>
      </c>
      <c r="Q654" s="15">
        <v>2015</v>
      </c>
      <c r="R654" s="15">
        <v>49.093888999999997</v>
      </c>
      <c r="S654" s="15">
        <v>-103.02444444444444</v>
      </c>
    </row>
    <row r="655" spans="1:19" ht="15.75" customHeight="1" x14ac:dyDescent="0.25">
      <c r="A655" s="62" t="s">
        <v>3026</v>
      </c>
      <c r="B655" s="62"/>
      <c r="C655" s="62"/>
      <c r="D655" s="48" t="s">
        <v>1165</v>
      </c>
      <c r="E655" s="15"/>
      <c r="F655" s="81">
        <v>11</v>
      </c>
      <c r="G655" s="83" t="s">
        <v>1735</v>
      </c>
      <c r="H655" s="15" t="s">
        <v>3027</v>
      </c>
      <c r="I655" s="15" t="s">
        <v>600</v>
      </c>
      <c r="J655" s="15"/>
      <c r="K655" s="15" t="s">
        <v>1110</v>
      </c>
      <c r="L655" s="15" t="s">
        <v>606</v>
      </c>
      <c r="M655" s="15" t="s">
        <v>46</v>
      </c>
      <c r="N655" s="15" t="s">
        <v>35</v>
      </c>
      <c r="O655" s="15" t="s">
        <v>36</v>
      </c>
      <c r="P655" s="25">
        <v>1959</v>
      </c>
      <c r="Q655" s="15">
        <v>2015</v>
      </c>
      <c r="R655" s="15">
        <v>49.872777777777777</v>
      </c>
      <c r="S655" s="15">
        <v>-103.015</v>
      </c>
    </row>
    <row r="656" spans="1:19" ht="15.75" customHeight="1" x14ac:dyDescent="0.25">
      <c r="A656" s="62" t="s">
        <v>642</v>
      </c>
      <c r="B656" s="62"/>
      <c r="C656" s="62"/>
      <c r="D656" s="48" t="s">
        <v>28</v>
      </c>
      <c r="E656" s="15"/>
      <c r="F656" s="81">
        <v>11</v>
      </c>
      <c r="G656" s="83" t="s">
        <v>1735</v>
      </c>
      <c r="H656" s="15" t="s">
        <v>643</v>
      </c>
      <c r="I656" s="15" t="s">
        <v>600</v>
      </c>
      <c r="J656" s="15"/>
      <c r="K656" s="15" t="s">
        <v>1110</v>
      </c>
      <c r="L656" s="15" t="s">
        <v>606</v>
      </c>
      <c r="M656" s="15" t="s">
        <v>46</v>
      </c>
      <c r="N656" s="15" t="s">
        <v>47</v>
      </c>
      <c r="O656" s="15" t="s">
        <v>36</v>
      </c>
      <c r="P656" s="25">
        <v>1958</v>
      </c>
      <c r="Q656" s="15">
        <v>2015</v>
      </c>
      <c r="R656" s="15">
        <v>49.893609999999995</v>
      </c>
      <c r="S656" s="15">
        <v>-103.03028</v>
      </c>
    </row>
    <row r="657" spans="1:19" ht="15.75" customHeight="1" x14ac:dyDescent="0.25">
      <c r="A657" s="62" t="s">
        <v>3028</v>
      </c>
      <c r="B657" s="62"/>
      <c r="C657" s="62"/>
      <c r="D657" s="48" t="s">
        <v>28</v>
      </c>
      <c r="E657" s="15"/>
      <c r="F657" s="81">
        <v>11</v>
      </c>
      <c r="G657" s="83" t="s">
        <v>1735</v>
      </c>
      <c r="H657" s="15" t="s">
        <v>3029</v>
      </c>
      <c r="I657" s="15" t="s">
        <v>600</v>
      </c>
      <c r="J657" s="15"/>
      <c r="K657" s="15" t="s">
        <v>1110</v>
      </c>
      <c r="L657" s="15" t="s">
        <v>606</v>
      </c>
      <c r="M657" s="15" t="s">
        <v>46</v>
      </c>
      <c r="N657" s="92" t="s">
        <v>35</v>
      </c>
      <c r="O657" s="15" t="s">
        <v>36</v>
      </c>
      <c r="P657" s="25">
        <v>1913</v>
      </c>
      <c r="Q657" s="15">
        <v>2015</v>
      </c>
      <c r="R657" s="15">
        <v>49.232779999999998</v>
      </c>
      <c r="S657" s="15">
        <v>-102.22806</v>
      </c>
    </row>
    <row r="658" spans="1:19" ht="15.75" customHeight="1" x14ac:dyDescent="0.25">
      <c r="A658" s="62" t="s">
        <v>3030</v>
      </c>
      <c r="B658" s="62"/>
      <c r="C658" s="62"/>
      <c r="D658" s="48" t="s">
        <v>1165</v>
      </c>
      <c r="E658" s="15"/>
      <c r="F658" s="81">
        <v>11</v>
      </c>
      <c r="G658" s="83" t="s">
        <v>1735</v>
      </c>
      <c r="H658" s="15" t="s">
        <v>3031</v>
      </c>
      <c r="I658" s="15" t="s">
        <v>600</v>
      </c>
      <c r="J658" s="15"/>
      <c r="K658" s="13"/>
      <c r="L658" s="15" t="s">
        <v>606</v>
      </c>
      <c r="M658" s="15" t="s">
        <v>46</v>
      </c>
      <c r="N658" s="15" t="s">
        <v>47</v>
      </c>
      <c r="O658" s="15" t="s">
        <v>36</v>
      </c>
      <c r="P658" s="25">
        <v>1964</v>
      </c>
      <c r="Q658" s="15">
        <v>2015</v>
      </c>
      <c r="R658" s="15">
        <v>49.76027777777778</v>
      </c>
      <c r="S658" s="15">
        <v>-102.28138888888888</v>
      </c>
    </row>
    <row r="659" spans="1:19" ht="15.75" customHeight="1" x14ac:dyDescent="0.25">
      <c r="A659" s="62" t="s">
        <v>3032</v>
      </c>
      <c r="B659" s="62"/>
      <c r="C659" s="62"/>
      <c r="D659" s="48" t="s">
        <v>1165</v>
      </c>
      <c r="E659" s="15"/>
      <c r="F659" s="81">
        <v>11</v>
      </c>
      <c r="G659" s="83" t="s">
        <v>1735</v>
      </c>
      <c r="H659" s="15" t="s">
        <v>3033</v>
      </c>
      <c r="I659" s="15" t="s">
        <v>600</v>
      </c>
      <c r="J659" s="15"/>
      <c r="K659" s="13"/>
      <c r="L659" s="15" t="s">
        <v>606</v>
      </c>
      <c r="M659" s="15" t="s">
        <v>46</v>
      </c>
      <c r="N659" s="15" t="s">
        <v>47</v>
      </c>
      <c r="O659" s="15" t="s">
        <v>36</v>
      </c>
      <c r="P659" s="25">
        <v>1964</v>
      </c>
      <c r="Q659" s="15">
        <v>2015</v>
      </c>
      <c r="R659" s="15">
        <v>49.831111111111113</v>
      </c>
      <c r="S659" s="15">
        <v>-102.29222222222222</v>
      </c>
    </row>
    <row r="660" spans="1:19" ht="15.75" customHeight="1" x14ac:dyDescent="0.25">
      <c r="A660" s="62" t="s">
        <v>654</v>
      </c>
      <c r="B660" s="62"/>
      <c r="C660" s="62"/>
      <c r="D660" s="48" t="s">
        <v>28</v>
      </c>
      <c r="E660" s="15"/>
      <c r="F660" s="81">
        <v>11</v>
      </c>
      <c r="G660" s="83" t="s">
        <v>1735</v>
      </c>
      <c r="H660" s="15" t="s">
        <v>3034</v>
      </c>
      <c r="I660" s="15" t="s">
        <v>600</v>
      </c>
      <c r="J660" s="15"/>
      <c r="K660" s="13"/>
      <c r="L660" s="15" t="s">
        <v>606</v>
      </c>
      <c r="M660" s="15" t="s">
        <v>46</v>
      </c>
      <c r="N660" s="92" t="s">
        <v>35</v>
      </c>
      <c r="O660" s="15" t="s">
        <v>36</v>
      </c>
      <c r="P660" s="25">
        <v>1991</v>
      </c>
      <c r="Q660" s="15">
        <v>2015</v>
      </c>
      <c r="R660" s="15">
        <v>49.522779999999997</v>
      </c>
      <c r="S660" s="15">
        <v>-102.16972</v>
      </c>
    </row>
    <row r="661" spans="1:19" ht="15.75" customHeight="1" x14ac:dyDescent="0.25">
      <c r="A661" s="62" t="s">
        <v>3035</v>
      </c>
      <c r="B661" s="62"/>
      <c r="C661" s="62"/>
      <c r="D661" s="48" t="s">
        <v>28</v>
      </c>
      <c r="E661" s="15"/>
      <c r="F661" s="81">
        <v>11</v>
      </c>
      <c r="G661" s="83" t="s">
        <v>1735</v>
      </c>
      <c r="H661" s="15" t="s">
        <v>3036</v>
      </c>
      <c r="I661" s="15" t="s">
        <v>600</v>
      </c>
      <c r="J661" s="15"/>
      <c r="K661" s="13"/>
      <c r="L661" s="15" t="s">
        <v>606</v>
      </c>
      <c r="M661" s="15" t="s">
        <v>46</v>
      </c>
      <c r="N661" s="92" t="s">
        <v>35</v>
      </c>
      <c r="O661" s="15" t="s">
        <v>36</v>
      </c>
      <c r="P661" s="25">
        <v>1960</v>
      </c>
      <c r="Q661" s="15">
        <v>2015</v>
      </c>
      <c r="R661" s="15">
        <v>50.152500000000003</v>
      </c>
      <c r="S661" s="15">
        <v>-101.83583</v>
      </c>
    </row>
    <row r="662" spans="1:19" ht="15.75" customHeight="1" x14ac:dyDescent="0.25">
      <c r="A662" s="62" t="s">
        <v>3037</v>
      </c>
      <c r="B662" s="62"/>
      <c r="C662" s="62"/>
      <c r="D662" s="48" t="s">
        <v>28</v>
      </c>
      <c r="E662" s="15"/>
      <c r="F662" s="81">
        <v>11</v>
      </c>
      <c r="G662" s="83" t="s">
        <v>1735</v>
      </c>
      <c r="H662" s="15" t="s">
        <v>3038</v>
      </c>
      <c r="I662" s="15" t="s">
        <v>600</v>
      </c>
      <c r="J662" s="15"/>
      <c r="K662" s="13"/>
      <c r="L662" s="15" t="s">
        <v>606</v>
      </c>
      <c r="M662" s="15" t="s">
        <v>46</v>
      </c>
      <c r="N662" s="92" t="s">
        <v>35</v>
      </c>
      <c r="O662" s="15" t="s">
        <v>36</v>
      </c>
      <c r="P662" s="25">
        <v>1935</v>
      </c>
      <c r="Q662" s="15">
        <v>2015</v>
      </c>
      <c r="R662" s="15">
        <v>49.22139</v>
      </c>
      <c r="S662" s="15">
        <v>-101.71889</v>
      </c>
    </row>
    <row r="663" spans="1:19" ht="15.75" customHeight="1" x14ac:dyDescent="0.25">
      <c r="A663" s="62" t="s">
        <v>3039</v>
      </c>
      <c r="B663" s="62"/>
      <c r="C663" s="62"/>
      <c r="D663" s="48" t="s">
        <v>28</v>
      </c>
      <c r="E663" s="15"/>
      <c r="F663" s="81">
        <v>11</v>
      </c>
      <c r="G663" s="83" t="s">
        <v>1735</v>
      </c>
      <c r="H663" s="15" t="s">
        <v>3040</v>
      </c>
      <c r="I663" s="15" t="s">
        <v>600</v>
      </c>
      <c r="J663" s="15"/>
      <c r="K663" s="13"/>
      <c r="L663" s="15" t="s">
        <v>606</v>
      </c>
      <c r="M663" s="15" t="s">
        <v>46</v>
      </c>
      <c r="N663" s="92" t="s">
        <v>35</v>
      </c>
      <c r="O663" s="15" t="s">
        <v>36</v>
      </c>
      <c r="P663" s="25">
        <v>1965</v>
      </c>
      <c r="Q663" s="15">
        <v>2015</v>
      </c>
      <c r="R663" s="15">
        <v>49.58417</v>
      </c>
      <c r="S663" s="15">
        <v>-101.84778</v>
      </c>
    </row>
    <row r="664" spans="1:19" ht="15.75" customHeight="1" x14ac:dyDescent="0.25">
      <c r="A664" s="62" t="s">
        <v>3041</v>
      </c>
      <c r="B664" s="62"/>
      <c r="C664" s="62"/>
      <c r="D664" s="48" t="s">
        <v>28</v>
      </c>
      <c r="E664" s="15"/>
      <c r="F664" s="81">
        <v>11</v>
      </c>
      <c r="G664" s="83" t="s">
        <v>1735</v>
      </c>
      <c r="H664" s="15" t="s">
        <v>3042</v>
      </c>
      <c r="I664" s="15" t="s">
        <v>600</v>
      </c>
      <c r="J664" s="15"/>
      <c r="K664" s="15" t="s">
        <v>1110</v>
      </c>
      <c r="L664" s="15" t="s">
        <v>584</v>
      </c>
      <c r="M664" s="15" t="s">
        <v>46</v>
      </c>
      <c r="N664" s="92" t="s">
        <v>35</v>
      </c>
      <c r="O664" s="15" t="s">
        <v>36</v>
      </c>
      <c r="P664" s="25">
        <v>1982</v>
      </c>
      <c r="Q664" s="15">
        <v>2015</v>
      </c>
      <c r="R664" s="15">
        <v>49.84111</v>
      </c>
      <c r="S664" s="15">
        <v>-101.39667</v>
      </c>
    </row>
    <row r="665" spans="1:19" ht="15.75" customHeight="1" x14ac:dyDescent="0.25">
      <c r="A665" s="62" t="s">
        <v>1026</v>
      </c>
      <c r="B665" s="62"/>
      <c r="C665" s="62"/>
      <c r="D665" s="48" t="s">
        <v>28</v>
      </c>
      <c r="E665" s="62"/>
      <c r="F665" s="78">
        <v>14</v>
      </c>
      <c r="G665" s="79" t="s">
        <v>1735</v>
      </c>
      <c r="H665" s="62" t="s">
        <v>3043</v>
      </c>
      <c r="I665" s="62" t="s">
        <v>600</v>
      </c>
      <c r="J665" s="62"/>
      <c r="K665" s="62"/>
      <c r="L665" s="62" t="s">
        <v>584</v>
      </c>
      <c r="M665" s="62" t="s">
        <v>46</v>
      </c>
      <c r="N665" s="62" t="s">
        <v>1113</v>
      </c>
      <c r="O665" s="62" t="s">
        <v>36</v>
      </c>
      <c r="P665" s="62">
        <v>1911</v>
      </c>
      <c r="Q665" s="62">
        <v>2015</v>
      </c>
      <c r="R665" s="62">
        <v>49.266669999999898</v>
      </c>
      <c r="S665" s="62">
        <v>-100.977099999999</v>
      </c>
    </row>
    <row r="666" spans="1:19" ht="15.75" customHeight="1" x14ac:dyDescent="0.25">
      <c r="A666" s="62" t="s">
        <v>3044</v>
      </c>
      <c r="B666" s="62"/>
      <c r="C666" s="62"/>
      <c r="D666" s="48" t="s">
        <v>28</v>
      </c>
      <c r="E666" s="62"/>
      <c r="F666" s="78">
        <v>14</v>
      </c>
      <c r="G666" s="79" t="s">
        <v>1735</v>
      </c>
      <c r="H666" s="62" t="s">
        <v>3045</v>
      </c>
      <c r="I666" s="62" t="s">
        <v>600</v>
      </c>
      <c r="J666" s="62"/>
      <c r="K666" s="62"/>
      <c r="L666" s="62" t="s">
        <v>584</v>
      </c>
      <c r="M666" s="62" t="s">
        <v>46</v>
      </c>
      <c r="N666" s="62" t="s">
        <v>1113</v>
      </c>
      <c r="O666" s="62" t="s">
        <v>36</v>
      </c>
      <c r="P666" s="62">
        <v>1911</v>
      </c>
      <c r="Q666" s="62">
        <v>2015</v>
      </c>
      <c r="R666" s="62">
        <v>49.057389999999899</v>
      </c>
      <c r="S666" s="62">
        <v>-101.0493</v>
      </c>
    </row>
    <row r="667" spans="1:19" ht="15.75" customHeight="1" x14ac:dyDescent="0.25">
      <c r="A667" s="62" t="s">
        <v>3046</v>
      </c>
      <c r="B667" s="62"/>
      <c r="C667" s="62"/>
      <c r="D667" s="48" t="s">
        <v>28</v>
      </c>
      <c r="E667" s="62"/>
      <c r="F667" s="78">
        <v>14</v>
      </c>
      <c r="G667" s="79" t="s">
        <v>1735</v>
      </c>
      <c r="H667" s="62" t="s">
        <v>3047</v>
      </c>
      <c r="I667" s="62" t="s">
        <v>600</v>
      </c>
      <c r="J667" s="62"/>
      <c r="K667" s="62"/>
      <c r="L667" s="62" t="s">
        <v>584</v>
      </c>
      <c r="M667" s="62" t="s">
        <v>46</v>
      </c>
      <c r="N667" s="62" t="s">
        <v>1113</v>
      </c>
      <c r="O667" s="62" t="s">
        <v>36</v>
      </c>
      <c r="P667" s="62">
        <v>1956</v>
      </c>
      <c r="Q667" s="62">
        <v>2015</v>
      </c>
      <c r="R667" s="62">
        <v>49.094920000000002</v>
      </c>
      <c r="S667" s="62">
        <v>-101.1829</v>
      </c>
    </row>
    <row r="668" spans="1:19" ht="15.75" customHeight="1" x14ac:dyDescent="0.25">
      <c r="A668" s="62" t="s">
        <v>3048</v>
      </c>
      <c r="B668" s="62"/>
      <c r="C668" s="62"/>
      <c r="D668" s="48" t="s">
        <v>28</v>
      </c>
      <c r="E668" s="62"/>
      <c r="F668" s="78">
        <v>14</v>
      </c>
      <c r="G668" s="79" t="s">
        <v>1735</v>
      </c>
      <c r="H668" s="62" t="s">
        <v>3049</v>
      </c>
      <c r="I668" s="62" t="s">
        <v>600</v>
      </c>
      <c r="J668" s="62"/>
      <c r="K668" s="62"/>
      <c r="L668" s="62" t="s">
        <v>584</v>
      </c>
      <c r="M668" s="62" t="s">
        <v>46</v>
      </c>
      <c r="N668" s="62" t="s">
        <v>1113</v>
      </c>
      <c r="O668" s="62" t="s">
        <v>36</v>
      </c>
      <c r="P668" s="62">
        <v>1915</v>
      </c>
      <c r="Q668" s="62">
        <v>2015</v>
      </c>
      <c r="R668" s="62">
        <v>49.262610000000002</v>
      </c>
      <c r="S668" s="62">
        <v>-100.998099999999</v>
      </c>
    </row>
    <row r="669" spans="1:19" ht="15.75" customHeight="1" x14ac:dyDescent="0.25">
      <c r="A669" s="62" t="s">
        <v>3050</v>
      </c>
      <c r="B669" s="62"/>
      <c r="C669" s="62"/>
      <c r="D669" s="48" t="s">
        <v>1205</v>
      </c>
      <c r="E669" s="62"/>
      <c r="F669" s="78">
        <v>14</v>
      </c>
      <c r="G669" s="79" t="s">
        <v>1735</v>
      </c>
      <c r="H669" s="62" t="s">
        <v>3051</v>
      </c>
      <c r="I669" s="62" t="s">
        <v>600</v>
      </c>
      <c r="J669" s="62"/>
      <c r="K669" s="62"/>
      <c r="L669" s="62" t="s">
        <v>584</v>
      </c>
      <c r="M669" s="62" t="s">
        <v>46</v>
      </c>
      <c r="N669" s="62" t="s">
        <v>47</v>
      </c>
      <c r="O669" s="62" t="s">
        <v>36</v>
      </c>
      <c r="P669" s="62">
        <v>1973</v>
      </c>
      <c r="Q669" s="62">
        <v>2015</v>
      </c>
      <c r="R669" s="62">
        <v>49.00056</v>
      </c>
      <c r="S669" s="62">
        <v>-100.365799999999</v>
      </c>
    </row>
    <row r="670" spans="1:19" ht="15.75" customHeight="1" x14ac:dyDescent="0.25">
      <c r="A670" s="62" t="s">
        <v>3052</v>
      </c>
      <c r="B670" s="62"/>
      <c r="C670" s="62"/>
      <c r="D670" s="48" t="s">
        <v>1205</v>
      </c>
      <c r="E670" s="62"/>
      <c r="F670" s="78">
        <v>14</v>
      </c>
      <c r="G670" s="79" t="s">
        <v>1735</v>
      </c>
      <c r="H670" s="62" t="s">
        <v>3053</v>
      </c>
      <c r="I670" s="62" t="s">
        <v>600</v>
      </c>
      <c r="J670" s="62"/>
      <c r="K670" s="62"/>
      <c r="L670" s="62" t="s">
        <v>584</v>
      </c>
      <c r="M670" s="62" t="s">
        <v>46</v>
      </c>
      <c r="N670" s="62" t="s">
        <v>47</v>
      </c>
      <c r="O670" s="62" t="s">
        <v>36</v>
      </c>
      <c r="P670" s="62">
        <v>1983</v>
      </c>
      <c r="Q670" s="62">
        <v>2015</v>
      </c>
      <c r="R670" s="62">
        <v>49.043610000000001</v>
      </c>
      <c r="S670" s="62">
        <v>-100.3267</v>
      </c>
    </row>
    <row r="671" spans="1:19" ht="15.75" customHeight="1" x14ac:dyDescent="0.25">
      <c r="A671" s="62" t="s">
        <v>3054</v>
      </c>
      <c r="B671" s="62"/>
      <c r="C671" s="62"/>
      <c r="D671" s="48" t="s">
        <v>28</v>
      </c>
      <c r="E671" s="62"/>
      <c r="F671" s="78">
        <v>14</v>
      </c>
      <c r="G671" s="79" t="s">
        <v>1735</v>
      </c>
      <c r="H671" s="62" t="s">
        <v>3055</v>
      </c>
      <c r="I671" s="62" t="s">
        <v>600</v>
      </c>
      <c r="J671" s="62"/>
      <c r="K671" s="62"/>
      <c r="L671" s="62" t="s">
        <v>584</v>
      </c>
      <c r="M671" s="62" t="s">
        <v>46</v>
      </c>
      <c r="N671" s="62" t="s">
        <v>1113</v>
      </c>
      <c r="O671" s="62" t="s">
        <v>36</v>
      </c>
      <c r="P671" s="62">
        <v>1912</v>
      </c>
      <c r="Q671" s="62">
        <v>2015</v>
      </c>
      <c r="R671" s="62">
        <v>49.597969999999897</v>
      </c>
      <c r="S671" s="62">
        <v>-99.681560000000005</v>
      </c>
    </row>
    <row r="672" spans="1:19" ht="15.75" customHeight="1" x14ac:dyDescent="0.25">
      <c r="A672" s="62" t="s">
        <v>3056</v>
      </c>
      <c r="B672" s="62"/>
      <c r="C672" s="62"/>
      <c r="D672" s="48" t="s">
        <v>28</v>
      </c>
      <c r="E672" s="62"/>
      <c r="F672" s="78">
        <v>14</v>
      </c>
      <c r="G672" s="79" t="s">
        <v>1735</v>
      </c>
      <c r="H672" s="62" t="s">
        <v>3057</v>
      </c>
      <c r="I672" s="62" t="s">
        <v>600</v>
      </c>
      <c r="J672" s="62"/>
      <c r="K672" s="62"/>
      <c r="L672" s="62" t="s">
        <v>584</v>
      </c>
      <c r="M672" s="62" t="s">
        <v>46</v>
      </c>
      <c r="N672" s="62" t="s">
        <v>1113</v>
      </c>
      <c r="O672" s="62" t="s">
        <v>36</v>
      </c>
      <c r="P672" s="62">
        <v>1935</v>
      </c>
      <c r="Q672" s="62">
        <v>2015</v>
      </c>
      <c r="R672" s="62">
        <v>49.5953599999999</v>
      </c>
      <c r="S672" s="62">
        <v>-100.9434</v>
      </c>
    </row>
    <row r="673" spans="1:19" ht="15.75" customHeight="1" x14ac:dyDescent="0.25">
      <c r="A673" s="62" t="s">
        <v>3058</v>
      </c>
      <c r="B673" s="62"/>
      <c r="C673" s="62"/>
      <c r="D673" s="48" t="s">
        <v>28</v>
      </c>
      <c r="E673" s="62"/>
      <c r="F673" s="78">
        <v>14</v>
      </c>
      <c r="G673" s="79" t="s">
        <v>1735</v>
      </c>
      <c r="H673" s="62" t="s">
        <v>3059</v>
      </c>
      <c r="I673" s="62" t="s">
        <v>600</v>
      </c>
      <c r="J673" s="62"/>
      <c r="K673" s="62"/>
      <c r="L673" s="62" t="s">
        <v>584</v>
      </c>
      <c r="M673" s="62" t="s">
        <v>46</v>
      </c>
      <c r="N673" s="62" t="s">
        <v>1113</v>
      </c>
      <c r="O673" s="62" t="s">
        <v>36</v>
      </c>
      <c r="P673" s="62">
        <v>1956</v>
      </c>
      <c r="Q673" s="62">
        <v>2015</v>
      </c>
      <c r="R673" s="62">
        <v>49.625830000000001</v>
      </c>
      <c r="S673" s="62">
        <v>-100.3034</v>
      </c>
    </row>
    <row r="674" spans="1:19" ht="15.75" customHeight="1" x14ac:dyDescent="0.25">
      <c r="A674" s="62" t="s">
        <v>3060</v>
      </c>
      <c r="B674" s="62"/>
      <c r="C674" s="62"/>
      <c r="D674" s="48" t="s">
        <v>28</v>
      </c>
      <c r="E674" s="62"/>
      <c r="F674" s="78">
        <v>14</v>
      </c>
      <c r="G674" s="79" t="s">
        <v>1735</v>
      </c>
      <c r="H674" s="62" t="s">
        <v>3061</v>
      </c>
      <c r="I674" s="62" t="s">
        <v>600</v>
      </c>
      <c r="J674" s="62"/>
      <c r="K674" s="62"/>
      <c r="L674" s="62" t="s">
        <v>584</v>
      </c>
      <c r="M674" s="62" t="s">
        <v>46</v>
      </c>
      <c r="N674" s="62" t="s">
        <v>1113</v>
      </c>
      <c r="O674" s="62" t="s">
        <v>36</v>
      </c>
      <c r="P674" s="62">
        <v>1961</v>
      </c>
      <c r="Q674" s="62">
        <v>2015</v>
      </c>
      <c r="R674" s="62">
        <v>49.56194</v>
      </c>
      <c r="S674" s="62">
        <v>-99.511859999999899</v>
      </c>
    </row>
    <row r="675" spans="1:19" ht="15.75" customHeight="1" x14ac:dyDescent="0.25">
      <c r="A675" s="62" t="s">
        <v>3062</v>
      </c>
      <c r="B675" s="62"/>
      <c r="C675" s="62"/>
      <c r="D675" s="48" t="s">
        <v>28</v>
      </c>
      <c r="E675" s="62"/>
      <c r="F675" s="78">
        <v>14</v>
      </c>
      <c r="G675" s="79" t="s">
        <v>1735</v>
      </c>
      <c r="H675" s="62" t="s">
        <v>3063</v>
      </c>
      <c r="I675" s="62" t="s">
        <v>600</v>
      </c>
      <c r="J675" s="62"/>
      <c r="K675" s="62"/>
      <c r="L675" s="62" t="s">
        <v>584</v>
      </c>
      <c r="M675" s="62" t="s">
        <v>46</v>
      </c>
      <c r="N675" s="62" t="s">
        <v>1113</v>
      </c>
      <c r="O675" s="62" t="s">
        <v>36</v>
      </c>
      <c r="P675" s="62">
        <v>1961</v>
      </c>
      <c r="Q675" s="62">
        <v>2015</v>
      </c>
      <c r="R675" s="62">
        <v>49.590249999999898</v>
      </c>
      <c r="S675" s="62">
        <v>-100.235699999999</v>
      </c>
    </row>
    <row r="676" spans="1:19" ht="15.75" customHeight="1" x14ac:dyDescent="0.25">
      <c r="A676" s="62" t="s">
        <v>3064</v>
      </c>
      <c r="B676" s="62"/>
      <c r="C676" s="62"/>
      <c r="D676" s="48" t="s">
        <v>28</v>
      </c>
      <c r="E676" s="62"/>
      <c r="F676" s="78">
        <v>14</v>
      </c>
      <c r="G676" s="79" t="s">
        <v>1735</v>
      </c>
      <c r="H676" s="62" t="s">
        <v>3065</v>
      </c>
      <c r="I676" s="62" t="s">
        <v>600</v>
      </c>
      <c r="J676" s="62"/>
      <c r="K676" s="62"/>
      <c r="L676" s="62" t="s">
        <v>584</v>
      </c>
      <c r="M676" s="62" t="s">
        <v>46</v>
      </c>
      <c r="N676" s="62" t="s">
        <v>1113</v>
      </c>
      <c r="O676" s="62" t="s">
        <v>36</v>
      </c>
      <c r="P676" s="62">
        <v>1965</v>
      </c>
      <c r="Q676" s="62">
        <v>2015</v>
      </c>
      <c r="R676" s="62">
        <v>49.397779999999898</v>
      </c>
      <c r="S676" s="62">
        <v>-101.098299999999</v>
      </c>
    </row>
    <row r="677" spans="1:19" ht="15.75" customHeight="1" x14ac:dyDescent="0.25">
      <c r="A677" s="62" t="s">
        <v>3066</v>
      </c>
      <c r="B677" s="62"/>
      <c r="C677" s="62"/>
      <c r="D677" s="48" t="s">
        <v>28</v>
      </c>
      <c r="E677" s="62"/>
      <c r="F677" s="78">
        <v>14</v>
      </c>
      <c r="G677" s="79" t="s">
        <v>1735</v>
      </c>
      <c r="H677" s="62" t="s">
        <v>3067</v>
      </c>
      <c r="I677" s="62" t="s">
        <v>600</v>
      </c>
      <c r="J677" s="62"/>
      <c r="K677" s="62"/>
      <c r="L677" s="62" t="s">
        <v>584</v>
      </c>
      <c r="M677" s="62" t="s">
        <v>46</v>
      </c>
      <c r="N677" s="62" t="s">
        <v>1113</v>
      </c>
      <c r="O677" s="62" t="s">
        <v>36</v>
      </c>
      <c r="P677" s="62">
        <v>1966</v>
      </c>
      <c r="Q677" s="62">
        <v>2015</v>
      </c>
      <c r="R677" s="62">
        <v>49.325830000000003</v>
      </c>
      <c r="S677" s="62">
        <v>-100.7037</v>
      </c>
    </row>
    <row r="678" spans="1:19" ht="15.75" customHeight="1" x14ac:dyDescent="0.25">
      <c r="A678" s="62" t="s">
        <v>3068</v>
      </c>
      <c r="B678" s="62"/>
      <c r="C678" s="62"/>
      <c r="D678" s="48" t="s">
        <v>28</v>
      </c>
      <c r="E678" s="62"/>
      <c r="F678" s="78">
        <v>14</v>
      </c>
      <c r="G678" s="79" t="s">
        <v>1735</v>
      </c>
      <c r="H678" s="62" t="s">
        <v>3069</v>
      </c>
      <c r="I678" s="62" t="s">
        <v>600</v>
      </c>
      <c r="J678" s="62"/>
      <c r="K678" s="62"/>
      <c r="L678" s="62" t="s">
        <v>584</v>
      </c>
      <c r="M678" s="62" t="s">
        <v>46</v>
      </c>
      <c r="N678" s="62" t="s">
        <v>1113</v>
      </c>
      <c r="O678" s="62" t="s">
        <v>36</v>
      </c>
      <c r="P678" s="62">
        <v>1946</v>
      </c>
      <c r="Q678" s="62">
        <v>2015</v>
      </c>
      <c r="R678" s="62">
        <v>49.619689999999899</v>
      </c>
      <c r="S678" s="62">
        <v>-100.24590000000001</v>
      </c>
    </row>
    <row r="679" spans="1:19" ht="15.75" customHeight="1" x14ac:dyDescent="0.25">
      <c r="A679" s="62" t="s">
        <v>3070</v>
      </c>
      <c r="B679" s="62"/>
      <c r="C679" s="62"/>
      <c r="D679" s="48" t="s">
        <v>28</v>
      </c>
      <c r="E679" s="62"/>
      <c r="F679" s="78">
        <v>14</v>
      </c>
      <c r="G679" s="79" t="s">
        <v>1735</v>
      </c>
      <c r="H679" s="62" t="s">
        <v>3071</v>
      </c>
      <c r="I679" s="62" t="s">
        <v>600</v>
      </c>
      <c r="J679" s="62"/>
      <c r="K679" s="62"/>
      <c r="L679" s="62" t="s">
        <v>584</v>
      </c>
      <c r="M679" s="62" t="s">
        <v>46</v>
      </c>
      <c r="N679" s="62" t="s">
        <v>47</v>
      </c>
      <c r="O679" s="62" t="s">
        <v>36</v>
      </c>
      <c r="P679" s="62">
        <v>1970</v>
      </c>
      <c r="Q679" s="62">
        <v>2015</v>
      </c>
      <c r="R679" s="62">
        <v>49.2374399999999</v>
      </c>
      <c r="S679" s="62">
        <v>-100.23990000000001</v>
      </c>
    </row>
    <row r="680" spans="1:19" ht="15.75" customHeight="1" x14ac:dyDescent="0.25">
      <c r="A680" s="62" t="s">
        <v>3072</v>
      </c>
      <c r="B680" s="62"/>
      <c r="C680" s="62"/>
      <c r="D680" s="48" t="s">
        <v>1205</v>
      </c>
      <c r="E680" s="62"/>
      <c r="F680" s="78">
        <v>14</v>
      </c>
      <c r="G680" s="79" t="s">
        <v>1735</v>
      </c>
      <c r="H680" s="62" t="s">
        <v>3073</v>
      </c>
      <c r="I680" s="62" t="s">
        <v>600</v>
      </c>
      <c r="J680" s="62"/>
      <c r="K680" s="62"/>
      <c r="L680" s="62" t="s">
        <v>584</v>
      </c>
      <c r="M680" s="62" t="s">
        <v>46</v>
      </c>
      <c r="N680" s="62" t="s">
        <v>47</v>
      </c>
      <c r="O680" s="62" t="s">
        <v>36</v>
      </c>
      <c r="P680" s="62">
        <v>1983</v>
      </c>
      <c r="Q680" s="62">
        <v>2015</v>
      </c>
      <c r="R680" s="62">
        <v>49.607779999999899</v>
      </c>
      <c r="S680" s="62">
        <v>-100.6403</v>
      </c>
    </row>
    <row r="681" spans="1:19" ht="15.75" customHeight="1" x14ac:dyDescent="0.25">
      <c r="A681" s="62" t="s">
        <v>3074</v>
      </c>
      <c r="B681" s="62"/>
      <c r="C681" s="62"/>
      <c r="D681" s="48" t="s">
        <v>1205</v>
      </c>
      <c r="E681" s="62"/>
      <c r="F681" s="78">
        <v>14</v>
      </c>
      <c r="G681" s="79" t="s">
        <v>1735</v>
      </c>
      <c r="H681" s="62" t="s">
        <v>3075</v>
      </c>
      <c r="I681" s="62" t="s">
        <v>600</v>
      </c>
      <c r="J681" s="62"/>
      <c r="K681" s="62"/>
      <c r="L681" s="62" t="s">
        <v>584</v>
      </c>
      <c r="M681" s="62" t="s">
        <v>46</v>
      </c>
      <c r="N681" s="62" t="s">
        <v>47</v>
      </c>
      <c r="O681" s="62" t="s">
        <v>36</v>
      </c>
      <c r="P681" s="62">
        <v>1968</v>
      </c>
      <c r="Q681" s="62">
        <v>2015</v>
      </c>
      <c r="R681" s="62">
        <v>49.439999999999898</v>
      </c>
      <c r="S681" s="62">
        <v>-100.2436</v>
      </c>
    </row>
    <row r="682" spans="1:19" ht="15.75" customHeight="1" x14ac:dyDescent="0.25">
      <c r="A682" s="62" t="s">
        <v>3076</v>
      </c>
      <c r="B682" s="62"/>
      <c r="C682" s="62"/>
      <c r="D682" s="48" t="s">
        <v>1205</v>
      </c>
      <c r="E682" s="62"/>
      <c r="F682" s="78">
        <v>14</v>
      </c>
      <c r="G682" s="79" t="s">
        <v>1735</v>
      </c>
      <c r="H682" s="62" t="s">
        <v>3077</v>
      </c>
      <c r="I682" s="62" t="s">
        <v>600</v>
      </c>
      <c r="J682" s="62"/>
      <c r="K682" s="62"/>
      <c r="L682" s="62" t="s">
        <v>584</v>
      </c>
      <c r="M682" s="62" t="s">
        <v>46</v>
      </c>
      <c r="N682" s="62" t="s">
        <v>47</v>
      </c>
      <c r="O682" s="62" t="s">
        <v>36</v>
      </c>
      <c r="P682" s="62">
        <v>1987</v>
      </c>
      <c r="Q682" s="62">
        <v>2015</v>
      </c>
      <c r="R682" s="62">
        <v>49.49333</v>
      </c>
      <c r="S682" s="62">
        <v>-100.5322</v>
      </c>
    </row>
    <row r="683" spans="1:19" ht="15.75" customHeight="1" x14ac:dyDescent="0.25">
      <c r="A683" s="62" t="s">
        <v>3078</v>
      </c>
      <c r="B683" s="62"/>
      <c r="C683" s="62"/>
      <c r="D683" s="48" t="s">
        <v>1205</v>
      </c>
      <c r="E683" s="62"/>
      <c r="F683" s="78">
        <v>14</v>
      </c>
      <c r="G683" s="79" t="s">
        <v>1735</v>
      </c>
      <c r="H683" s="62" t="s">
        <v>3079</v>
      </c>
      <c r="I683" s="62" t="s">
        <v>600</v>
      </c>
      <c r="J683" s="62"/>
      <c r="K683" s="62"/>
      <c r="L683" s="62" t="s">
        <v>584</v>
      </c>
      <c r="M683" s="62" t="s">
        <v>46</v>
      </c>
      <c r="N683" s="62" t="s">
        <v>47</v>
      </c>
      <c r="O683" s="62" t="s">
        <v>36</v>
      </c>
      <c r="P683" s="62">
        <v>1978</v>
      </c>
      <c r="Q683" s="62">
        <v>2015</v>
      </c>
      <c r="R683" s="62">
        <v>49.377220000000001</v>
      </c>
      <c r="S683" s="62">
        <v>-100.79810000000001</v>
      </c>
    </row>
    <row r="684" spans="1:19" ht="15.75" customHeight="1" x14ac:dyDescent="0.25">
      <c r="A684" s="62" t="s">
        <v>3080</v>
      </c>
      <c r="B684" s="62"/>
      <c r="C684" s="62"/>
      <c r="D684" s="48" t="s">
        <v>1205</v>
      </c>
      <c r="E684" s="62"/>
      <c r="F684" s="78">
        <v>14</v>
      </c>
      <c r="G684" s="79" t="s">
        <v>1735</v>
      </c>
      <c r="H684" s="62" t="s">
        <v>3081</v>
      </c>
      <c r="I684" s="62" t="s">
        <v>600</v>
      </c>
      <c r="J684" s="62"/>
      <c r="K684" s="62"/>
      <c r="L684" s="62" t="s">
        <v>584</v>
      </c>
      <c r="M684" s="62" t="s">
        <v>46</v>
      </c>
      <c r="N684" s="62" t="s">
        <v>47</v>
      </c>
      <c r="O684" s="62" t="s">
        <v>36</v>
      </c>
      <c r="P684" s="62">
        <v>1954</v>
      </c>
      <c r="Q684" s="62">
        <v>2015</v>
      </c>
      <c r="R684" s="62">
        <v>49.6099999999999</v>
      </c>
      <c r="S684" s="62">
        <v>-100.7131</v>
      </c>
    </row>
    <row r="685" spans="1:19" ht="15.75" customHeight="1" x14ac:dyDescent="0.25">
      <c r="A685" s="62" t="s">
        <v>3082</v>
      </c>
      <c r="B685" s="62"/>
      <c r="C685" s="62"/>
      <c r="D685" s="48" t="s">
        <v>1205</v>
      </c>
      <c r="E685" s="62"/>
      <c r="F685" s="78">
        <v>14</v>
      </c>
      <c r="G685" s="79" t="s">
        <v>1735</v>
      </c>
      <c r="H685" s="62" t="s">
        <v>3083</v>
      </c>
      <c r="I685" s="62" t="s">
        <v>600</v>
      </c>
      <c r="J685" s="62"/>
      <c r="K685" s="62"/>
      <c r="L685" s="62" t="s">
        <v>584</v>
      </c>
      <c r="M685" s="62" t="s">
        <v>46</v>
      </c>
      <c r="N685" s="62" t="s">
        <v>47</v>
      </c>
      <c r="O685" s="62" t="s">
        <v>36</v>
      </c>
      <c r="P685" s="62">
        <v>2001</v>
      </c>
      <c r="Q685" s="62">
        <v>2015</v>
      </c>
      <c r="R685" s="62">
        <v>49.150280000000002</v>
      </c>
      <c r="S685" s="62">
        <v>-100.44670000000001</v>
      </c>
    </row>
    <row r="686" spans="1:19" ht="15.75" customHeight="1" x14ac:dyDescent="0.25">
      <c r="A686" s="62" t="s">
        <v>3084</v>
      </c>
      <c r="B686" s="62"/>
      <c r="C686" s="62"/>
      <c r="D686" s="48" t="s">
        <v>1205</v>
      </c>
      <c r="E686" s="62"/>
      <c r="F686" s="78">
        <v>14</v>
      </c>
      <c r="G686" s="79" t="s">
        <v>1735</v>
      </c>
      <c r="H686" s="62" t="s">
        <v>3085</v>
      </c>
      <c r="I686" s="62" t="s">
        <v>600</v>
      </c>
      <c r="J686" s="62"/>
      <c r="K686" s="62"/>
      <c r="L686" s="62" t="s">
        <v>584</v>
      </c>
      <c r="M686" s="62" t="s">
        <v>46</v>
      </c>
      <c r="N686" s="62" t="s">
        <v>47</v>
      </c>
      <c r="O686" s="62" t="s">
        <v>36</v>
      </c>
      <c r="P686" s="62">
        <v>1954</v>
      </c>
      <c r="Q686" s="62">
        <v>2015</v>
      </c>
      <c r="R686" s="62">
        <v>49.690559999999898</v>
      </c>
      <c r="S686" s="62">
        <v>-100.7169</v>
      </c>
    </row>
    <row r="687" spans="1:19" ht="15.75" customHeight="1" x14ac:dyDescent="0.25">
      <c r="A687" s="62" t="s">
        <v>3086</v>
      </c>
      <c r="B687" s="62"/>
      <c r="C687" s="62"/>
      <c r="D687" s="48" t="s">
        <v>1205</v>
      </c>
      <c r="E687" s="62"/>
      <c r="F687" s="78">
        <v>14</v>
      </c>
      <c r="G687" s="79" t="s">
        <v>1735</v>
      </c>
      <c r="H687" s="62" t="s">
        <v>3087</v>
      </c>
      <c r="I687" s="62" t="s">
        <v>600</v>
      </c>
      <c r="J687" s="62"/>
      <c r="K687" s="62"/>
      <c r="L687" s="62" t="s">
        <v>584</v>
      </c>
      <c r="M687" s="62" t="s">
        <v>46</v>
      </c>
      <c r="N687" s="62" t="s">
        <v>47</v>
      </c>
      <c r="O687" s="62" t="s">
        <v>36</v>
      </c>
      <c r="P687" s="62">
        <v>1963</v>
      </c>
      <c r="Q687" s="62">
        <v>2015</v>
      </c>
      <c r="R687" s="62">
        <v>49.147219999999898</v>
      </c>
      <c r="S687" s="62">
        <v>-100.4111</v>
      </c>
    </row>
    <row r="688" spans="1:19" ht="15.75" customHeight="1" x14ac:dyDescent="0.25">
      <c r="A688" s="62" t="s">
        <v>3088</v>
      </c>
      <c r="B688" s="62"/>
      <c r="C688" s="62"/>
      <c r="D688" s="48" t="s">
        <v>28</v>
      </c>
      <c r="E688" s="36"/>
      <c r="F688" s="81">
        <v>10</v>
      </c>
      <c r="G688" s="83" t="s">
        <v>1735</v>
      </c>
      <c r="H688" s="15" t="s">
        <v>3089</v>
      </c>
      <c r="I688" s="15" t="s">
        <v>671</v>
      </c>
      <c r="J688" s="15"/>
      <c r="K688" s="15" t="s">
        <v>1110</v>
      </c>
      <c r="L688" s="15" t="s">
        <v>606</v>
      </c>
      <c r="M688" s="15" t="s">
        <v>46</v>
      </c>
      <c r="N688" s="15" t="s">
        <v>35</v>
      </c>
      <c r="O688" s="15" t="s">
        <v>36</v>
      </c>
      <c r="P688" s="25">
        <v>1967</v>
      </c>
      <c r="Q688" s="15">
        <v>2015</v>
      </c>
      <c r="R688" s="15">
        <v>49.27028</v>
      </c>
      <c r="S688" s="15">
        <v>-105.97280000000001</v>
      </c>
    </row>
    <row r="689" spans="1:19" ht="15.75" customHeight="1" x14ac:dyDescent="0.25">
      <c r="A689" s="62" t="s">
        <v>3090</v>
      </c>
      <c r="B689" s="62"/>
      <c r="C689" s="62"/>
      <c r="D689" s="48" t="s">
        <v>28</v>
      </c>
      <c r="E689" s="36"/>
      <c r="F689" s="81">
        <v>10</v>
      </c>
      <c r="G689" s="83" t="s">
        <v>1735</v>
      </c>
      <c r="H689" s="15" t="s">
        <v>3091</v>
      </c>
      <c r="I689" s="15" t="s">
        <v>671</v>
      </c>
      <c r="J689" s="15"/>
      <c r="K689" s="15" t="s">
        <v>1110</v>
      </c>
      <c r="L689" s="15" t="s">
        <v>606</v>
      </c>
      <c r="M689" s="15" t="s">
        <v>46</v>
      </c>
      <c r="N689" s="92" t="s">
        <v>1113</v>
      </c>
      <c r="O689" s="15" t="s">
        <v>36</v>
      </c>
      <c r="P689" s="25">
        <v>1979</v>
      </c>
      <c r="Q689" s="15">
        <v>2015</v>
      </c>
      <c r="R689" s="15">
        <v>49.230829999999997</v>
      </c>
      <c r="S689" s="15">
        <v>-105.5433</v>
      </c>
    </row>
    <row r="690" spans="1:19" ht="15.75" customHeight="1" x14ac:dyDescent="0.25">
      <c r="A690" s="62" t="s">
        <v>3092</v>
      </c>
      <c r="B690" s="62"/>
      <c r="C690" s="62"/>
      <c r="D690" s="48" t="s">
        <v>28</v>
      </c>
      <c r="E690" s="36"/>
      <c r="F690" s="81">
        <v>10</v>
      </c>
      <c r="G690" s="83" t="s">
        <v>1735</v>
      </c>
      <c r="H690" s="15" t="s">
        <v>3093</v>
      </c>
      <c r="I690" s="15" t="s">
        <v>671</v>
      </c>
      <c r="J690" s="15"/>
      <c r="K690" s="15" t="s">
        <v>1110</v>
      </c>
      <c r="L690" s="15" t="s">
        <v>606</v>
      </c>
      <c r="M690" s="15" t="s">
        <v>46</v>
      </c>
      <c r="N690" s="92" t="s">
        <v>1113</v>
      </c>
      <c r="O690" s="15" t="s">
        <v>36</v>
      </c>
      <c r="P690" s="25">
        <v>1980</v>
      </c>
      <c r="Q690" s="15">
        <v>2015</v>
      </c>
      <c r="R690" s="15">
        <v>49.112499999999997</v>
      </c>
      <c r="S690" s="15">
        <v>-105.56440000000001</v>
      </c>
    </row>
    <row r="691" spans="1:19" ht="15.75" customHeight="1" x14ac:dyDescent="0.25">
      <c r="A691" s="62" t="s">
        <v>3094</v>
      </c>
      <c r="B691" s="62"/>
      <c r="C691" s="62"/>
      <c r="D691" s="48" t="s">
        <v>28</v>
      </c>
      <c r="E691" s="15"/>
      <c r="F691" s="81">
        <v>10</v>
      </c>
      <c r="G691" s="83" t="s">
        <v>1735</v>
      </c>
      <c r="H691" s="15" t="s">
        <v>3095</v>
      </c>
      <c r="I691" s="15" t="s">
        <v>679</v>
      </c>
      <c r="J691" s="15"/>
      <c r="K691" s="15" t="s">
        <v>1110</v>
      </c>
      <c r="L691" s="15" t="s">
        <v>681</v>
      </c>
      <c r="M691" s="15" t="s">
        <v>46</v>
      </c>
      <c r="N691" s="15" t="s">
        <v>1113</v>
      </c>
      <c r="O691" s="15" t="s">
        <v>36</v>
      </c>
      <c r="P691" s="25">
        <v>1909</v>
      </c>
      <c r="Q691" s="15">
        <v>2015</v>
      </c>
      <c r="R691" s="15">
        <v>49.199710000000003</v>
      </c>
      <c r="S691" s="15">
        <v>-113.29649999999999</v>
      </c>
    </row>
    <row r="692" spans="1:19" ht="15.75" customHeight="1" x14ac:dyDescent="0.25">
      <c r="A692" s="62" t="s">
        <v>3096</v>
      </c>
      <c r="B692" s="62"/>
      <c r="C692" s="62"/>
      <c r="D692" s="48" t="s">
        <v>28</v>
      </c>
      <c r="E692" s="15"/>
      <c r="F692" s="81">
        <v>10</v>
      </c>
      <c r="G692" s="83" t="s">
        <v>1735</v>
      </c>
      <c r="H692" s="15" t="s">
        <v>3097</v>
      </c>
      <c r="I692" s="15" t="s">
        <v>679</v>
      </c>
      <c r="J692" s="15"/>
      <c r="K692" s="15" t="s">
        <v>1110</v>
      </c>
      <c r="L692" s="15" t="s">
        <v>681</v>
      </c>
      <c r="M692" s="15" t="s">
        <v>46</v>
      </c>
      <c r="N692" s="15" t="s">
        <v>1113</v>
      </c>
      <c r="O692" s="15" t="s">
        <v>36</v>
      </c>
      <c r="P692" s="25">
        <v>1911</v>
      </c>
      <c r="Q692" s="15">
        <v>2015</v>
      </c>
      <c r="R692" s="15">
        <v>49.125010000000003</v>
      </c>
      <c r="S692" s="15">
        <v>-113.1426</v>
      </c>
    </row>
    <row r="693" spans="1:19" ht="15.75" customHeight="1" x14ac:dyDescent="0.25">
      <c r="A693" s="62" t="s">
        <v>3098</v>
      </c>
      <c r="B693" s="62"/>
      <c r="C693" s="62"/>
      <c r="D693" s="48" t="s">
        <v>28</v>
      </c>
      <c r="E693" s="15"/>
      <c r="F693" s="81">
        <v>10</v>
      </c>
      <c r="G693" s="83" t="s">
        <v>1735</v>
      </c>
      <c r="H693" s="15" t="s">
        <v>3099</v>
      </c>
      <c r="I693" s="15" t="s">
        <v>679</v>
      </c>
      <c r="J693" s="15"/>
      <c r="K693" s="15" t="s">
        <v>1110</v>
      </c>
      <c r="L693" s="15" t="s">
        <v>681</v>
      </c>
      <c r="M693" s="15" t="s">
        <v>46</v>
      </c>
      <c r="N693" s="15" t="s">
        <v>35</v>
      </c>
      <c r="O693" s="15" t="s">
        <v>36</v>
      </c>
      <c r="P693" s="25">
        <v>1911</v>
      </c>
      <c r="Q693" s="15">
        <v>2015</v>
      </c>
      <c r="R693" s="15">
        <v>49.573459999999997</v>
      </c>
      <c r="S693" s="15">
        <v>-112.8467</v>
      </c>
    </row>
    <row r="694" spans="1:19" ht="15.75" customHeight="1" x14ac:dyDescent="0.25">
      <c r="A694" s="62" t="s">
        <v>3100</v>
      </c>
      <c r="B694" s="62"/>
      <c r="C694" s="62"/>
      <c r="D694" s="48" t="s">
        <v>28</v>
      </c>
      <c r="E694" s="25"/>
      <c r="F694" s="81">
        <v>10</v>
      </c>
      <c r="G694" s="83" t="s">
        <v>1735</v>
      </c>
      <c r="H694" s="15" t="s">
        <v>3101</v>
      </c>
      <c r="I694" s="15" t="s">
        <v>679</v>
      </c>
      <c r="J694" s="15"/>
      <c r="K694" s="15" t="s">
        <v>1110</v>
      </c>
      <c r="L694" s="15" t="s">
        <v>681</v>
      </c>
      <c r="M694" s="15" t="s">
        <v>46</v>
      </c>
      <c r="N694" s="15" t="s">
        <v>1113</v>
      </c>
      <c r="O694" s="15" t="s">
        <v>36</v>
      </c>
      <c r="P694" s="25">
        <v>1919</v>
      </c>
      <c r="Q694" s="15">
        <v>2015</v>
      </c>
      <c r="R694" s="15">
        <v>49.565539999999999</v>
      </c>
      <c r="S694" s="15">
        <v>-112.8274</v>
      </c>
    </row>
    <row r="695" spans="1:19" ht="15.75" customHeight="1" x14ac:dyDescent="0.25">
      <c r="A695" s="62" t="s">
        <v>3102</v>
      </c>
      <c r="B695" s="62"/>
      <c r="C695" s="62"/>
      <c r="D695" s="48" t="s">
        <v>28</v>
      </c>
      <c r="E695" s="25"/>
      <c r="F695" s="81">
        <v>10</v>
      </c>
      <c r="G695" s="83" t="s">
        <v>1735</v>
      </c>
      <c r="H695" s="15" t="s">
        <v>3103</v>
      </c>
      <c r="I695" s="15" t="s">
        <v>679</v>
      </c>
      <c r="J695" s="15"/>
      <c r="K695" s="15" t="s">
        <v>1110</v>
      </c>
      <c r="L695" s="15" t="s">
        <v>681</v>
      </c>
      <c r="M695" s="15" t="s">
        <v>46</v>
      </c>
      <c r="N695" s="15" t="s">
        <v>1113</v>
      </c>
      <c r="O695" s="15" t="s">
        <v>36</v>
      </c>
      <c r="P695" s="25">
        <v>1927</v>
      </c>
      <c r="Q695" s="15">
        <v>2015</v>
      </c>
      <c r="R695" s="15">
        <v>49.348390000000002</v>
      </c>
      <c r="S695" s="15">
        <v>-113.0552</v>
      </c>
    </row>
    <row r="696" spans="1:19" ht="15.75" customHeight="1" x14ac:dyDescent="0.25">
      <c r="A696" s="62" t="s">
        <v>3104</v>
      </c>
      <c r="B696" s="62"/>
      <c r="C696" s="62"/>
      <c r="D696" s="48" t="s">
        <v>28</v>
      </c>
      <c r="E696" s="25"/>
      <c r="F696" s="81">
        <v>10</v>
      </c>
      <c r="G696" s="83" t="s">
        <v>1735</v>
      </c>
      <c r="H696" s="15" t="s">
        <v>3105</v>
      </c>
      <c r="I696" s="15" t="s">
        <v>679</v>
      </c>
      <c r="J696" s="15"/>
      <c r="K696" s="15" t="s">
        <v>1110</v>
      </c>
      <c r="L696" s="15" t="s">
        <v>681</v>
      </c>
      <c r="M696" s="15" t="s">
        <v>46</v>
      </c>
      <c r="N696" s="15" t="s">
        <v>47</v>
      </c>
      <c r="O696" s="15" t="s">
        <v>36</v>
      </c>
      <c r="P696" s="25">
        <v>1951</v>
      </c>
      <c r="Q696" s="15">
        <v>2015</v>
      </c>
      <c r="R696" s="15">
        <v>49.363050000000001</v>
      </c>
      <c r="S696" s="15">
        <v>-113.1146</v>
      </c>
    </row>
    <row r="697" spans="1:19" ht="15.75" customHeight="1" x14ac:dyDescent="0.25">
      <c r="A697" s="62" t="s">
        <v>3106</v>
      </c>
      <c r="B697" s="62"/>
      <c r="C697" s="62"/>
      <c r="D697" s="48" t="s">
        <v>28</v>
      </c>
      <c r="E697" s="25"/>
      <c r="F697" s="81">
        <v>10</v>
      </c>
      <c r="G697" s="83" t="s">
        <v>1735</v>
      </c>
      <c r="H697" s="15" t="s">
        <v>3107</v>
      </c>
      <c r="I697" s="15" t="s">
        <v>679</v>
      </c>
      <c r="J697" s="15"/>
      <c r="K697" s="15" t="s">
        <v>1110</v>
      </c>
      <c r="L697" s="15" t="s">
        <v>681</v>
      </c>
      <c r="M697" s="15" t="s">
        <v>46</v>
      </c>
      <c r="N697" s="15" t="s">
        <v>1113</v>
      </c>
      <c r="O697" s="15" t="s">
        <v>36</v>
      </c>
      <c r="P697" s="25">
        <v>1952</v>
      </c>
      <c r="Q697" s="15">
        <v>2015</v>
      </c>
      <c r="R697" s="15">
        <v>49.343629999999997</v>
      </c>
      <c r="S697" s="15">
        <v>-113.04349999999999</v>
      </c>
    </row>
    <row r="698" spans="1:19" ht="15.75" customHeight="1" x14ac:dyDescent="0.25">
      <c r="A698" s="62" t="s">
        <v>3108</v>
      </c>
      <c r="B698" s="62"/>
      <c r="C698" s="62"/>
      <c r="D698" s="48" t="s">
        <v>28</v>
      </c>
      <c r="E698" s="25"/>
      <c r="F698" s="81">
        <v>10</v>
      </c>
      <c r="G698" s="83" t="s">
        <v>1735</v>
      </c>
      <c r="H698" s="15" t="s">
        <v>3109</v>
      </c>
      <c r="I698" s="15" t="s">
        <v>679</v>
      </c>
      <c r="J698" s="15"/>
      <c r="K698" s="15" t="s">
        <v>1110</v>
      </c>
      <c r="L698" s="15" t="s">
        <v>681</v>
      </c>
      <c r="M698" s="15" t="s">
        <v>46</v>
      </c>
      <c r="N698" s="15" t="s">
        <v>1113</v>
      </c>
      <c r="O698" s="15" t="s">
        <v>36</v>
      </c>
      <c r="P698" s="25">
        <v>1998</v>
      </c>
      <c r="Q698" s="15">
        <v>2015</v>
      </c>
      <c r="R698" s="15">
        <v>49.091839999999998</v>
      </c>
      <c r="S698" s="15">
        <v>-113.2209</v>
      </c>
    </row>
    <row r="699" spans="1:19" ht="15.75" customHeight="1" x14ac:dyDescent="0.25">
      <c r="A699" s="62" t="s">
        <v>820</v>
      </c>
      <c r="B699" s="62"/>
      <c r="C699" s="62"/>
      <c r="D699" s="48" t="s">
        <v>28</v>
      </c>
      <c r="E699" s="25"/>
      <c r="F699" s="81">
        <v>10</v>
      </c>
      <c r="G699" s="83" t="s">
        <v>1735</v>
      </c>
      <c r="H699" s="15" t="s">
        <v>3110</v>
      </c>
      <c r="I699" s="15" t="s">
        <v>679</v>
      </c>
      <c r="J699" s="15"/>
      <c r="K699" s="15" t="s">
        <v>1110</v>
      </c>
      <c r="L699" s="15" t="s">
        <v>606</v>
      </c>
      <c r="M699" s="15" t="s">
        <v>46</v>
      </c>
      <c r="N699" s="15" t="s">
        <v>1113</v>
      </c>
      <c r="O699" s="15" t="s">
        <v>36</v>
      </c>
      <c r="P699" s="25">
        <v>1975</v>
      </c>
      <c r="Q699" s="15">
        <v>2015</v>
      </c>
      <c r="R699" s="15">
        <v>49.648859999999999</v>
      </c>
      <c r="S699" s="15">
        <v>-110.005</v>
      </c>
    </row>
    <row r="700" spans="1:19" ht="15.75" customHeight="1" x14ac:dyDescent="0.25">
      <c r="A700" s="62" t="s">
        <v>3111</v>
      </c>
      <c r="B700" s="62"/>
      <c r="C700" s="62"/>
      <c r="D700" s="48" t="s">
        <v>28</v>
      </c>
      <c r="E700" s="25"/>
      <c r="F700" s="81">
        <v>10</v>
      </c>
      <c r="G700" s="83" t="s">
        <v>1735</v>
      </c>
      <c r="H700" s="15" t="s">
        <v>3112</v>
      </c>
      <c r="I700" s="15" t="s">
        <v>679</v>
      </c>
      <c r="J700" s="15"/>
      <c r="K700" s="15" t="s">
        <v>1110</v>
      </c>
      <c r="L700" s="15" t="s">
        <v>606</v>
      </c>
      <c r="M700" s="15" t="s">
        <v>46</v>
      </c>
      <c r="N700" s="15" t="s">
        <v>1113</v>
      </c>
      <c r="O700" s="15" t="s">
        <v>36</v>
      </c>
      <c r="P700" s="25">
        <v>1912</v>
      </c>
      <c r="Q700" s="15">
        <v>2015</v>
      </c>
      <c r="R700" s="15">
        <v>49.491779999999999</v>
      </c>
      <c r="S700" s="15">
        <v>-109.08880000000001</v>
      </c>
    </row>
    <row r="701" spans="1:19" ht="15.75" customHeight="1" x14ac:dyDescent="0.25">
      <c r="A701" s="62" t="s">
        <v>3113</v>
      </c>
      <c r="B701" s="62"/>
      <c r="C701" s="62"/>
      <c r="D701" s="48" t="s">
        <v>28</v>
      </c>
      <c r="E701" s="62"/>
      <c r="F701" s="78">
        <v>14</v>
      </c>
      <c r="G701" s="79" t="s">
        <v>1735</v>
      </c>
      <c r="H701" s="62" t="s">
        <v>3114</v>
      </c>
      <c r="I701" s="62" t="s">
        <v>679</v>
      </c>
      <c r="J701" s="62"/>
      <c r="K701" s="62"/>
      <c r="L701" s="62" t="s">
        <v>681</v>
      </c>
      <c r="M701" s="62" t="s">
        <v>46</v>
      </c>
      <c r="N701" s="62" t="s">
        <v>1113</v>
      </c>
      <c r="O701" s="62" t="s">
        <v>36</v>
      </c>
      <c r="P701" s="62">
        <v>1906</v>
      </c>
      <c r="Q701" s="62">
        <v>2015</v>
      </c>
      <c r="R701" s="62">
        <v>49.486400000000003</v>
      </c>
      <c r="S701" s="62">
        <v>-113.9477</v>
      </c>
    </row>
    <row r="702" spans="1:19" ht="15.75" customHeight="1" x14ac:dyDescent="0.25">
      <c r="A702" s="62" t="s">
        <v>3115</v>
      </c>
      <c r="B702" s="62"/>
      <c r="C702" s="62"/>
      <c r="D702" s="48" t="s">
        <v>28</v>
      </c>
      <c r="E702" s="62"/>
      <c r="F702" s="78">
        <v>14</v>
      </c>
      <c r="G702" s="79" t="s">
        <v>1735</v>
      </c>
      <c r="H702" s="62" t="s">
        <v>3116</v>
      </c>
      <c r="I702" s="62" t="s">
        <v>679</v>
      </c>
      <c r="J702" s="62"/>
      <c r="K702" s="62"/>
      <c r="L702" s="62" t="s">
        <v>681</v>
      </c>
      <c r="M702" s="62" t="s">
        <v>46</v>
      </c>
      <c r="N702" s="62" t="s">
        <v>35</v>
      </c>
      <c r="O702" s="62" t="s">
        <v>36</v>
      </c>
      <c r="P702" s="62">
        <v>1910</v>
      </c>
      <c r="Q702" s="62">
        <v>2015</v>
      </c>
      <c r="R702" s="62">
        <v>49.597320000000003</v>
      </c>
      <c r="S702" s="62">
        <v>-114.4106</v>
      </c>
    </row>
    <row r="703" spans="1:19" ht="15.75" customHeight="1" x14ac:dyDescent="0.25">
      <c r="A703" s="62" t="s">
        <v>3117</v>
      </c>
      <c r="B703" s="62"/>
      <c r="C703" s="62"/>
      <c r="D703" s="48" t="s">
        <v>28</v>
      </c>
      <c r="E703" s="62"/>
      <c r="F703" s="78">
        <v>14</v>
      </c>
      <c r="G703" s="79" t="s">
        <v>1735</v>
      </c>
      <c r="H703" s="62" t="s">
        <v>3118</v>
      </c>
      <c r="I703" s="62" t="s">
        <v>679</v>
      </c>
      <c r="J703" s="62"/>
      <c r="K703" s="62"/>
      <c r="L703" s="62" t="s">
        <v>681</v>
      </c>
      <c r="M703" s="62" t="s">
        <v>46</v>
      </c>
      <c r="N703" s="62" t="s">
        <v>1113</v>
      </c>
      <c r="O703" s="62" t="s">
        <v>36</v>
      </c>
      <c r="P703" s="62">
        <v>1906</v>
      </c>
      <c r="Q703" s="62">
        <v>2015</v>
      </c>
      <c r="R703" s="62">
        <v>49.46951</v>
      </c>
      <c r="S703" s="62">
        <v>-114.13420000000001</v>
      </c>
    </row>
    <row r="704" spans="1:19" ht="15.75" customHeight="1" x14ac:dyDescent="0.25">
      <c r="A704" s="62" t="s">
        <v>3119</v>
      </c>
      <c r="B704" s="62"/>
      <c r="C704" s="62"/>
      <c r="D704" s="48" t="s">
        <v>28</v>
      </c>
      <c r="E704" s="62"/>
      <c r="F704" s="78">
        <v>14</v>
      </c>
      <c r="G704" s="79" t="s">
        <v>1735</v>
      </c>
      <c r="H704" s="62" t="s">
        <v>3120</v>
      </c>
      <c r="I704" s="62" t="s">
        <v>679</v>
      </c>
      <c r="J704" s="62"/>
      <c r="K704" s="62"/>
      <c r="L704" s="62" t="s">
        <v>681</v>
      </c>
      <c r="M704" s="62" t="s">
        <v>46</v>
      </c>
      <c r="N704" s="62" t="s">
        <v>35</v>
      </c>
      <c r="O704" s="62" t="s">
        <v>36</v>
      </c>
      <c r="P704" s="62">
        <v>1945</v>
      </c>
      <c r="Q704" s="62">
        <v>2015</v>
      </c>
      <c r="R704" s="62">
        <v>49.488660000000003</v>
      </c>
      <c r="S704" s="62">
        <v>-114.1444</v>
      </c>
    </row>
    <row r="705" spans="1:19" ht="15.75" customHeight="1" x14ac:dyDescent="0.25">
      <c r="A705" s="62" t="s">
        <v>3121</v>
      </c>
      <c r="B705" s="62"/>
      <c r="C705" s="62"/>
      <c r="D705" s="48" t="s">
        <v>28</v>
      </c>
      <c r="E705" s="62"/>
      <c r="F705" s="78">
        <v>14</v>
      </c>
      <c r="G705" s="79" t="s">
        <v>1735</v>
      </c>
      <c r="H705" s="62" t="s">
        <v>3122</v>
      </c>
      <c r="I705" s="62" t="s">
        <v>679</v>
      </c>
      <c r="J705" s="62"/>
      <c r="K705" s="62"/>
      <c r="L705" s="62" t="s">
        <v>681</v>
      </c>
      <c r="M705" s="62" t="s">
        <v>46</v>
      </c>
      <c r="N705" s="62" t="s">
        <v>1113</v>
      </c>
      <c r="O705" s="62" t="s">
        <v>36</v>
      </c>
      <c r="P705" s="62">
        <v>1966</v>
      </c>
      <c r="Q705" s="62">
        <v>2015</v>
      </c>
      <c r="R705" s="62">
        <v>49.557810000000003</v>
      </c>
      <c r="S705" s="62">
        <v>-113.8227</v>
      </c>
    </row>
    <row r="706" spans="1:19" ht="15.75" customHeight="1" x14ac:dyDescent="0.25">
      <c r="A706" s="62" t="s">
        <v>3123</v>
      </c>
      <c r="B706" s="62"/>
      <c r="C706" s="62"/>
      <c r="D706" s="48" t="s">
        <v>28</v>
      </c>
      <c r="E706" s="62"/>
      <c r="F706" s="78">
        <v>14</v>
      </c>
      <c r="G706" s="79" t="s">
        <v>1735</v>
      </c>
      <c r="H706" s="62" t="s">
        <v>3124</v>
      </c>
      <c r="I706" s="62" t="s">
        <v>679</v>
      </c>
      <c r="J706" s="62"/>
      <c r="K706" s="62"/>
      <c r="L706" s="62" t="s">
        <v>681</v>
      </c>
      <c r="M706" s="62" t="s">
        <v>46</v>
      </c>
      <c r="N706" s="62" t="s">
        <v>1113</v>
      </c>
      <c r="O706" s="62" t="s">
        <v>36</v>
      </c>
      <c r="P706" s="62">
        <v>1966</v>
      </c>
      <c r="Q706" s="62">
        <v>2015</v>
      </c>
      <c r="R706" s="62">
        <v>49.837789999999899</v>
      </c>
      <c r="S706" s="62">
        <v>-114.420599999999</v>
      </c>
    </row>
    <row r="707" spans="1:19" ht="15.75" customHeight="1" x14ac:dyDescent="0.25">
      <c r="A707" s="62" t="s">
        <v>3125</v>
      </c>
      <c r="B707" s="62"/>
      <c r="C707" s="62"/>
      <c r="D707" s="48" t="s">
        <v>28</v>
      </c>
      <c r="E707" s="62"/>
      <c r="F707" s="78">
        <v>14</v>
      </c>
      <c r="G707" s="79" t="s">
        <v>1735</v>
      </c>
      <c r="H707" s="62" t="s">
        <v>3126</v>
      </c>
      <c r="I707" s="62" t="s">
        <v>679</v>
      </c>
      <c r="J707" s="62"/>
      <c r="K707" s="62"/>
      <c r="L707" s="62" t="s">
        <v>681</v>
      </c>
      <c r="M707" s="62" t="s">
        <v>46</v>
      </c>
      <c r="N707" s="62" t="s">
        <v>1113</v>
      </c>
      <c r="O707" s="62" t="s">
        <v>36</v>
      </c>
      <c r="P707" s="62">
        <v>1967</v>
      </c>
      <c r="Q707" s="62">
        <v>2015</v>
      </c>
      <c r="R707" s="62">
        <v>49.3974499999999</v>
      </c>
      <c r="S707" s="62">
        <v>-114.3399</v>
      </c>
    </row>
    <row r="708" spans="1:19" ht="15.75" customHeight="1" x14ac:dyDescent="0.25">
      <c r="A708" s="62" t="s">
        <v>3127</v>
      </c>
      <c r="B708" s="62"/>
      <c r="C708" s="62"/>
      <c r="D708" s="48" t="s">
        <v>28</v>
      </c>
      <c r="E708" s="62"/>
      <c r="F708" s="78">
        <v>14</v>
      </c>
      <c r="G708" s="79" t="s">
        <v>1735</v>
      </c>
      <c r="H708" s="62" t="s">
        <v>3128</v>
      </c>
      <c r="I708" s="62" t="s">
        <v>679</v>
      </c>
      <c r="J708" s="62"/>
      <c r="K708" s="62"/>
      <c r="L708" s="62" t="s">
        <v>681</v>
      </c>
      <c r="M708" s="62" t="s">
        <v>46</v>
      </c>
      <c r="N708" s="62" t="s">
        <v>35</v>
      </c>
      <c r="O708" s="62" t="s">
        <v>36</v>
      </c>
      <c r="P708" s="62">
        <v>1907</v>
      </c>
      <c r="Q708" s="62">
        <v>2015</v>
      </c>
      <c r="R708" s="62">
        <v>49.601849999999899</v>
      </c>
      <c r="S708" s="62">
        <v>-114.400499999999</v>
      </c>
    </row>
    <row r="709" spans="1:19" ht="15.75" customHeight="1" x14ac:dyDescent="0.25">
      <c r="A709" s="62" t="s">
        <v>3129</v>
      </c>
      <c r="B709" s="62"/>
      <c r="C709" s="62"/>
      <c r="D709" s="48" t="s">
        <v>28</v>
      </c>
      <c r="E709" s="62"/>
      <c r="F709" s="78">
        <v>14</v>
      </c>
      <c r="G709" s="79" t="s">
        <v>1735</v>
      </c>
      <c r="H709" s="62" t="s">
        <v>3130</v>
      </c>
      <c r="I709" s="62" t="s">
        <v>679</v>
      </c>
      <c r="J709" s="62"/>
      <c r="K709" s="62"/>
      <c r="L709" s="62" t="s">
        <v>681</v>
      </c>
      <c r="M709" s="62" t="s">
        <v>46</v>
      </c>
      <c r="N709" s="62" t="s">
        <v>47</v>
      </c>
      <c r="O709" s="62" t="s">
        <v>36</v>
      </c>
      <c r="P709" s="62">
        <v>1992</v>
      </c>
      <c r="Q709" s="62">
        <v>2015</v>
      </c>
      <c r="R709" s="62">
        <v>49.61204</v>
      </c>
      <c r="S709" s="62">
        <v>-114.053299999999</v>
      </c>
    </row>
    <row r="710" spans="1:19" ht="15.75" customHeight="1" x14ac:dyDescent="0.25">
      <c r="A710" s="62" t="s">
        <v>3131</v>
      </c>
      <c r="B710" s="62"/>
      <c r="C710" s="62"/>
      <c r="D710" s="48" t="s">
        <v>28</v>
      </c>
      <c r="E710" s="62"/>
      <c r="F710" s="78">
        <v>14</v>
      </c>
      <c r="G710" s="79" t="s">
        <v>1735</v>
      </c>
      <c r="H710" s="62" t="s">
        <v>3132</v>
      </c>
      <c r="I710" s="62" t="s">
        <v>679</v>
      </c>
      <c r="J710" s="62"/>
      <c r="K710" s="62"/>
      <c r="L710" s="62" t="s">
        <v>681</v>
      </c>
      <c r="M710" s="62" t="s">
        <v>46</v>
      </c>
      <c r="N710" s="62" t="s">
        <v>1113</v>
      </c>
      <c r="O710" s="62" t="s">
        <v>36</v>
      </c>
      <c r="P710" s="62">
        <v>2005</v>
      </c>
      <c r="Q710" s="62">
        <v>2015</v>
      </c>
      <c r="R710" s="62">
        <v>49.4923199999999</v>
      </c>
      <c r="S710" s="62">
        <v>-113.9265</v>
      </c>
    </row>
    <row r="711" spans="1:19" ht="15.75" customHeight="1" x14ac:dyDescent="0.25">
      <c r="A711" s="62" t="s">
        <v>3133</v>
      </c>
      <c r="B711" s="62"/>
      <c r="C711" s="62"/>
      <c r="D711" s="48" t="s">
        <v>28</v>
      </c>
      <c r="E711" s="62"/>
      <c r="F711" s="78">
        <v>14</v>
      </c>
      <c r="G711" s="79" t="s">
        <v>1735</v>
      </c>
      <c r="H711" s="62" t="s">
        <v>3134</v>
      </c>
      <c r="I711" s="62" t="s">
        <v>679</v>
      </c>
      <c r="J711" s="62"/>
      <c r="K711" s="62"/>
      <c r="L711" s="62" t="s">
        <v>681</v>
      </c>
      <c r="M711" s="62" t="s">
        <v>46</v>
      </c>
      <c r="N711" s="62" t="s">
        <v>35</v>
      </c>
      <c r="O711" s="62" t="s">
        <v>36</v>
      </c>
      <c r="P711" s="62">
        <v>2005</v>
      </c>
      <c r="Q711" s="62">
        <v>2015</v>
      </c>
      <c r="R711" s="62">
        <v>49.309339999999899</v>
      </c>
      <c r="S711" s="62">
        <v>-114.07510000000001</v>
      </c>
    </row>
    <row r="712" spans="1:19" ht="15.75" customHeight="1" x14ac:dyDescent="0.25">
      <c r="A712" s="62" t="s">
        <v>3135</v>
      </c>
      <c r="B712" s="62"/>
      <c r="C712" s="62"/>
      <c r="D712" s="48" t="s">
        <v>28</v>
      </c>
      <c r="E712" s="62"/>
      <c r="F712" s="78">
        <v>14</v>
      </c>
      <c r="G712" s="79" t="s">
        <v>1735</v>
      </c>
      <c r="H712" s="62" t="s">
        <v>3136</v>
      </c>
      <c r="I712" s="62" t="s">
        <v>679</v>
      </c>
      <c r="J712" s="62"/>
      <c r="K712" s="62"/>
      <c r="L712" s="62" t="s">
        <v>681</v>
      </c>
      <c r="M712" s="62" t="s">
        <v>46</v>
      </c>
      <c r="N712" s="62" t="s">
        <v>1113</v>
      </c>
      <c r="O712" s="62" t="s">
        <v>36</v>
      </c>
      <c r="P712" s="62">
        <v>2009</v>
      </c>
      <c r="Q712" s="62">
        <v>2015</v>
      </c>
      <c r="R712" s="62">
        <v>49.727690000000003</v>
      </c>
      <c r="S712" s="62">
        <v>-114.0865</v>
      </c>
    </row>
    <row r="713" spans="1:19" ht="15.75" customHeight="1" x14ac:dyDescent="0.25">
      <c r="A713" s="62" t="s">
        <v>3137</v>
      </c>
      <c r="B713" s="62"/>
      <c r="C713" s="62"/>
      <c r="D713" s="48" t="s">
        <v>28</v>
      </c>
      <c r="E713" s="62"/>
      <c r="F713" s="78">
        <v>14</v>
      </c>
      <c r="G713" s="79" t="s">
        <v>1735</v>
      </c>
      <c r="H713" s="62" t="s">
        <v>3138</v>
      </c>
      <c r="I713" s="62" t="s">
        <v>679</v>
      </c>
      <c r="J713" s="62"/>
      <c r="K713" s="62"/>
      <c r="L713" s="62" t="s">
        <v>681</v>
      </c>
      <c r="M713" s="62" t="s">
        <v>46</v>
      </c>
      <c r="N713" s="62" t="s">
        <v>35</v>
      </c>
      <c r="O713" s="62" t="s">
        <v>36</v>
      </c>
      <c r="P713" s="62">
        <v>1982</v>
      </c>
      <c r="Q713" s="62">
        <v>2015</v>
      </c>
      <c r="R713" s="62">
        <v>49.763280000000002</v>
      </c>
      <c r="S713" s="62">
        <v>-114.2381</v>
      </c>
    </row>
    <row r="714" spans="1:19" ht="15.75" customHeight="1" x14ac:dyDescent="0.25">
      <c r="A714" s="62" t="s">
        <v>3139</v>
      </c>
      <c r="B714" s="62"/>
      <c r="C714" s="62"/>
      <c r="D714" s="48" t="s">
        <v>28</v>
      </c>
      <c r="E714" s="62"/>
      <c r="F714" s="78">
        <v>14</v>
      </c>
      <c r="G714" s="79" t="s">
        <v>1735</v>
      </c>
      <c r="H714" s="62" t="s">
        <v>3140</v>
      </c>
      <c r="I714" s="62" t="s">
        <v>679</v>
      </c>
      <c r="J714" s="62"/>
      <c r="K714" s="62"/>
      <c r="L714" s="62" t="s">
        <v>681</v>
      </c>
      <c r="M714" s="62" t="s">
        <v>46</v>
      </c>
      <c r="N714" s="62" t="s">
        <v>35</v>
      </c>
      <c r="O714" s="62" t="s">
        <v>36</v>
      </c>
      <c r="P714" s="62">
        <v>1908</v>
      </c>
      <c r="Q714" s="62">
        <v>2015</v>
      </c>
      <c r="R714" s="62">
        <v>49.977350000000001</v>
      </c>
      <c r="S714" s="62">
        <v>-113.68600000000001</v>
      </c>
    </row>
    <row r="715" spans="1:19" ht="15.75" customHeight="1" x14ac:dyDescent="0.25">
      <c r="A715" s="62" t="s">
        <v>3141</v>
      </c>
      <c r="B715" s="62"/>
      <c r="C715" s="62"/>
      <c r="D715" s="48" t="s">
        <v>28</v>
      </c>
      <c r="E715" s="62"/>
      <c r="F715" s="78">
        <v>14</v>
      </c>
      <c r="G715" s="79" t="s">
        <v>1735</v>
      </c>
      <c r="H715" s="62" t="s">
        <v>3142</v>
      </c>
      <c r="I715" s="62" t="s">
        <v>679</v>
      </c>
      <c r="J715" s="62"/>
      <c r="K715" s="62"/>
      <c r="L715" s="62" t="s">
        <v>681</v>
      </c>
      <c r="M715" s="62" t="s">
        <v>46</v>
      </c>
      <c r="N715" s="62" t="s">
        <v>1113</v>
      </c>
      <c r="O715" s="62" t="s">
        <v>36</v>
      </c>
      <c r="P715" s="62">
        <v>1920</v>
      </c>
      <c r="Q715" s="62">
        <v>2015</v>
      </c>
      <c r="R715" s="62">
        <v>49.639380000000003</v>
      </c>
      <c r="S715" s="62">
        <v>-113.7953</v>
      </c>
    </row>
    <row r="716" spans="1:19" ht="15.75" customHeight="1" x14ac:dyDescent="0.25">
      <c r="A716" s="62" t="s">
        <v>3143</v>
      </c>
      <c r="B716" s="62"/>
      <c r="C716" s="62"/>
      <c r="D716" s="48" t="s">
        <v>28</v>
      </c>
      <c r="E716" s="62"/>
      <c r="F716" s="78">
        <v>14</v>
      </c>
      <c r="G716" s="79" t="s">
        <v>1735</v>
      </c>
      <c r="H716" s="62" t="s">
        <v>3144</v>
      </c>
      <c r="I716" s="62" t="s">
        <v>679</v>
      </c>
      <c r="J716" s="62"/>
      <c r="K716" s="62"/>
      <c r="L716" s="62" t="s">
        <v>681</v>
      </c>
      <c r="M716" s="62" t="s">
        <v>46</v>
      </c>
      <c r="N716" s="62" t="s">
        <v>1113</v>
      </c>
      <c r="O716" s="62" t="s">
        <v>36</v>
      </c>
      <c r="P716" s="62">
        <v>1930</v>
      </c>
      <c r="Q716" s="62">
        <v>2015</v>
      </c>
      <c r="R716" s="62">
        <v>49.687060000000002</v>
      </c>
      <c r="S716" s="62">
        <v>-113.576899999999</v>
      </c>
    </row>
    <row r="717" spans="1:19" ht="15.75" customHeight="1" x14ac:dyDescent="0.25">
      <c r="A717" s="62" t="s">
        <v>3145</v>
      </c>
      <c r="B717" s="62"/>
      <c r="C717" s="62"/>
      <c r="D717" s="48" t="s">
        <v>28</v>
      </c>
      <c r="E717" s="62"/>
      <c r="F717" s="78">
        <v>14</v>
      </c>
      <c r="G717" s="79" t="s">
        <v>1735</v>
      </c>
      <c r="H717" s="62" t="s">
        <v>3146</v>
      </c>
      <c r="I717" s="62" t="s">
        <v>679</v>
      </c>
      <c r="J717" s="62"/>
      <c r="K717" s="62"/>
      <c r="L717" s="62" t="s">
        <v>681</v>
      </c>
      <c r="M717" s="62" t="s">
        <v>46</v>
      </c>
      <c r="N717" s="62" t="s">
        <v>1113</v>
      </c>
      <c r="O717" s="62" t="s">
        <v>36</v>
      </c>
      <c r="P717" s="62">
        <v>1908</v>
      </c>
      <c r="Q717" s="62">
        <v>2015</v>
      </c>
      <c r="R717" s="62">
        <v>50.018520000000002</v>
      </c>
      <c r="S717" s="62">
        <v>-113.7148</v>
      </c>
    </row>
    <row r="718" spans="1:19" ht="15.75" customHeight="1" x14ac:dyDescent="0.25">
      <c r="A718" s="62" t="s">
        <v>3147</v>
      </c>
      <c r="B718" s="62"/>
      <c r="C718" s="62"/>
      <c r="D718" s="48" t="s">
        <v>28</v>
      </c>
      <c r="E718" s="62"/>
      <c r="F718" s="78">
        <v>14</v>
      </c>
      <c r="G718" s="79" t="s">
        <v>1735</v>
      </c>
      <c r="H718" s="62" t="s">
        <v>3148</v>
      </c>
      <c r="I718" s="62" t="s">
        <v>679</v>
      </c>
      <c r="J718" s="62"/>
      <c r="K718" s="62"/>
      <c r="L718" s="62" t="s">
        <v>681</v>
      </c>
      <c r="M718" s="62" t="s">
        <v>46</v>
      </c>
      <c r="N718" s="62" t="s">
        <v>1113</v>
      </c>
      <c r="O718" s="62" t="s">
        <v>36</v>
      </c>
      <c r="P718" s="62">
        <v>1966</v>
      </c>
      <c r="Q718" s="62">
        <v>2015</v>
      </c>
      <c r="R718" s="62">
        <v>49.9541299999999</v>
      </c>
      <c r="S718" s="62">
        <v>-113.6635</v>
      </c>
    </row>
    <row r="719" spans="1:19" ht="15.75" customHeight="1" x14ac:dyDescent="0.25">
      <c r="A719" s="62" t="s">
        <v>3149</v>
      </c>
      <c r="B719" s="62"/>
      <c r="C719" s="62"/>
      <c r="D719" s="48" t="s">
        <v>28</v>
      </c>
      <c r="E719" s="62"/>
      <c r="F719" s="78">
        <v>14</v>
      </c>
      <c r="G719" s="79" t="s">
        <v>1735</v>
      </c>
      <c r="H719" s="62" t="s">
        <v>3150</v>
      </c>
      <c r="I719" s="62" t="s">
        <v>679</v>
      </c>
      <c r="J719" s="62"/>
      <c r="K719" s="62"/>
      <c r="L719" s="62" t="s">
        <v>681</v>
      </c>
      <c r="M719" s="62" t="s">
        <v>46</v>
      </c>
      <c r="N719" s="62" t="s">
        <v>47</v>
      </c>
      <c r="O719" s="62" t="s">
        <v>36</v>
      </c>
      <c r="P719" s="62">
        <v>1966</v>
      </c>
      <c r="Q719" s="62">
        <v>2015</v>
      </c>
      <c r="R719" s="62">
        <v>50.201839999999898</v>
      </c>
      <c r="S719" s="62">
        <v>-114.1901</v>
      </c>
    </row>
    <row r="720" spans="1:19" ht="15.75" customHeight="1" x14ac:dyDescent="0.25">
      <c r="A720" s="62" t="s">
        <v>3151</v>
      </c>
      <c r="B720" s="62"/>
      <c r="C720" s="62"/>
      <c r="D720" s="48" t="s">
        <v>28</v>
      </c>
      <c r="E720" s="62"/>
      <c r="F720" s="78">
        <v>14</v>
      </c>
      <c r="G720" s="79" t="s">
        <v>1735</v>
      </c>
      <c r="H720" s="62" t="s">
        <v>3152</v>
      </c>
      <c r="I720" s="62" t="s">
        <v>679</v>
      </c>
      <c r="J720" s="62"/>
      <c r="K720" s="62"/>
      <c r="L720" s="62" t="s">
        <v>681</v>
      </c>
      <c r="M720" s="62" t="s">
        <v>46</v>
      </c>
      <c r="N720" s="62" t="s">
        <v>1113</v>
      </c>
      <c r="O720" s="62" t="s">
        <v>36</v>
      </c>
      <c r="P720" s="62">
        <v>1996</v>
      </c>
      <c r="Q720" s="62">
        <v>2015</v>
      </c>
      <c r="R720" s="62">
        <v>50.241770000000002</v>
      </c>
      <c r="S720" s="62">
        <v>-114.35120000000001</v>
      </c>
    </row>
    <row r="721" spans="1:19" ht="15.75" customHeight="1" x14ac:dyDescent="0.25">
      <c r="A721" s="62" t="s">
        <v>3153</v>
      </c>
      <c r="B721" s="62"/>
      <c r="C721" s="62"/>
      <c r="D721" s="48" t="s">
        <v>28</v>
      </c>
      <c r="E721" s="62"/>
      <c r="F721" s="78">
        <v>14</v>
      </c>
      <c r="G721" s="79" t="s">
        <v>1735</v>
      </c>
      <c r="H721" s="62" t="s">
        <v>3154</v>
      </c>
      <c r="I721" s="62" t="s">
        <v>679</v>
      </c>
      <c r="J721" s="62"/>
      <c r="K721" s="62"/>
      <c r="L721" s="62" t="s">
        <v>681</v>
      </c>
      <c r="M721" s="62" t="s">
        <v>46</v>
      </c>
      <c r="N721" s="62" t="s">
        <v>1113</v>
      </c>
      <c r="O721" s="62" t="s">
        <v>36</v>
      </c>
      <c r="P721" s="62">
        <v>1997</v>
      </c>
      <c r="Q721" s="62">
        <v>2015</v>
      </c>
      <c r="R721" s="62">
        <v>50.129100000000001</v>
      </c>
      <c r="S721" s="62">
        <v>-113.8466</v>
      </c>
    </row>
    <row r="722" spans="1:19" ht="15.75" customHeight="1" x14ac:dyDescent="0.25">
      <c r="A722" s="62" t="s">
        <v>3155</v>
      </c>
      <c r="B722" s="62"/>
      <c r="C722" s="62"/>
      <c r="D722" s="48" t="s">
        <v>28</v>
      </c>
      <c r="E722" s="62"/>
      <c r="F722" s="78">
        <v>14</v>
      </c>
      <c r="G722" s="79" t="s">
        <v>1735</v>
      </c>
      <c r="H722" s="62" t="s">
        <v>3156</v>
      </c>
      <c r="I722" s="62" t="s">
        <v>679</v>
      </c>
      <c r="J722" s="62"/>
      <c r="K722" s="62"/>
      <c r="L722" s="62" t="s">
        <v>681</v>
      </c>
      <c r="M722" s="62" t="s">
        <v>46</v>
      </c>
      <c r="N722" s="62" t="s">
        <v>1113</v>
      </c>
      <c r="O722" s="62" t="s">
        <v>36</v>
      </c>
      <c r="P722" s="62">
        <v>1999</v>
      </c>
      <c r="Q722" s="62">
        <v>2015</v>
      </c>
      <c r="R722" s="62">
        <v>50.128</v>
      </c>
      <c r="S722" s="62">
        <v>-113.7871</v>
      </c>
    </row>
    <row r="723" spans="1:19" ht="15.75" customHeight="1" x14ac:dyDescent="0.25">
      <c r="A723" s="62" t="s">
        <v>3157</v>
      </c>
      <c r="B723" s="62"/>
      <c r="C723" s="62"/>
      <c r="D723" s="48" t="s">
        <v>28</v>
      </c>
      <c r="E723" s="62"/>
      <c r="F723" s="78">
        <v>14</v>
      </c>
      <c r="G723" s="79" t="s">
        <v>1735</v>
      </c>
      <c r="H723" s="62" t="s">
        <v>3158</v>
      </c>
      <c r="I723" s="62" t="s">
        <v>679</v>
      </c>
      <c r="J723" s="62"/>
      <c r="K723" s="62"/>
      <c r="L723" s="62" t="s">
        <v>681</v>
      </c>
      <c r="M723" s="62" t="s">
        <v>46</v>
      </c>
      <c r="N723" s="62" t="s">
        <v>47</v>
      </c>
      <c r="O723" s="62" t="s">
        <v>36</v>
      </c>
      <c r="P723" s="62">
        <v>1999</v>
      </c>
      <c r="Q723" s="62">
        <v>2015</v>
      </c>
      <c r="R723" s="62">
        <v>50.121670000000002</v>
      </c>
      <c r="S723" s="62">
        <v>-113.749</v>
      </c>
    </row>
    <row r="724" spans="1:19" ht="15.75" customHeight="1" x14ac:dyDescent="0.25">
      <c r="A724" s="62" t="s">
        <v>3159</v>
      </c>
      <c r="B724" s="62"/>
      <c r="C724" s="62"/>
      <c r="D724" s="48" t="s">
        <v>28</v>
      </c>
      <c r="E724" s="62"/>
      <c r="F724" s="78">
        <v>14</v>
      </c>
      <c r="G724" s="79" t="s">
        <v>1735</v>
      </c>
      <c r="H724" s="62" t="s">
        <v>3160</v>
      </c>
      <c r="I724" s="62" t="s">
        <v>679</v>
      </c>
      <c r="J724" s="62"/>
      <c r="K724" s="62"/>
      <c r="L724" s="62" t="s">
        <v>681</v>
      </c>
      <c r="M724" s="62" t="s">
        <v>46</v>
      </c>
      <c r="N724" s="62" t="s">
        <v>1113</v>
      </c>
      <c r="O724" s="62" t="s">
        <v>36</v>
      </c>
      <c r="P724" s="62">
        <v>1999</v>
      </c>
      <c r="Q724" s="62">
        <v>2015</v>
      </c>
      <c r="R724" s="62">
        <v>50.120179999999898</v>
      </c>
      <c r="S724" s="62">
        <v>-113.751099999999</v>
      </c>
    </row>
    <row r="725" spans="1:19" ht="15.75" customHeight="1" x14ac:dyDescent="0.25">
      <c r="A725" s="62" t="s">
        <v>3161</v>
      </c>
      <c r="B725" s="62"/>
      <c r="C725" s="62"/>
      <c r="D725" s="48" t="s">
        <v>1181</v>
      </c>
      <c r="E725" s="62"/>
      <c r="F725" s="78">
        <v>14</v>
      </c>
      <c r="G725" s="79" t="s">
        <v>1735</v>
      </c>
      <c r="H725" s="62" t="s">
        <v>3162</v>
      </c>
      <c r="I725" s="62" t="s">
        <v>679</v>
      </c>
      <c r="J725" s="62"/>
      <c r="K725" s="62"/>
      <c r="L725" s="62" t="s">
        <v>681</v>
      </c>
      <c r="M725" s="62" t="s">
        <v>46</v>
      </c>
      <c r="N725" s="62" t="s">
        <v>35</v>
      </c>
      <c r="O725" s="62" t="s">
        <v>36</v>
      </c>
      <c r="P725" s="62">
        <v>1999</v>
      </c>
      <c r="Q725" s="62">
        <v>2015</v>
      </c>
      <c r="R725" s="62">
        <v>49.754759999999898</v>
      </c>
      <c r="S725" s="62">
        <v>-113.40730000000001</v>
      </c>
    </row>
    <row r="726" spans="1:19" ht="15.75" customHeight="1" x14ac:dyDescent="0.25">
      <c r="A726" s="62" t="s">
        <v>3163</v>
      </c>
      <c r="B726" s="62"/>
      <c r="C726" s="62"/>
      <c r="D726" s="48" t="s">
        <v>28</v>
      </c>
      <c r="E726" s="62"/>
      <c r="F726" s="78">
        <v>14</v>
      </c>
      <c r="G726" s="79" t="s">
        <v>1735</v>
      </c>
      <c r="H726" s="62" t="s">
        <v>3164</v>
      </c>
      <c r="I726" s="62" t="s">
        <v>679</v>
      </c>
      <c r="J726" s="62"/>
      <c r="K726" s="62"/>
      <c r="L726" s="62" t="s">
        <v>681</v>
      </c>
      <c r="M726" s="62" t="s">
        <v>46</v>
      </c>
      <c r="N726" s="62" t="s">
        <v>1113</v>
      </c>
      <c r="O726" s="62" t="s">
        <v>36</v>
      </c>
      <c r="P726" s="62">
        <v>1918</v>
      </c>
      <c r="Q726" s="62">
        <v>2015</v>
      </c>
      <c r="R726" s="62">
        <v>50.127650000000003</v>
      </c>
      <c r="S726" s="62">
        <v>-113.1182</v>
      </c>
    </row>
    <row r="727" spans="1:19" ht="15.75" customHeight="1" x14ac:dyDescent="0.25">
      <c r="A727" s="62" t="s">
        <v>3165</v>
      </c>
      <c r="B727" s="62"/>
      <c r="C727" s="62"/>
      <c r="D727" s="48" t="s">
        <v>28</v>
      </c>
      <c r="E727" s="62"/>
      <c r="F727" s="78">
        <v>14</v>
      </c>
      <c r="G727" s="79" t="s">
        <v>1735</v>
      </c>
      <c r="H727" s="62" t="s">
        <v>3166</v>
      </c>
      <c r="I727" s="62" t="s">
        <v>679</v>
      </c>
      <c r="J727" s="62"/>
      <c r="K727" s="62"/>
      <c r="L727" s="62" t="s">
        <v>681</v>
      </c>
      <c r="M727" s="62" t="s">
        <v>46</v>
      </c>
      <c r="N727" s="62" t="s">
        <v>1113</v>
      </c>
      <c r="O727" s="62" t="s">
        <v>36</v>
      </c>
      <c r="P727" s="62">
        <v>1957</v>
      </c>
      <c r="Q727" s="62">
        <v>2015</v>
      </c>
      <c r="R727" s="62">
        <v>50.171199999999899</v>
      </c>
      <c r="S727" s="62">
        <v>-112.72280000000001</v>
      </c>
    </row>
    <row r="728" spans="1:19" ht="15.75" customHeight="1" x14ac:dyDescent="0.25">
      <c r="A728" s="62" t="s">
        <v>3167</v>
      </c>
      <c r="B728" s="62"/>
      <c r="C728" s="62"/>
      <c r="D728" s="48" t="s">
        <v>28</v>
      </c>
      <c r="E728" s="62"/>
      <c r="F728" s="78">
        <v>14</v>
      </c>
      <c r="G728" s="79" t="s">
        <v>1735</v>
      </c>
      <c r="H728" s="62" t="s">
        <v>3168</v>
      </c>
      <c r="I728" s="62" t="s">
        <v>679</v>
      </c>
      <c r="J728" s="62"/>
      <c r="K728" s="62"/>
      <c r="L728" s="62" t="s">
        <v>681</v>
      </c>
      <c r="M728" s="62" t="s">
        <v>46</v>
      </c>
      <c r="N728" s="62" t="s">
        <v>1113</v>
      </c>
      <c r="O728" s="62" t="s">
        <v>36</v>
      </c>
      <c r="P728" s="62">
        <v>1959</v>
      </c>
      <c r="Q728" s="62">
        <v>2015</v>
      </c>
      <c r="R728" s="62">
        <v>50.214550000000003</v>
      </c>
      <c r="S728" s="62">
        <v>-112.6619</v>
      </c>
    </row>
    <row r="729" spans="1:19" ht="15.75" customHeight="1" x14ac:dyDescent="0.25">
      <c r="A729" s="62" t="s">
        <v>3169</v>
      </c>
      <c r="B729" s="62"/>
      <c r="C729" s="62"/>
      <c r="D729" s="48" t="s">
        <v>1181</v>
      </c>
      <c r="E729" s="62"/>
      <c r="F729" s="78">
        <v>14</v>
      </c>
      <c r="G729" s="79" t="s">
        <v>1735</v>
      </c>
      <c r="H729" s="62" t="s">
        <v>3170</v>
      </c>
      <c r="I729" s="62" t="s">
        <v>679</v>
      </c>
      <c r="J729" s="62"/>
      <c r="K729" s="62"/>
      <c r="L729" s="62" t="s">
        <v>681</v>
      </c>
      <c r="M729" s="62" t="s">
        <v>46</v>
      </c>
      <c r="N729" s="62" t="s">
        <v>47</v>
      </c>
      <c r="O729" s="62" t="s">
        <v>36</v>
      </c>
      <c r="P729" s="62">
        <v>1926</v>
      </c>
      <c r="Q729" s="62">
        <v>2015</v>
      </c>
      <c r="R729" s="62">
        <v>50.27861</v>
      </c>
      <c r="S729" s="62">
        <v>-112.82640000000001</v>
      </c>
    </row>
    <row r="730" spans="1:19" ht="15.75" customHeight="1" x14ac:dyDescent="0.25">
      <c r="A730" s="62" t="s">
        <v>3171</v>
      </c>
      <c r="B730" s="62"/>
      <c r="C730" s="62"/>
      <c r="D730" s="48" t="s">
        <v>28</v>
      </c>
      <c r="E730" s="62"/>
      <c r="F730" s="78">
        <v>14</v>
      </c>
      <c r="G730" s="79" t="s">
        <v>1735</v>
      </c>
      <c r="H730" s="62" t="s">
        <v>3172</v>
      </c>
      <c r="I730" s="62" t="s">
        <v>679</v>
      </c>
      <c r="J730" s="62"/>
      <c r="K730" s="62"/>
      <c r="L730" s="62" t="s">
        <v>681</v>
      </c>
      <c r="M730" s="62" t="s">
        <v>46</v>
      </c>
      <c r="N730" s="62" t="s">
        <v>1113</v>
      </c>
      <c r="O730" s="62" t="s">
        <v>36</v>
      </c>
      <c r="P730" s="62">
        <v>1973</v>
      </c>
      <c r="Q730" s="62">
        <v>2015</v>
      </c>
      <c r="R730" s="62">
        <v>49.89987</v>
      </c>
      <c r="S730" s="62">
        <v>-112.5055</v>
      </c>
    </row>
    <row r="731" spans="1:19" ht="15.75" customHeight="1" x14ac:dyDescent="0.25">
      <c r="A731" s="62" t="s">
        <v>3173</v>
      </c>
      <c r="B731" s="62"/>
      <c r="C731" s="62"/>
      <c r="D731" s="48" t="s">
        <v>28</v>
      </c>
      <c r="E731" s="62"/>
      <c r="F731" s="78">
        <v>14</v>
      </c>
      <c r="G731" s="79" t="s">
        <v>1735</v>
      </c>
      <c r="H731" s="62" t="s">
        <v>3174</v>
      </c>
      <c r="I731" s="62" t="s">
        <v>679</v>
      </c>
      <c r="J731" s="62"/>
      <c r="K731" s="62"/>
      <c r="L731" s="62" t="s">
        <v>681</v>
      </c>
      <c r="M731" s="62" t="s">
        <v>46</v>
      </c>
      <c r="N731" s="62" t="s">
        <v>35</v>
      </c>
      <c r="O731" s="62" t="s">
        <v>36</v>
      </c>
      <c r="P731" s="62">
        <v>1980</v>
      </c>
      <c r="Q731" s="62">
        <v>2015</v>
      </c>
      <c r="R731" s="62">
        <v>50.472470000000001</v>
      </c>
      <c r="S731" s="62">
        <v>-112.914</v>
      </c>
    </row>
    <row r="732" spans="1:19" ht="15.75" customHeight="1" x14ac:dyDescent="0.25">
      <c r="A732" s="62" t="s">
        <v>3175</v>
      </c>
      <c r="B732" s="62"/>
      <c r="C732" s="62"/>
      <c r="D732" s="48" t="s">
        <v>28</v>
      </c>
      <c r="E732" s="62"/>
      <c r="F732" s="78">
        <v>14</v>
      </c>
      <c r="G732" s="79" t="s">
        <v>1735</v>
      </c>
      <c r="H732" s="62" t="s">
        <v>3176</v>
      </c>
      <c r="I732" s="62" t="s">
        <v>679</v>
      </c>
      <c r="J732" s="62"/>
      <c r="K732" s="62"/>
      <c r="L732" s="62" t="s">
        <v>681</v>
      </c>
      <c r="M732" s="62" t="s">
        <v>46</v>
      </c>
      <c r="N732" s="62" t="s">
        <v>35</v>
      </c>
      <c r="O732" s="62" t="s">
        <v>36</v>
      </c>
      <c r="P732" s="62">
        <v>1981</v>
      </c>
      <c r="Q732" s="62">
        <v>2015</v>
      </c>
      <c r="R732" s="62">
        <v>50.251849999999898</v>
      </c>
      <c r="S732" s="62">
        <v>-113.55410000000001</v>
      </c>
    </row>
    <row r="733" spans="1:19" ht="15.75" customHeight="1" x14ac:dyDescent="0.25">
      <c r="A733" s="62" t="s">
        <v>3177</v>
      </c>
      <c r="B733" s="62"/>
      <c r="C733" s="62"/>
      <c r="D733" s="48" t="s">
        <v>1181</v>
      </c>
      <c r="E733" s="62"/>
      <c r="F733" s="78">
        <v>14</v>
      </c>
      <c r="G733" s="79" t="s">
        <v>1735</v>
      </c>
      <c r="H733" s="62" t="s">
        <v>3178</v>
      </c>
      <c r="I733" s="62" t="s">
        <v>679</v>
      </c>
      <c r="J733" s="62"/>
      <c r="K733" s="62"/>
      <c r="L733" s="62" t="s">
        <v>681</v>
      </c>
      <c r="M733" s="62" t="s">
        <v>46</v>
      </c>
      <c r="N733" s="62" t="s">
        <v>35</v>
      </c>
      <c r="O733" s="62" t="s">
        <v>36</v>
      </c>
      <c r="P733" s="62">
        <v>1992</v>
      </c>
      <c r="Q733" s="62">
        <v>2015</v>
      </c>
      <c r="R733" s="62">
        <v>50.204169999999898</v>
      </c>
      <c r="S733" s="62">
        <v>-112.9778</v>
      </c>
    </row>
    <row r="734" spans="1:19" ht="15.75" customHeight="1" x14ac:dyDescent="0.25">
      <c r="A734" s="62" t="s">
        <v>3179</v>
      </c>
      <c r="B734" s="62"/>
      <c r="C734" s="62"/>
      <c r="D734" s="48" t="s">
        <v>1181</v>
      </c>
      <c r="E734" s="62"/>
      <c r="F734" s="78">
        <v>14</v>
      </c>
      <c r="G734" s="79" t="s">
        <v>1735</v>
      </c>
      <c r="H734" s="62" t="s">
        <v>3180</v>
      </c>
      <c r="I734" s="62" t="s">
        <v>679</v>
      </c>
      <c r="J734" s="62"/>
      <c r="K734" s="62"/>
      <c r="L734" s="62" t="s">
        <v>681</v>
      </c>
      <c r="M734" s="62" t="s">
        <v>46</v>
      </c>
      <c r="N734" s="62" t="s">
        <v>47</v>
      </c>
      <c r="O734" s="62" t="s">
        <v>36</v>
      </c>
      <c r="P734" s="62">
        <v>2002</v>
      </c>
      <c r="Q734" s="62">
        <v>2015</v>
      </c>
      <c r="R734" s="62">
        <v>50.133330000000001</v>
      </c>
      <c r="S734" s="62">
        <v>-113.4111</v>
      </c>
    </row>
    <row r="735" spans="1:19" ht="15.75" customHeight="1" x14ac:dyDescent="0.25">
      <c r="A735" s="62" t="s">
        <v>3181</v>
      </c>
      <c r="B735" s="62"/>
      <c r="C735" s="62"/>
      <c r="D735" s="48" t="s">
        <v>1181</v>
      </c>
      <c r="E735" s="62"/>
      <c r="F735" s="78">
        <v>14</v>
      </c>
      <c r="G735" s="79" t="s">
        <v>1735</v>
      </c>
      <c r="H735" s="62" t="s">
        <v>3182</v>
      </c>
      <c r="I735" s="62" t="s">
        <v>679</v>
      </c>
      <c r="J735" s="62"/>
      <c r="K735" s="62"/>
      <c r="L735" s="62" t="s">
        <v>681</v>
      </c>
      <c r="M735" s="62" t="s">
        <v>46</v>
      </c>
      <c r="N735" s="62" t="s">
        <v>35</v>
      </c>
      <c r="O735" s="62" t="s">
        <v>36</v>
      </c>
      <c r="P735" s="62">
        <v>1981</v>
      </c>
      <c r="Q735" s="62">
        <v>2015</v>
      </c>
      <c r="R735" s="62">
        <v>50.156939999999899</v>
      </c>
      <c r="S735" s="62">
        <v>-112.5333</v>
      </c>
    </row>
    <row r="736" spans="1:19" ht="15.75" customHeight="1" x14ac:dyDescent="0.25">
      <c r="A736" s="62" t="s">
        <v>3183</v>
      </c>
      <c r="B736" s="62"/>
      <c r="C736" s="62"/>
      <c r="D736" s="48" t="s">
        <v>1181</v>
      </c>
      <c r="E736" s="62"/>
      <c r="F736" s="78">
        <v>14</v>
      </c>
      <c r="G736" s="79" t="s">
        <v>1735</v>
      </c>
      <c r="H736" s="62" t="s">
        <v>3184</v>
      </c>
      <c r="I736" s="62" t="s">
        <v>679</v>
      </c>
      <c r="J736" s="62"/>
      <c r="K736" s="62"/>
      <c r="L736" s="62" t="s">
        <v>681</v>
      </c>
      <c r="M736" s="62" t="s">
        <v>46</v>
      </c>
      <c r="N736" s="62" t="s">
        <v>47</v>
      </c>
      <c r="O736" s="62" t="s">
        <v>36</v>
      </c>
      <c r="P736" s="62">
        <v>1990</v>
      </c>
      <c r="Q736" s="62">
        <v>2015</v>
      </c>
      <c r="R736" s="62">
        <v>49.955559999999899</v>
      </c>
      <c r="S736" s="62">
        <v>-112.958299999999</v>
      </c>
    </row>
    <row r="737" spans="1:19" ht="15.75" customHeight="1" x14ac:dyDescent="0.25">
      <c r="A737" s="62" t="s">
        <v>3185</v>
      </c>
      <c r="B737" s="62"/>
      <c r="C737" s="62"/>
      <c r="D737" s="48" t="s">
        <v>1181</v>
      </c>
      <c r="E737" s="62"/>
      <c r="F737" s="78">
        <v>14</v>
      </c>
      <c r="G737" s="79" t="s">
        <v>1735</v>
      </c>
      <c r="H737" s="62" t="s">
        <v>3186</v>
      </c>
      <c r="I737" s="62" t="s">
        <v>679</v>
      </c>
      <c r="J737" s="62"/>
      <c r="K737" s="62"/>
      <c r="L737" s="62" t="s">
        <v>681</v>
      </c>
      <c r="M737" s="62" t="s">
        <v>46</v>
      </c>
      <c r="N737" s="62" t="s">
        <v>47</v>
      </c>
      <c r="O737" s="62" t="s">
        <v>36</v>
      </c>
      <c r="P737" s="62">
        <v>1990</v>
      </c>
      <c r="Q737" s="62">
        <v>2015</v>
      </c>
      <c r="R737" s="62">
        <v>50.176670000000001</v>
      </c>
      <c r="S737" s="62">
        <v>-112.6875</v>
      </c>
    </row>
    <row r="738" spans="1:19" ht="15.75" customHeight="1" x14ac:dyDescent="0.25">
      <c r="A738" s="62" t="s">
        <v>3187</v>
      </c>
      <c r="B738" s="62"/>
      <c r="C738" s="62"/>
      <c r="D738" s="48" t="s">
        <v>1181</v>
      </c>
      <c r="E738" s="62"/>
      <c r="F738" s="78">
        <v>14</v>
      </c>
      <c r="G738" s="79" t="s">
        <v>1735</v>
      </c>
      <c r="H738" s="62" t="s">
        <v>3188</v>
      </c>
      <c r="I738" s="62" t="s">
        <v>679</v>
      </c>
      <c r="J738" s="62"/>
      <c r="K738" s="62"/>
      <c r="L738" s="62" t="s">
        <v>681</v>
      </c>
      <c r="M738" s="62" t="s">
        <v>46</v>
      </c>
      <c r="N738" s="62" t="s">
        <v>47</v>
      </c>
      <c r="O738" s="62" t="s">
        <v>36</v>
      </c>
      <c r="P738" s="62">
        <v>1990</v>
      </c>
      <c r="Q738" s="62">
        <v>2015</v>
      </c>
      <c r="R738" s="62">
        <v>50.206110000000002</v>
      </c>
      <c r="S738" s="62">
        <v>-112.667199999999</v>
      </c>
    </row>
    <row r="739" spans="1:19" ht="15.75" customHeight="1" x14ac:dyDescent="0.25">
      <c r="A739" s="62" t="s">
        <v>3189</v>
      </c>
      <c r="B739" s="62"/>
      <c r="C739" s="62"/>
      <c r="D739" s="48" t="s">
        <v>1181</v>
      </c>
      <c r="E739" s="62"/>
      <c r="F739" s="78">
        <v>14</v>
      </c>
      <c r="G739" s="79" t="s">
        <v>1735</v>
      </c>
      <c r="H739" s="62" t="s">
        <v>3190</v>
      </c>
      <c r="I739" s="62" t="s">
        <v>679</v>
      </c>
      <c r="J739" s="62"/>
      <c r="K739" s="62"/>
      <c r="L739" s="62" t="s">
        <v>681</v>
      </c>
      <c r="M739" s="62" t="s">
        <v>46</v>
      </c>
      <c r="N739" s="62" t="s">
        <v>35</v>
      </c>
      <c r="O739" s="62" t="s">
        <v>36</v>
      </c>
      <c r="P739" s="62">
        <v>1999</v>
      </c>
      <c r="Q739" s="62">
        <v>2015</v>
      </c>
      <c r="R739" s="62">
        <v>50.354170000000003</v>
      </c>
      <c r="S739" s="62">
        <v>-113.5431</v>
      </c>
    </row>
    <row r="740" spans="1:19" ht="15.75" customHeight="1" x14ac:dyDescent="0.25">
      <c r="A740" s="62" t="s">
        <v>3191</v>
      </c>
      <c r="B740" s="62"/>
      <c r="C740" s="62"/>
      <c r="D740" s="48" t="s">
        <v>1181</v>
      </c>
      <c r="E740" s="62"/>
      <c r="F740" s="78">
        <v>14</v>
      </c>
      <c r="G740" s="79" t="s">
        <v>1735</v>
      </c>
      <c r="H740" s="62" t="s">
        <v>3192</v>
      </c>
      <c r="I740" s="62" t="s">
        <v>679</v>
      </c>
      <c r="J740" s="62"/>
      <c r="K740" s="62"/>
      <c r="L740" s="62" t="s">
        <v>681</v>
      </c>
      <c r="M740" s="62" t="s">
        <v>46</v>
      </c>
      <c r="N740" s="62" t="s">
        <v>35</v>
      </c>
      <c r="O740" s="62" t="s">
        <v>36</v>
      </c>
      <c r="P740" s="62">
        <v>2002</v>
      </c>
      <c r="Q740" s="62">
        <v>2015</v>
      </c>
      <c r="R740" s="62">
        <v>50.237220000000001</v>
      </c>
      <c r="S740" s="62">
        <v>-113.4778</v>
      </c>
    </row>
    <row r="741" spans="1:19" ht="15.75" customHeight="1" x14ac:dyDescent="0.25">
      <c r="A741" s="62" t="s">
        <v>3193</v>
      </c>
      <c r="B741" s="62"/>
      <c r="C741" s="62"/>
      <c r="D741" s="48" t="s">
        <v>1181</v>
      </c>
      <c r="E741" s="62"/>
      <c r="F741" s="78">
        <v>14</v>
      </c>
      <c r="G741" s="79" t="s">
        <v>1735</v>
      </c>
      <c r="H741" s="62" t="s">
        <v>3194</v>
      </c>
      <c r="I741" s="62" t="s">
        <v>679</v>
      </c>
      <c r="J741" s="62"/>
      <c r="K741" s="62"/>
      <c r="L741" s="62" t="s">
        <v>681</v>
      </c>
      <c r="M741" s="62" t="s">
        <v>46</v>
      </c>
      <c r="N741" s="62" t="s">
        <v>47</v>
      </c>
      <c r="O741" s="62" t="s">
        <v>36</v>
      </c>
      <c r="P741" s="62">
        <v>2002</v>
      </c>
      <c r="Q741" s="62">
        <v>2015</v>
      </c>
      <c r="R741" s="62">
        <v>50.236939999999898</v>
      </c>
      <c r="S741" s="62">
        <v>-113.4808</v>
      </c>
    </row>
    <row r="742" spans="1:19" ht="15.75" customHeight="1" x14ac:dyDescent="0.25">
      <c r="A742" s="62" t="s">
        <v>3195</v>
      </c>
      <c r="B742" s="62"/>
      <c r="C742" s="62"/>
      <c r="D742" s="48" t="s">
        <v>1181</v>
      </c>
      <c r="E742" s="62"/>
      <c r="F742" s="78">
        <v>14</v>
      </c>
      <c r="G742" s="79" t="s">
        <v>1735</v>
      </c>
      <c r="H742" s="62" t="s">
        <v>3196</v>
      </c>
      <c r="I742" s="62" t="s">
        <v>679</v>
      </c>
      <c r="J742" s="62"/>
      <c r="K742" s="62"/>
      <c r="L742" s="62" t="s">
        <v>681</v>
      </c>
      <c r="M742" s="62" t="s">
        <v>46</v>
      </c>
      <c r="N742" s="62" t="s">
        <v>35</v>
      </c>
      <c r="O742" s="62" t="s">
        <v>36</v>
      </c>
      <c r="P742" s="62">
        <v>2004</v>
      </c>
      <c r="Q742" s="62">
        <v>2015</v>
      </c>
      <c r="R742" s="62">
        <v>50.224809999999898</v>
      </c>
      <c r="S742" s="62">
        <v>-113.39660000000001</v>
      </c>
    </row>
    <row r="743" spans="1:19" ht="15.75" customHeight="1" x14ac:dyDescent="0.25">
      <c r="A743" s="62" t="s">
        <v>3197</v>
      </c>
      <c r="B743" s="62"/>
      <c r="C743" s="62"/>
      <c r="D743" s="48" t="s">
        <v>28</v>
      </c>
      <c r="E743" s="62"/>
      <c r="F743" s="78">
        <v>14</v>
      </c>
      <c r="G743" s="79" t="s">
        <v>1735</v>
      </c>
      <c r="H743" s="62" t="s">
        <v>3198</v>
      </c>
      <c r="I743" s="62" t="s">
        <v>679</v>
      </c>
      <c r="J743" s="62"/>
      <c r="K743" s="62"/>
      <c r="L743" s="62" t="s">
        <v>681</v>
      </c>
      <c r="M743" s="62" t="s">
        <v>46</v>
      </c>
      <c r="N743" s="62" t="s">
        <v>1113</v>
      </c>
      <c r="O743" s="62" t="s">
        <v>36</v>
      </c>
      <c r="P743" s="62">
        <v>1911</v>
      </c>
      <c r="Q743" s="62">
        <v>2015</v>
      </c>
      <c r="R743" s="62">
        <v>49.709420000000001</v>
      </c>
      <c r="S743" s="62">
        <v>-112.8629</v>
      </c>
    </row>
    <row r="744" spans="1:19" ht="15.75" customHeight="1" x14ac:dyDescent="0.25">
      <c r="A744" s="62" t="s">
        <v>3199</v>
      </c>
      <c r="B744" s="62"/>
      <c r="C744" s="62"/>
      <c r="D744" s="48" t="s">
        <v>28</v>
      </c>
      <c r="E744" s="62"/>
      <c r="F744" s="78">
        <v>14</v>
      </c>
      <c r="G744" s="79" t="s">
        <v>1735</v>
      </c>
      <c r="H744" s="62" t="s">
        <v>3200</v>
      </c>
      <c r="I744" s="62" t="s">
        <v>679</v>
      </c>
      <c r="J744" s="62"/>
      <c r="K744" s="62"/>
      <c r="L744" s="62" t="s">
        <v>681</v>
      </c>
      <c r="M744" s="62" t="s">
        <v>46</v>
      </c>
      <c r="N744" s="62" t="s">
        <v>35</v>
      </c>
      <c r="O744" s="62" t="s">
        <v>36</v>
      </c>
      <c r="P744" s="62">
        <v>1920</v>
      </c>
      <c r="Q744" s="62">
        <v>2015</v>
      </c>
      <c r="R744" s="62">
        <v>49.2944099999999</v>
      </c>
      <c r="S744" s="62">
        <v>-113.7942</v>
      </c>
    </row>
    <row r="745" spans="1:19" ht="15.75" customHeight="1" x14ac:dyDescent="0.25">
      <c r="A745" s="62" t="s">
        <v>3201</v>
      </c>
      <c r="B745" s="62"/>
      <c r="C745" s="62"/>
      <c r="D745" s="48" t="s">
        <v>28</v>
      </c>
      <c r="E745" s="62"/>
      <c r="F745" s="78">
        <v>14</v>
      </c>
      <c r="G745" s="79" t="s">
        <v>1735</v>
      </c>
      <c r="H745" s="62" t="s">
        <v>3202</v>
      </c>
      <c r="I745" s="62" t="s">
        <v>679</v>
      </c>
      <c r="J745" s="62"/>
      <c r="K745" s="62"/>
      <c r="L745" s="62" t="s">
        <v>681</v>
      </c>
      <c r="M745" s="62" t="s">
        <v>46</v>
      </c>
      <c r="N745" s="62" t="s">
        <v>1113</v>
      </c>
      <c r="O745" s="62" t="s">
        <v>36</v>
      </c>
      <c r="P745" s="62">
        <v>1923</v>
      </c>
      <c r="Q745" s="62">
        <v>2015</v>
      </c>
      <c r="R745" s="62">
        <v>49.218040000000002</v>
      </c>
      <c r="S745" s="62">
        <v>-113.6332</v>
      </c>
    </row>
    <row r="746" spans="1:19" ht="15.75" customHeight="1" x14ac:dyDescent="0.25">
      <c r="A746" s="62" t="s">
        <v>3203</v>
      </c>
      <c r="B746" s="62"/>
      <c r="C746" s="62"/>
      <c r="D746" s="48" t="s">
        <v>28</v>
      </c>
      <c r="E746" s="62"/>
      <c r="F746" s="78">
        <v>14</v>
      </c>
      <c r="G746" s="79" t="s">
        <v>1735</v>
      </c>
      <c r="H746" s="62" t="s">
        <v>3204</v>
      </c>
      <c r="I746" s="62" t="s">
        <v>679</v>
      </c>
      <c r="J746" s="62"/>
      <c r="K746" s="62"/>
      <c r="L746" s="62" t="s">
        <v>681</v>
      </c>
      <c r="M746" s="62" t="s">
        <v>46</v>
      </c>
      <c r="N746" s="62" t="s">
        <v>1113</v>
      </c>
      <c r="O746" s="62" t="s">
        <v>36</v>
      </c>
      <c r="P746" s="62">
        <v>1959</v>
      </c>
      <c r="Q746" s="62">
        <v>2015</v>
      </c>
      <c r="R746" s="62">
        <v>49.3360699999999</v>
      </c>
      <c r="S746" s="62">
        <v>-113.55410000000001</v>
      </c>
    </row>
    <row r="747" spans="1:19" ht="15.75" customHeight="1" x14ac:dyDescent="0.25">
      <c r="A747" s="62" t="s">
        <v>3205</v>
      </c>
      <c r="B747" s="62"/>
      <c r="C747" s="62"/>
      <c r="D747" s="48" t="s">
        <v>28</v>
      </c>
      <c r="E747" s="62"/>
      <c r="F747" s="78">
        <v>14</v>
      </c>
      <c r="G747" s="79" t="s">
        <v>1735</v>
      </c>
      <c r="H747" s="62" t="s">
        <v>3206</v>
      </c>
      <c r="I747" s="62" t="s">
        <v>679</v>
      </c>
      <c r="J747" s="62"/>
      <c r="K747" s="62"/>
      <c r="L747" s="62" t="s">
        <v>681</v>
      </c>
      <c r="M747" s="62" t="s">
        <v>46</v>
      </c>
      <c r="N747" s="62" t="s">
        <v>47</v>
      </c>
      <c r="O747" s="62" t="s">
        <v>36</v>
      </c>
      <c r="P747" s="62">
        <v>1950</v>
      </c>
      <c r="Q747" s="62">
        <v>2015</v>
      </c>
      <c r="R747" s="62">
        <v>49.053600000000003</v>
      </c>
      <c r="S747" s="62">
        <v>-113.9071</v>
      </c>
    </row>
    <row r="748" spans="1:19" ht="15.75" customHeight="1" x14ac:dyDescent="0.25">
      <c r="A748" s="62" t="s">
        <v>3207</v>
      </c>
      <c r="B748" s="62"/>
      <c r="C748" s="62"/>
      <c r="D748" s="48" t="s">
        <v>28</v>
      </c>
      <c r="E748" s="62"/>
      <c r="F748" s="78">
        <v>14</v>
      </c>
      <c r="G748" s="79" t="s">
        <v>1735</v>
      </c>
      <c r="H748" s="62" t="s">
        <v>3208</v>
      </c>
      <c r="I748" s="62" t="s">
        <v>679</v>
      </c>
      <c r="J748" s="62"/>
      <c r="K748" s="62"/>
      <c r="L748" s="62" t="s">
        <v>681</v>
      </c>
      <c r="M748" s="62" t="s">
        <v>46</v>
      </c>
      <c r="N748" s="62" t="s">
        <v>47</v>
      </c>
      <c r="O748" s="62" t="s">
        <v>36</v>
      </c>
      <c r="P748" s="62">
        <v>1965</v>
      </c>
      <c r="Q748" s="62">
        <v>2015</v>
      </c>
      <c r="R748" s="62">
        <v>49.320230000000002</v>
      </c>
      <c r="S748" s="62">
        <v>-113.6842</v>
      </c>
    </row>
    <row r="749" spans="1:19" ht="15.75" customHeight="1" x14ac:dyDescent="0.25">
      <c r="A749" s="62" t="s">
        <v>3209</v>
      </c>
      <c r="B749" s="62"/>
      <c r="C749" s="62"/>
      <c r="D749" s="48" t="s">
        <v>28</v>
      </c>
      <c r="E749" s="62"/>
      <c r="F749" s="78">
        <v>14</v>
      </c>
      <c r="G749" s="79" t="s">
        <v>1735</v>
      </c>
      <c r="H749" s="62" t="s">
        <v>3210</v>
      </c>
      <c r="I749" s="62" t="s">
        <v>679</v>
      </c>
      <c r="J749" s="62"/>
      <c r="K749" s="62"/>
      <c r="L749" s="62" t="s">
        <v>681</v>
      </c>
      <c r="M749" s="62" t="s">
        <v>46</v>
      </c>
      <c r="N749" s="62" t="s">
        <v>1113</v>
      </c>
      <c r="O749" s="62" t="s">
        <v>36</v>
      </c>
      <c r="P749" s="62">
        <v>1968</v>
      </c>
      <c r="Q749" s="62">
        <v>2015</v>
      </c>
      <c r="R749" s="62">
        <v>49.327030000000001</v>
      </c>
      <c r="S749" s="62">
        <v>-113.633799999999</v>
      </c>
    </row>
    <row r="750" spans="1:19" ht="15.75" customHeight="1" x14ac:dyDescent="0.25">
      <c r="A750" s="62" t="s">
        <v>3211</v>
      </c>
      <c r="B750" s="62"/>
      <c r="C750" s="62"/>
      <c r="D750" s="48" t="s">
        <v>28</v>
      </c>
      <c r="E750" s="62"/>
      <c r="F750" s="78">
        <v>14</v>
      </c>
      <c r="G750" s="79" t="s">
        <v>1735</v>
      </c>
      <c r="H750" s="62" t="s">
        <v>3212</v>
      </c>
      <c r="I750" s="62" t="s">
        <v>679</v>
      </c>
      <c r="J750" s="62"/>
      <c r="K750" s="62"/>
      <c r="L750" s="62" t="s">
        <v>681</v>
      </c>
      <c r="M750" s="62" t="s">
        <v>46</v>
      </c>
      <c r="N750" s="62" t="s">
        <v>1113</v>
      </c>
      <c r="O750" s="62" t="s">
        <v>36</v>
      </c>
      <c r="P750" s="62">
        <v>1966</v>
      </c>
      <c r="Q750" s="62">
        <v>2015</v>
      </c>
      <c r="R750" s="62">
        <v>49.43336</v>
      </c>
      <c r="S750" s="62">
        <v>-113.48480000000001</v>
      </c>
    </row>
    <row r="751" spans="1:19" ht="15.75" customHeight="1" x14ac:dyDescent="0.25">
      <c r="A751" s="62" t="s">
        <v>3213</v>
      </c>
      <c r="B751" s="62"/>
      <c r="C751" s="62"/>
      <c r="D751" s="48" t="s">
        <v>28</v>
      </c>
      <c r="E751" s="62"/>
      <c r="F751" s="78">
        <v>14</v>
      </c>
      <c r="G751" s="79" t="s">
        <v>1735</v>
      </c>
      <c r="H751" s="62" t="s">
        <v>3214</v>
      </c>
      <c r="I751" s="62" t="s">
        <v>679</v>
      </c>
      <c r="J751" s="62"/>
      <c r="K751" s="62"/>
      <c r="L751" s="62" t="s">
        <v>681</v>
      </c>
      <c r="M751" s="62" t="s">
        <v>46</v>
      </c>
      <c r="N751" s="62" t="s">
        <v>35</v>
      </c>
      <c r="O751" s="62" t="s">
        <v>36</v>
      </c>
      <c r="P751" s="62">
        <v>1970</v>
      </c>
      <c r="Q751" s="62">
        <v>2015</v>
      </c>
      <c r="R751" s="62">
        <v>49.5662799999999</v>
      </c>
      <c r="S751" s="62">
        <v>-112.9543</v>
      </c>
    </row>
    <row r="752" spans="1:19" ht="15.75" customHeight="1" x14ac:dyDescent="0.25">
      <c r="A752" s="62" t="s">
        <v>3215</v>
      </c>
      <c r="B752" s="62"/>
      <c r="C752" s="62"/>
      <c r="D752" s="48" t="s">
        <v>28</v>
      </c>
      <c r="E752" s="62"/>
      <c r="F752" s="78">
        <v>14</v>
      </c>
      <c r="G752" s="79" t="s">
        <v>1735</v>
      </c>
      <c r="H752" s="62" t="s">
        <v>3216</v>
      </c>
      <c r="I752" s="62" t="s">
        <v>679</v>
      </c>
      <c r="J752" s="62"/>
      <c r="K752" s="62"/>
      <c r="L752" s="62" t="s">
        <v>681</v>
      </c>
      <c r="M752" s="62" t="s">
        <v>46</v>
      </c>
      <c r="N752" s="62" t="s">
        <v>1113</v>
      </c>
      <c r="O752" s="62" t="s">
        <v>36</v>
      </c>
      <c r="P752" s="62">
        <v>1971</v>
      </c>
      <c r="Q752" s="62">
        <v>2015</v>
      </c>
      <c r="R752" s="62">
        <v>49.830620000000003</v>
      </c>
      <c r="S752" s="62">
        <v>-112.764399999999</v>
      </c>
    </row>
    <row r="753" spans="1:19" ht="15.75" customHeight="1" x14ac:dyDescent="0.25">
      <c r="A753" s="62" t="s">
        <v>3217</v>
      </c>
      <c r="B753" s="62"/>
      <c r="C753" s="62"/>
      <c r="D753" s="48" t="s">
        <v>28</v>
      </c>
      <c r="E753" s="62"/>
      <c r="F753" s="78">
        <v>14</v>
      </c>
      <c r="G753" s="79" t="s">
        <v>1735</v>
      </c>
      <c r="H753" s="62" t="s">
        <v>3218</v>
      </c>
      <c r="I753" s="62" t="s">
        <v>679</v>
      </c>
      <c r="J753" s="62"/>
      <c r="K753" s="62"/>
      <c r="L753" s="62" t="s">
        <v>681</v>
      </c>
      <c r="M753" s="62" t="s">
        <v>46</v>
      </c>
      <c r="N753" s="62" t="s">
        <v>1113</v>
      </c>
      <c r="O753" s="62" t="s">
        <v>36</v>
      </c>
      <c r="P753" s="62">
        <v>1985</v>
      </c>
      <c r="Q753" s="62">
        <v>2015</v>
      </c>
      <c r="R753" s="62">
        <v>49.3521199999999</v>
      </c>
      <c r="S753" s="62">
        <v>-113.4804</v>
      </c>
    </row>
    <row r="754" spans="1:19" ht="15.75" customHeight="1" x14ac:dyDescent="0.25">
      <c r="A754" s="62" t="s">
        <v>3219</v>
      </c>
      <c r="B754" s="62"/>
      <c r="C754" s="62"/>
      <c r="D754" s="48" t="s">
        <v>28</v>
      </c>
      <c r="E754" s="62"/>
      <c r="F754" s="78">
        <v>14</v>
      </c>
      <c r="G754" s="79" t="s">
        <v>1735</v>
      </c>
      <c r="H754" s="62" t="s">
        <v>3220</v>
      </c>
      <c r="I754" s="62" t="s">
        <v>679</v>
      </c>
      <c r="J754" s="62"/>
      <c r="K754" s="62"/>
      <c r="L754" s="62" t="s">
        <v>681</v>
      </c>
      <c r="M754" s="62" t="s">
        <v>46</v>
      </c>
      <c r="N754" s="62" t="s">
        <v>1113</v>
      </c>
      <c r="O754" s="62" t="s">
        <v>36</v>
      </c>
      <c r="P754" s="62">
        <v>2005</v>
      </c>
      <c r="Q754" s="62">
        <v>2015</v>
      </c>
      <c r="R754" s="62">
        <v>49.231940000000002</v>
      </c>
      <c r="S754" s="62">
        <v>-113.96080000000001</v>
      </c>
    </row>
    <row r="755" spans="1:19" ht="15.75" customHeight="1" x14ac:dyDescent="0.25">
      <c r="A755" s="62" t="s">
        <v>3221</v>
      </c>
      <c r="B755" s="62"/>
      <c r="C755" s="62"/>
      <c r="D755" s="48" t="s">
        <v>1181</v>
      </c>
      <c r="E755" s="62"/>
      <c r="F755" s="78">
        <v>14</v>
      </c>
      <c r="G755" s="79" t="s">
        <v>1735</v>
      </c>
      <c r="H755" s="62" t="s">
        <v>3222</v>
      </c>
      <c r="I755" s="62" t="s">
        <v>679</v>
      </c>
      <c r="J755" s="62"/>
      <c r="K755" s="62"/>
      <c r="L755" s="62" t="s">
        <v>681</v>
      </c>
      <c r="M755" s="62" t="s">
        <v>46</v>
      </c>
      <c r="N755" s="62" t="s">
        <v>35</v>
      </c>
      <c r="O755" s="62" t="s">
        <v>36</v>
      </c>
      <c r="P755" s="62">
        <v>2008</v>
      </c>
      <c r="Q755" s="62">
        <v>2015</v>
      </c>
      <c r="R755" s="62">
        <v>49.728700000000003</v>
      </c>
      <c r="S755" s="62">
        <v>-113.1247</v>
      </c>
    </row>
    <row r="756" spans="1:19" ht="15.75" customHeight="1" x14ac:dyDescent="0.25">
      <c r="A756" s="62" t="s">
        <v>3223</v>
      </c>
      <c r="B756" s="62"/>
      <c r="C756" s="62"/>
      <c r="D756" s="48" t="s">
        <v>1181</v>
      </c>
      <c r="E756" s="62"/>
      <c r="F756" s="78">
        <v>14</v>
      </c>
      <c r="G756" s="79" t="s">
        <v>1735</v>
      </c>
      <c r="H756" s="62" t="s">
        <v>3224</v>
      </c>
      <c r="I756" s="62" t="s">
        <v>679</v>
      </c>
      <c r="J756" s="62"/>
      <c r="K756" s="62"/>
      <c r="L756" s="62" t="s">
        <v>681</v>
      </c>
      <c r="M756" s="62" t="s">
        <v>46</v>
      </c>
      <c r="N756" s="62" t="s">
        <v>47</v>
      </c>
      <c r="O756" s="62" t="s">
        <v>36</v>
      </c>
      <c r="P756" s="62">
        <v>2002</v>
      </c>
      <c r="Q756" s="62">
        <v>2015</v>
      </c>
      <c r="R756" s="62">
        <v>49.102780000000003</v>
      </c>
      <c r="S756" s="62">
        <v>-113.6361</v>
      </c>
    </row>
    <row r="757" spans="1:19" ht="15.75" customHeight="1" x14ac:dyDescent="0.25">
      <c r="A757" s="62" t="s">
        <v>3225</v>
      </c>
      <c r="B757" s="62"/>
      <c r="C757" s="62"/>
      <c r="D757" s="48" t="s">
        <v>28</v>
      </c>
      <c r="E757" s="62"/>
      <c r="F757" s="78">
        <v>14</v>
      </c>
      <c r="G757" s="79" t="s">
        <v>1735</v>
      </c>
      <c r="H757" s="62" t="s">
        <v>3226</v>
      </c>
      <c r="I757" s="62" t="s">
        <v>679</v>
      </c>
      <c r="J757" s="62"/>
      <c r="K757" s="62"/>
      <c r="L757" s="62" t="s">
        <v>681</v>
      </c>
      <c r="M757" s="62" t="s">
        <v>46</v>
      </c>
      <c r="N757" s="62" t="s">
        <v>35</v>
      </c>
      <c r="O757" s="62" t="s">
        <v>149</v>
      </c>
      <c r="P757" s="62">
        <v>1911</v>
      </c>
      <c r="Q757" s="62">
        <v>2011</v>
      </c>
      <c r="R757" s="62">
        <v>49.3188999999999</v>
      </c>
      <c r="S757" s="62">
        <v>-110.7456</v>
      </c>
    </row>
    <row r="758" spans="1:19" ht="15.75" customHeight="1" x14ac:dyDescent="0.25">
      <c r="A758" s="62" t="s">
        <v>3227</v>
      </c>
      <c r="B758" s="62"/>
      <c r="C758" s="62"/>
      <c r="D758" s="48" t="s">
        <v>28</v>
      </c>
      <c r="E758" s="62"/>
      <c r="F758" s="78">
        <v>14</v>
      </c>
      <c r="G758" s="79" t="s">
        <v>1735</v>
      </c>
      <c r="H758" s="62" t="s">
        <v>3228</v>
      </c>
      <c r="I758" s="62" t="s">
        <v>679</v>
      </c>
      <c r="J758" s="62"/>
      <c r="K758" s="62"/>
      <c r="L758" s="62" t="s">
        <v>681</v>
      </c>
      <c r="M758" s="62" t="s">
        <v>46</v>
      </c>
      <c r="N758" s="62" t="s">
        <v>47</v>
      </c>
      <c r="O758" s="62" t="s">
        <v>36</v>
      </c>
      <c r="P758" s="62">
        <v>1976</v>
      </c>
      <c r="Q758" s="62">
        <v>2015</v>
      </c>
      <c r="R758" s="62">
        <v>49.38129</v>
      </c>
      <c r="S758" s="62">
        <v>-112.5902</v>
      </c>
    </row>
    <row r="759" spans="1:19" ht="15.75" customHeight="1" x14ac:dyDescent="0.25">
      <c r="A759" s="62" t="s">
        <v>3229</v>
      </c>
      <c r="B759" s="62"/>
      <c r="C759" s="62"/>
      <c r="D759" s="48" t="s">
        <v>28</v>
      </c>
      <c r="E759" s="62"/>
      <c r="F759" s="78">
        <v>14</v>
      </c>
      <c r="G759" s="79" t="s">
        <v>1735</v>
      </c>
      <c r="H759" s="62" t="s">
        <v>3230</v>
      </c>
      <c r="I759" s="62" t="s">
        <v>679</v>
      </c>
      <c r="J759" s="62"/>
      <c r="K759" s="62"/>
      <c r="L759" s="62" t="s">
        <v>681</v>
      </c>
      <c r="M759" s="62" t="s">
        <v>46</v>
      </c>
      <c r="N759" s="62" t="s">
        <v>1113</v>
      </c>
      <c r="O759" s="62" t="s">
        <v>36</v>
      </c>
      <c r="P759" s="62">
        <v>1957</v>
      </c>
      <c r="Q759" s="62">
        <v>2015</v>
      </c>
      <c r="R759" s="62">
        <v>49.988709999999898</v>
      </c>
      <c r="S759" s="62">
        <v>-112.0822</v>
      </c>
    </row>
    <row r="760" spans="1:19" ht="15.75" customHeight="1" x14ac:dyDescent="0.25">
      <c r="A760" s="62" t="s">
        <v>3231</v>
      </c>
      <c r="B760" s="62"/>
      <c r="C760" s="62"/>
      <c r="D760" s="48" t="s">
        <v>28</v>
      </c>
      <c r="E760" s="62"/>
      <c r="F760" s="78">
        <v>14</v>
      </c>
      <c r="G760" s="79" t="s">
        <v>1735</v>
      </c>
      <c r="H760" s="62" t="s">
        <v>3232</v>
      </c>
      <c r="I760" s="62" t="s">
        <v>679</v>
      </c>
      <c r="J760" s="62"/>
      <c r="K760" s="62"/>
      <c r="L760" s="62" t="s">
        <v>681</v>
      </c>
      <c r="M760" s="62" t="s">
        <v>46</v>
      </c>
      <c r="N760" s="62" t="s">
        <v>1113</v>
      </c>
      <c r="O760" s="62" t="s">
        <v>36</v>
      </c>
      <c r="P760" s="62">
        <v>1964</v>
      </c>
      <c r="Q760" s="62">
        <v>2015</v>
      </c>
      <c r="R760" s="62">
        <v>49.918889999999898</v>
      </c>
      <c r="S760" s="62">
        <v>-111.8</v>
      </c>
    </row>
    <row r="761" spans="1:19" ht="15.75" customHeight="1" x14ac:dyDescent="0.25">
      <c r="A761" s="62" t="s">
        <v>3233</v>
      </c>
      <c r="B761" s="62"/>
      <c r="C761" s="62"/>
      <c r="D761" s="48" t="s">
        <v>28</v>
      </c>
      <c r="E761" s="62"/>
      <c r="F761" s="78">
        <v>14</v>
      </c>
      <c r="G761" s="79" t="s">
        <v>1735</v>
      </c>
      <c r="H761" s="62" t="s">
        <v>3234</v>
      </c>
      <c r="I761" s="62" t="s">
        <v>679</v>
      </c>
      <c r="J761" s="62"/>
      <c r="K761" s="62"/>
      <c r="L761" s="62" t="s">
        <v>681</v>
      </c>
      <c r="M761" s="62" t="s">
        <v>46</v>
      </c>
      <c r="N761" s="62" t="s">
        <v>1113</v>
      </c>
      <c r="O761" s="62" t="s">
        <v>36</v>
      </c>
      <c r="P761" s="62">
        <v>1980</v>
      </c>
      <c r="Q761" s="62">
        <v>2015</v>
      </c>
      <c r="R761" s="62">
        <v>49.785609999999899</v>
      </c>
      <c r="S761" s="62">
        <v>-112.31610000000001</v>
      </c>
    </row>
    <row r="762" spans="1:19" ht="15.75" customHeight="1" x14ac:dyDescent="0.25">
      <c r="A762" s="62" t="s">
        <v>3235</v>
      </c>
      <c r="B762" s="62"/>
      <c r="C762" s="62"/>
      <c r="D762" s="48" t="s">
        <v>28</v>
      </c>
      <c r="E762" s="62"/>
      <c r="F762" s="78">
        <v>14</v>
      </c>
      <c r="G762" s="79" t="s">
        <v>1735</v>
      </c>
      <c r="H762" s="62" t="s">
        <v>3236</v>
      </c>
      <c r="I762" s="62" t="s">
        <v>679</v>
      </c>
      <c r="J762" s="62"/>
      <c r="K762" s="62"/>
      <c r="L762" s="62" t="s">
        <v>681</v>
      </c>
      <c r="M762" s="62" t="s">
        <v>46</v>
      </c>
      <c r="N762" s="62" t="s">
        <v>1113</v>
      </c>
      <c r="O762" s="62" t="s">
        <v>36</v>
      </c>
      <c r="P762" s="62">
        <v>1909</v>
      </c>
      <c r="Q762" s="62">
        <v>2015</v>
      </c>
      <c r="R762" s="62">
        <v>50.023650000000004</v>
      </c>
      <c r="S762" s="62">
        <v>-110.6835</v>
      </c>
    </row>
    <row r="763" spans="1:19" ht="15.75" customHeight="1" x14ac:dyDescent="0.25">
      <c r="A763" s="62" t="s">
        <v>3237</v>
      </c>
      <c r="B763" s="62"/>
      <c r="C763" s="62"/>
      <c r="D763" s="48" t="s">
        <v>28</v>
      </c>
      <c r="E763" s="62"/>
      <c r="F763" s="78">
        <v>14</v>
      </c>
      <c r="G763" s="79" t="s">
        <v>1735</v>
      </c>
      <c r="H763" s="62" t="s">
        <v>3238</v>
      </c>
      <c r="I763" s="62" t="s">
        <v>679</v>
      </c>
      <c r="J763" s="62"/>
      <c r="K763" s="62"/>
      <c r="L763" s="62" t="s">
        <v>681</v>
      </c>
      <c r="M763" s="62" t="s">
        <v>46</v>
      </c>
      <c r="N763" s="62" t="s">
        <v>47</v>
      </c>
      <c r="O763" s="62" t="s">
        <v>36</v>
      </c>
      <c r="P763" s="62">
        <v>1917</v>
      </c>
      <c r="Q763" s="62">
        <v>2015</v>
      </c>
      <c r="R763" s="62">
        <v>49.66198</v>
      </c>
      <c r="S763" s="62">
        <v>-110.289</v>
      </c>
    </row>
    <row r="764" spans="1:19" ht="15.75" customHeight="1" x14ac:dyDescent="0.25">
      <c r="A764" s="62" t="s">
        <v>3239</v>
      </c>
      <c r="B764" s="62"/>
      <c r="C764" s="62"/>
      <c r="D764" s="48" t="s">
        <v>28</v>
      </c>
      <c r="E764" s="62"/>
      <c r="F764" s="78">
        <v>14</v>
      </c>
      <c r="G764" s="79" t="s">
        <v>1735</v>
      </c>
      <c r="H764" s="62" t="s">
        <v>3240</v>
      </c>
      <c r="I764" s="62" t="s">
        <v>679</v>
      </c>
      <c r="J764" s="62"/>
      <c r="K764" s="62"/>
      <c r="L764" s="62" t="s">
        <v>681</v>
      </c>
      <c r="M764" s="62" t="s">
        <v>46</v>
      </c>
      <c r="N764" s="62" t="s">
        <v>35</v>
      </c>
      <c r="O764" s="62" t="s">
        <v>36</v>
      </c>
      <c r="P764" s="62">
        <v>1921</v>
      </c>
      <c r="Q764" s="62">
        <v>2015</v>
      </c>
      <c r="R764" s="62">
        <v>49.8877799999999</v>
      </c>
      <c r="S764" s="62">
        <v>-110.507099999999</v>
      </c>
    </row>
    <row r="765" spans="1:19" ht="15.75" customHeight="1" x14ac:dyDescent="0.25">
      <c r="A765" s="62" t="s">
        <v>3241</v>
      </c>
      <c r="B765" s="62"/>
      <c r="C765" s="62"/>
      <c r="D765" s="48" t="s">
        <v>28</v>
      </c>
      <c r="E765" s="62"/>
      <c r="F765" s="78">
        <v>14</v>
      </c>
      <c r="G765" s="79" t="s">
        <v>1735</v>
      </c>
      <c r="H765" s="62" t="s">
        <v>3242</v>
      </c>
      <c r="I765" s="62" t="s">
        <v>679</v>
      </c>
      <c r="J765" s="62"/>
      <c r="K765" s="62"/>
      <c r="L765" s="62" t="s">
        <v>681</v>
      </c>
      <c r="M765" s="62" t="s">
        <v>46</v>
      </c>
      <c r="N765" s="62" t="s">
        <v>1113</v>
      </c>
      <c r="O765" s="62" t="s">
        <v>36</v>
      </c>
      <c r="P765" s="62">
        <v>1960</v>
      </c>
      <c r="Q765" s="62">
        <v>2015</v>
      </c>
      <c r="R765" s="62">
        <v>49.580500000000001</v>
      </c>
      <c r="S765" s="62">
        <v>-110.94370000000001</v>
      </c>
    </row>
    <row r="766" spans="1:19" ht="15.75" customHeight="1" x14ac:dyDescent="0.25">
      <c r="A766" s="62" t="s">
        <v>3243</v>
      </c>
      <c r="B766" s="62"/>
      <c r="C766" s="62"/>
      <c r="D766" s="48" t="s">
        <v>28</v>
      </c>
      <c r="E766" s="62"/>
      <c r="F766" s="78">
        <v>14</v>
      </c>
      <c r="G766" s="79" t="s">
        <v>1735</v>
      </c>
      <c r="H766" s="62" t="s">
        <v>3244</v>
      </c>
      <c r="I766" s="62" t="s">
        <v>679</v>
      </c>
      <c r="J766" s="62"/>
      <c r="K766" s="62"/>
      <c r="L766" s="62" t="s">
        <v>681</v>
      </c>
      <c r="M766" s="62" t="s">
        <v>46</v>
      </c>
      <c r="N766" s="62" t="s">
        <v>35</v>
      </c>
      <c r="O766" s="62" t="s">
        <v>36</v>
      </c>
      <c r="P766" s="62">
        <v>1981</v>
      </c>
      <c r="Q766" s="62">
        <v>2015</v>
      </c>
      <c r="R766" s="62">
        <v>49.896920000000001</v>
      </c>
      <c r="S766" s="62">
        <v>-110.4824</v>
      </c>
    </row>
    <row r="767" spans="1:19" ht="15.75" customHeight="1" x14ac:dyDescent="0.25">
      <c r="A767" s="62" t="s">
        <v>3245</v>
      </c>
      <c r="B767" s="62"/>
      <c r="C767" s="62"/>
      <c r="D767" s="48" t="s">
        <v>28</v>
      </c>
      <c r="E767" s="62"/>
      <c r="F767" s="78">
        <v>14</v>
      </c>
      <c r="G767" s="79" t="s">
        <v>1735</v>
      </c>
      <c r="H767" s="62" t="s">
        <v>3246</v>
      </c>
      <c r="I767" s="62" t="s">
        <v>679</v>
      </c>
      <c r="J767" s="62"/>
      <c r="K767" s="62"/>
      <c r="L767" s="62" t="s">
        <v>681</v>
      </c>
      <c r="M767" s="62" t="s">
        <v>46</v>
      </c>
      <c r="N767" s="62" t="s">
        <v>47</v>
      </c>
      <c r="O767" s="62" t="s">
        <v>36</v>
      </c>
      <c r="P767" s="62">
        <v>1983</v>
      </c>
      <c r="Q767" s="62">
        <v>2015</v>
      </c>
      <c r="R767" s="62">
        <v>49.943919999999899</v>
      </c>
      <c r="S767" s="62">
        <v>-110.4007</v>
      </c>
    </row>
    <row r="768" spans="1:19" ht="15.75" customHeight="1" x14ac:dyDescent="0.25">
      <c r="A768" s="62" t="s">
        <v>3247</v>
      </c>
      <c r="B768" s="62"/>
      <c r="C768" s="62"/>
      <c r="D768" s="48" t="s">
        <v>28</v>
      </c>
      <c r="E768" s="62"/>
      <c r="F768" s="78">
        <v>14</v>
      </c>
      <c r="G768" s="79" t="s">
        <v>1735</v>
      </c>
      <c r="H768" s="62" t="s">
        <v>3248</v>
      </c>
      <c r="I768" s="62" t="s">
        <v>679</v>
      </c>
      <c r="J768" s="62"/>
      <c r="K768" s="62"/>
      <c r="L768" s="62" t="s">
        <v>681</v>
      </c>
      <c r="M768" s="62" t="s">
        <v>46</v>
      </c>
      <c r="N768" s="62" t="s">
        <v>1113</v>
      </c>
      <c r="O768" s="62" t="s">
        <v>36</v>
      </c>
      <c r="P768" s="62">
        <v>2000</v>
      </c>
      <c r="Q768" s="62">
        <v>2015</v>
      </c>
      <c r="R768" s="62">
        <v>50.005569999999899</v>
      </c>
      <c r="S768" s="62">
        <v>-110.5329</v>
      </c>
    </row>
    <row r="769" spans="1:19" ht="15.75" customHeight="1" x14ac:dyDescent="0.25">
      <c r="A769" s="62" t="s">
        <v>3249</v>
      </c>
      <c r="B769" s="62"/>
      <c r="C769" s="62"/>
      <c r="D769" s="48" t="s">
        <v>28</v>
      </c>
      <c r="E769" s="62"/>
      <c r="F769" s="78">
        <v>14</v>
      </c>
      <c r="G769" s="79" t="s">
        <v>1735</v>
      </c>
      <c r="H769" s="62" t="s">
        <v>3250</v>
      </c>
      <c r="I769" s="62" t="s">
        <v>679</v>
      </c>
      <c r="J769" s="62"/>
      <c r="K769" s="62"/>
      <c r="L769" s="62" t="s">
        <v>681</v>
      </c>
      <c r="M769" s="62" t="s">
        <v>46</v>
      </c>
      <c r="N769" s="62" t="s">
        <v>35</v>
      </c>
      <c r="O769" s="62" t="s">
        <v>36</v>
      </c>
      <c r="P769" s="62">
        <v>2005</v>
      </c>
      <c r="Q769" s="62">
        <v>2015</v>
      </c>
      <c r="R769" s="62">
        <v>49.915990000000001</v>
      </c>
      <c r="S769" s="62">
        <v>-110.6484</v>
      </c>
    </row>
    <row r="770" spans="1:19" ht="15.75" customHeight="1" x14ac:dyDescent="0.25">
      <c r="A770" s="62" t="s">
        <v>3251</v>
      </c>
      <c r="B770" s="62"/>
      <c r="C770" s="62"/>
      <c r="D770" s="48" t="s">
        <v>28</v>
      </c>
      <c r="E770" s="62"/>
      <c r="F770" s="78">
        <v>14</v>
      </c>
      <c r="G770" s="79" t="s">
        <v>1735</v>
      </c>
      <c r="H770" s="62" t="s">
        <v>3252</v>
      </c>
      <c r="I770" s="62" t="s">
        <v>679</v>
      </c>
      <c r="J770" s="62"/>
      <c r="K770" s="62"/>
      <c r="L770" s="62" t="s">
        <v>681</v>
      </c>
      <c r="M770" s="62" t="s">
        <v>46</v>
      </c>
      <c r="N770" s="62" t="s">
        <v>47</v>
      </c>
      <c r="O770" s="62" t="s">
        <v>36</v>
      </c>
      <c r="P770" s="62">
        <v>2004</v>
      </c>
      <c r="Q770" s="62">
        <v>2015</v>
      </c>
      <c r="R770" s="62">
        <v>49.677570000000003</v>
      </c>
      <c r="S770" s="62">
        <v>-110.514399999999</v>
      </c>
    </row>
    <row r="771" spans="1:19" ht="15.75" customHeight="1" x14ac:dyDescent="0.25">
      <c r="A771" s="62" t="s">
        <v>3253</v>
      </c>
      <c r="B771" s="62"/>
      <c r="C771" s="62"/>
      <c r="D771" s="48" t="s">
        <v>28</v>
      </c>
      <c r="E771" s="62"/>
      <c r="F771" s="78">
        <v>14</v>
      </c>
      <c r="G771" s="79" t="s">
        <v>1735</v>
      </c>
      <c r="H771" s="62" t="s">
        <v>3254</v>
      </c>
      <c r="I771" s="62" t="s">
        <v>679</v>
      </c>
      <c r="J771" s="62"/>
      <c r="K771" s="62"/>
      <c r="L771" s="62" t="s">
        <v>681</v>
      </c>
      <c r="M771" s="62" t="s">
        <v>46</v>
      </c>
      <c r="N771" s="62" t="s">
        <v>1113</v>
      </c>
      <c r="O771" s="62" t="s">
        <v>36</v>
      </c>
      <c r="P771" s="62">
        <v>1911</v>
      </c>
      <c r="Q771" s="62">
        <v>2015</v>
      </c>
      <c r="R771" s="62">
        <v>50.042090000000002</v>
      </c>
      <c r="S771" s="62">
        <v>-110.677499999999</v>
      </c>
    </row>
    <row r="772" spans="1:19" ht="15.75" customHeight="1" x14ac:dyDescent="0.25">
      <c r="A772" s="62" t="s">
        <v>3255</v>
      </c>
      <c r="B772" s="62"/>
      <c r="C772" s="62"/>
      <c r="D772" s="48" t="s">
        <v>28</v>
      </c>
      <c r="E772" s="46"/>
      <c r="F772" s="78">
        <v>14</v>
      </c>
      <c r="G772" s="79" t="s">
        <v>1735</v>
      </c>
      <c r="H772" s="62" t="s">
        <v>3256</v>
      </c>
      <c r="I772" s="62" t="s">
        <v>826</v>
      </c>
      <c r="J772" s="62"/>
      <c r="K772" s="62"/>
      <c r="L772" s="62" t="s">
        <v>828</v>
      </c>
      <c r="M772" s="62" t="s">
        <v>46</v>
      </c>
      <c r="N772" s="62" t="s">
        <v>1113</v>
      </c>
      <c r="O772" s="62" t="s">
        <v>36</v>
      </c>
      <c r="P772" s="46">
        <v>1903</v>
      </c>
      <c r="Q772" s="62">
        <v>2015</v>
      </c>
      <c r="R772" s="62">
        <v>51.243609999999897</v>
      </c>
      <c r="S772" s="62">
        <v>-116.9131</v>
      </c>
    </row>
    <row r="773" spans="1:19" ht="15.75" customHeight="1" x14ac:dyDescent="0.25">
      <c r="A773" s="62" t="s">
        <v>3257</v>
      </c>
      <c r="B773" s="62"/>
      <c r="C773" s="62"/>
      <c r="D773" s="48" t="s">
        <v>28</v>
      </c>
      <c r="E773" s="46"/>
      <c r="F773" s="78">
        <v>14</v>
      </c>
      <c r="G773" s="79" t="s">
        <v>1735</v>
      </c>
      <c r="H773" s="62" t="s">
        <v>3258</v>
      </c>
      <c r="I773" s="62" t="s">
        <v>826</v>
      </c>
      <c r="J773" s="62"/>
      <c r="K773" s="62"/>
      <c r="L773" s="62" t="s">
        <v>828</v>
      </c>
      <c r="M773" s="62" t="s">
        <v>46</v>
      </c>
      <c r="N773" s="62" t="s">
        <v>1113</v>
      </c>
      <c r="O773" s="62" t="s">
        <v>36</v>
      </c>
      <c r="P773" s="46">
        <v>1912</v>
      </c>
      <c r="Q773" s="62">
        <v>2015</v>
      </c>
      <c r="R773" s="62">
        <v>51.299999999999898</v>
      </c>
      <c r="S773" s="62">
        <v>-116.96810000000001</v>
      </c>
    </row>
    <row r="774" spans="1:19" ht="15.75" customHeight="1" x14ac:dyDescent="0.25">
      <c r="A774" s="62" t="s">
        <v>3259</v>
      </c>
      <c r="B774" s="62"/>
      <c r="C774" s="62"/>
      <c r="D774" s="48" t="s">
        <v>28</v>
      </c>
      <c r="E774" s="46"/>
      <c r="F774" s="78">
        <v>14</v>
      </c>
      <c r="G774" s="79" t="s">
        <v>1735</v>
      </c>
      <c r="H774" s="62" t="s">
        <v>3260</v>
      </c>
      <c r="I774" s="62" t="s">
        <v>826</v>
      </c>
      <c r="J774" s="62"/>
      <c r="K774" s="62"/>
      <c r="L774" s="62" t="s">
        <v>828</v>
      </c>
      <c r="M774" s="62" t="s">
        <v>46</v>
      </c>
      <c r="N774" s="62" t="s">
        <v>1113</v>
      </c>
      <c r="O774" s="62" t="s">
        <v>36</v>
      </c>
      <c r="P774" s="46">
        <v>1912</v>
      </c>
      <c r="Q774" s="62">
        <v>2015</v>
      </c>
      <c r="R774" s="62">
        <v>50.904170000000001</v>
      </c>
      <c r="S774" s="62">
        <v>-116.4058</v>
      </c>
    </row>
    <row r="775" spans="1:19" ht="15.75" customHeight="1" x14ac:dyDescent="0.25">
      <c r="A775" s="27" t="s">
        <v>837</v>
      </c>
      <c r="B775" s="27"/>
      <c r="C775" s="27"/>
      <c r="D775" s="93" t="s">
        <v>28</v>
      </c>
      <c r="E775" s="94"/>
      <c r="F775" s="95">
        <v>14</v>
      </c>
      <c r="G775" s="96" t="s">
        <v>1735</v>
      </c>
      <c r="H775" s="27" t="s">
        <v>838</v>
      </c>
      <c r="I775" s="27" t="s">
        <v>826</v>
      </c>
      <c r="J775" s="27"/>
      <c r="K775" s="27"/>
      <c r="L775" s="27" t="s">
        <v>828</v>
      </c>
      <c r="M775" s="27" t="s">
        <v>46</v>
      </c>
      <c r="N775" s="27" t="s">
        <v>1113</v>
      </c>
      <c r="O775" s="27" t="s">
        <v>36</v>
      </c>
      <c r="P775" s="94">
        <v>1944</v>
      </c>
      <c r="Q775" s="27">
        <v>2015</v>
      </c>
      <c r="R775" s="27">
        <v>51.483330000000002</v>
      </c>
      <c r="S775" s="27">
        <v>-117.179199999999</v>
      </c>
    </row>
    <row r="776" spans="1:19" ht="15.75" customHeight="1" x14ac:dyDescent="0.25">
      <c r="A776" s="62" t="s">
        <v>3261</v>
      </c>
      <c r="B776" s="62"/>
      <c r="C776" s="62"/>
      <c r="D776" s="48" t="s">
        <v>28</v>
      </c>
      <c r="E776" s="46"/>
      <c r="F776" s="78">
        <v>14</v>
      </c>
      <c r="G776" s="79" t="s">
        <v>1735</v>
      </c>
      <c r="H776" s="62" t="s">
        <v>3262</v>
      </c>
      <c r="I776" s="62" t="s">
        <v>826</v>
      </c>
      <c r="J776" s="62"/>
      <c r="K776" s="62"/>
      <c r="L776" s="62" t="s">
        <v>828</v>
      </c>
      <c r="M776" s="62" t="s">
        <v>46</v>
      </c>
      <c r="N776" s="62" t="s">
        <v>1113</v>
      </c>
      <c r="O776" s="62" t="s">
        <v>36</v>
      </c>
      <c r="P776" s="46">
        <v>1970</v>
      </c>
      <c r="Q776" s="62">
        <v>2015</v>
      </c>
      <c r="R776" s="62">
        <v>51.481389999999898</v>
      </c>
      <c r="S776" s="62">
        <v>-116.9683</v>
      </c>
    </row>
    <row r="777" spans="1:19" ht="15.75" customHeight="1" x14ac:dyDescent="0.25">
      <c r="A777" s="62" t="s">
        <v>3263</v>
      </c>
      <c r="B777" s="62"/>
      <c r="C777" s="62"/>
      <c r="D777" s="48" t="s">
        <v>28</v>
      </c>
      <c r="E777" s="46"/>
      <c r="F777" s="78">
        <v>14</v>
      </c>
      <c r="G777" s="79" t="s">
        <v>1735</v>
      </c>
      <c r="H777" s="62" t="s">
        <v>3264</v>
      </c>
      <c r="I777" s="62" t="s">
        <v>826</v>
      </c>
      <c r="J777" s="62"/>
      <c r="K777" s="62"/>
      <c r="L777" s="62" t="s">
        <v>828</v>
      </c>
      <c r="M777" s="62" t="s">
        <v>46</v>
      </c>
      <c r="N777" s="62" t="s">
        <v>1113</v>
      </c>
      <c r="O777" s="62" t="s">
        <v>36</v>
      </c>
      <c r="P777" s="46">
        <v>1973</v>
      </c>
      <c r="Q777" s="62">
        <v>2015</v>
      </c>
      <c r="R777" s="62">
        <v>51.676940000000002</v>
      </c>
      <c r="S777" s="62">
        <v>-117.7167</v>
      </c>
    </row>
    <row r="778" spans="1:19" ht="15.75" customHeight="1" x14ac:dyDescent="0.25">
      <c r="A778" s="62" t="s">
        <v>3265</v>
      </c>
      <c r="B778" s="62"/>
      <c r="C778" s="62"/>
      <c r="D778" s="48" t="s">
        <v>28</v>
      </c>
      <c r="E778" s="46"/>
      <c r="F778" s="78">
        <v>14</v>
      </c>
      <c r="G778" s="79" t="s">
        <v>1735</v>
      </c>
      <c r="H778" s="62" t="s">
        <v>3266</v>
      </c>
      <c r="I778" s="62" t="s">
        <v>826</v>
      </c>
      <c r="J778" s="62"/>
      <c r="K778" s="62"/>
      <c r="L778" s="62" t="s">
        <v>828</v>
      </c>
      <c r="M778" s="62" t="s">
        <v>46</v>
      </c>
      <c r="N778" s="62" t="s">
        <v>1113</v>
      </c>
      <c r="O778" s="62" t="s">
        <v>36</v>
      </c>
      <c r="P778" s="46">
        <v>1973</v>
      </c>
      <c r="Q778" s="62">
        <v>2015</v>
      </c>
      <c r="R778" s="62">
        <v>51.526940000000003</v>
      </c>
      <c r="S778" s="62">
        <v>-116.8986</v>
      </c>
    </row>
    <row r="779" spans="1:19" ht="15.75" customHeight="1" x14ac:dyDescent="0.25">
      <c r="A779" s="27" t="s">
        <v>852</v>
      </c>
      <c r="B779" s="27"/>
      <c r="C779" s="27"/>
      <c r="D779" s="93" t="s">
        <v>28</v>
      </c>
      <c r="E779" s="94"/>
      <c r="F779" s="95">
        <v>14</v>
      </c>
      <c r="G779" s="96" t="s">
        <v>1735</v>
      </c>
      <c r="H779" s="27" t="s">
        <v>853</v>
      </c>
      <c r="I779" s="27" t="s">
        <v>826</v>
      </c>
      <c r="J779" s="27"/>
      <c r="K779" s="27"/>
      <c r="L779" s="27" t="s">
        <v>828</v>
      </c>
      <c r="M779" s="27" t="s">
        <v>46</v>
      </c>
      <c r="N779" s="27" t="s">
        <v>47</v>
      </c>
      <c r="O779" s="27" t="s">
        <v>36</v>
      </c>
      <c r="P779" s="94">
        <v>1980</v>
      </c>
      <c r="Q779" s="27">
        <v>2015</v>
      </c>
      <c r="R779" s="27">
        <v>51.883330000000001</v>
      </c>
      <c r="S779" s="27">
        <v>-117.8917</v>
      </c>
    </row>
    <row r="780" spans="1:19" ht="15.75" customHeight="1" x14ac:dyDescent="0.25">
      <c r="A780" s="27" t="s">
        <v>854</v>
      </c>
      <c r="B780" s="27"/>
      <c r="C780" s="27"/>
      <c r="D780" s="93" t="s">
        <v>28</v>
      </c>
      <c r="E780" s="94"/>
      <c r="F780" s="95">
        <v>14</v>
      </c>
      <c r="G780" s="96" t="s">
        <v>1735</v>
      </c>
      <c r="H780" s="27" t="s">
        <v>855</v>
      </c>
      <c r="I780" s="27" t="s">
        <v>826</v>
      </c>
      <c r="J780" s="27"/>
      <c r="K780" s="27"/>
      <c r="L780" s="27" t="s">
        <v>828</v>
      </c>
      <c r="M780" s="27" t="s">
        <v>46</v>
      </c>
      <c r="N780" s="27" t="s">
        <v>1113</v>
      </c>
      <c r="O780" s="27" t="s">
        <v>36</v>
      </c>
      <c r="P780" s="94">
        <v>1985</v>
      </c>
      <c r="Q780" s="27">
        <v>2015</v>
      </c>
      <c r="R780" s="27">
        <v>51.509720000000002</v>
      </c>
      <c r="S780" s="27">
        <v>-117.461699999999</v>
      </c>
    </row>
    <row r="781" spans="1:19" ht="15.75" customHeight="1" x14ac:dyDescent="0.25">
      <c r="A781" s="62" t="s">
        <v>3267</v>
      </c>
      <c r="B781" s="62"/>
      <c r="C781" s="62"/>
      <c r="D781" s="48" t="s">
        <v>28</v>
      </c>
      <c r="E781" s="46"/>
      <c r="F781" s="78">
        <v>14</v>
      </c>
      <c r="G781" s="79" t="s">
        <v>1735</v>
      </c>
      <c r="H781" s="62" t="s">
        <v>3268</v>
      </c>
      <c r="I781" s="62" t="s">
        <v>826</v>
      </c>
      <c r="J781" s="62"/>
      <c r="K781" s="62"/>
      <c r="L781" s="62" t="s">
        <v>828</v>
      </c>
      <c r="M781" s="62" t="s">
        <v>46</v>
      </c>
      <c r="N781" s="62" t="s">
        <v>1113</v>
      </c>
      <c r="O781" s="62" t="s">
        <v>36</v>
      </c>
      <c r="P781" s="46">
        <v>1971</v>
      </c>
      <c r="Q781" s="62">
        <v>2015</v>
      </c>
      <c r="R781" s="62">
        <v>52.731580000000001</v>
      </c>
      <c r="S781" s="62">
        <v>-119.38460000000001</v>
      </c>
    </row>
    <row r="782" spans="1:19" ht="15.75" customHeight="1" x14ac:dyDescent="0.25">
      <c r="A782" s="27" t="s">
        <v>856</v>
      </c>
      <c r="B782" s="27"/>
      <c r="C782" s="27"/>
      <c r="D782" s="93" t="s">
        <v>28</v>
      </c>
      <c r="E782" s="94"/>
      <c r="F782" s="95">
        <v>14</v>
      </c>
      <c r="G782" s="96" t="s">
        <v>1735</v>
      </c>
      <c r="H782" s="27" t="s">
        <v>857</v>
      </c>
      <c r="I782" s="27" t="s">
        <v>826</v>
      </c>
      <c r="J782" s="27"/>
      <c r="K782" s="27"/>
      <c r="L782" s="27" t="s">
        <v>828</v>
      </c>
      <c r="M782" s="27" t="s">
        <v>46</v>
      </c>
      <c r="N782" s="27" t="s">
        <v>1113</v>
      </c>
      <c r="O782" s="27" t="s">
        <v>36</v>
      </c>
      <c r="P782" s="94">
        <v>1954</v>
      </c>
      <c r="Q782" s="27">
        <v>2015</v>
      </c>
      <c r="R782" s="27">
        <v>51.668329999999898</v>
      </c>
      <c r="S782" s="27">
        <v>-118.59690000000001</v>
      </c>
    </row>
    <row r="783" spans="1:19" ht="15.75" customHeight="1" x14ac:dyDescent="0.25">
      <c r="A783" s="62" t="s">
        <v>3269</v>
      </c>
      <c r="B783" s="62"/>
      <c r="C783" s="62"/>
      <c r="D783" s="48" t="s">
        <v>28</v>
      </c>
      <c r="E783" s="46"/>
      <c r="F783" s="78">
        <v>14</v>
      </c>
      <c r="G783" s="79" t="s">
        <v>1735</v>
      </c>
      <c r="H783" s="62" t="s">
        <v>3270</v>
      </c>
      <c r="I783" s="62" t="s">
        <v>826</v>
      </c>
      <c r="J783" s="62"/>
      <c r="K783" s="62"/>
      <c r="L783" s="62" t="s">
        <v>828</v>
      </c>
      <c r="M783" s="62" t="s">
        <v>46</v>
      </c>
      <c r="N783" s="62" t="s">
        <v>1113</v>
      </c>
      <c r="O783" s="62" t="s">
        <v>36</v>
      </c>
      <c r="P783" s="46">
        <v>1963</v>
      </c>
      <c r="Q783" s="62">
        <v>2015</v>
      </c>
      <c r="R783" s="62">
        <v>51.01361</v>
      </c>
      <c r="S783" s="62">
        <v>-118.0825</v>
      </c>
    </row>
    <row r="784" spans="1:19" ht="15.75" customHeight="1" x14ac:dyDescent="0.25">
      <c r="A784" s="62" t="s">
        <v>3271</v>
      </c>
      <c r="B784" s="62"/>
      <c r="C784" s="62"/>
      <c r="D784" s="48" t="s">
        <v>1188</v>
      </c>
      <c r="E784" s="46"/>
      <c r="F784" s="78">
        <v>14</v>
      </c>
      <c r="G784" s="79" t="s">
        <v>1735</v>
      </c>
      <c r="H784" s="62" t="s">
        <v>3272</v>
      </c>
      <c r="I784" s="62" t="s">
        <v>826</v>
      </c>
      <c r="J784" s="62"/>
      <c r="K784" s="62"/>
      <c r="L784" s="62" t="s">
        <v>828</v>
      </c>
      <c r="M784" s="62" t="s">
        <v>46</v>
      </c>
      <c r="N784" s="62" t="s">
        <v>47</v>
      </c>
      <c r="O784" s="62" t="s">
        <v>36</v>
      </c>
      <c r="P784" s="46">
        <v>1974</v>
      </c>
      <c r="Q784" s="62">
        <v>2015</v>
      </c>
      <c r="R784" s="62">
        <v>52.078060000000001</v>
      </c>
      <c r="S784" s="62">
        <v>-118.5617</v>
      </c>
    </row>
    <row r="785" spans="1:19" ht="15.75" customHeight="1" x14ac:dyDescent="0.25">
      <c r="A785" s="62" t="s">
        <v>3273</v>
      </c>
      <c r="B785" s="62"/>
      <c r="C785" s="62"/>
      <c r="D785" s="48" t="s">
        <v>1188</v>
      </c>
      <c r="E785" s="46"/>
      <c r="F785" s="78">
        <v>14</v>
      </c>
      <c r="G785" s="79" t="s">
        <v>1735</v>
      </c>
      <c r="H785" s="62" t="s">
        <v>3274</v>
      </c>
      <c r="I785" s="62" t="s">
        <v>826</v>
      </c>
      <c r="J785" s="62"/>
      <c r="K785" s="62"/>
      <c r="L785" s="62" t="s">
        <v>828</v>
      </c>
      <c r="M785" s="62" t="s">
        <v>46</v>
      </c>
      <c r="N785" s="62" t="s">
        <v>35</v>
      </c>
      <c r="O785" s="62" t="s">
        <v>36</v>
      </c>
      <c r="P785" s="46">
        <v>1986</v>
      </c>
      <c r="Q785" s="62">
        <v>2015</v>
      </c>
      <c r="R785" s="62">
        <v>51.044440000000002</v>
      </c>
      <c r="S785" s="62">
        <v>-118.1972</v>
      </c>
    </row>
    <row r="786" spans="1:19" ht="15.75" customHeight="1" x14ac:dyDescent="0.25">
      <c r="A786" s="62" t="s">
        <v>3275</v>
      </c>
      <c r="B786" s="62"/>
      <c r="C786" s="62"/>
      <c r="D786" s="48" t="s">
        <v>28</v>
      </c>
      <c r="E786" s="46"/>
      <c r="F786" s="78">
        <v>14</v>
      </c>
      <c r="G786" s="79" t="s">
        <v>1735</v>
      </c>
      <c r="H786" s="62" t="s">
        <v>3276</v>
      </c>
      <c r="I786" s="62" t="s">
        <v>826</v>
      </c>
      <c r="J786" s="62"/>
      <c r="K786" s="62"/>
      <c r="L786" s="62" t="s">
        <v>828</v>
      </c>
      <c r="M786" s="62" t="s">
        <v>46</v>
      </c>
      <c r="N786" s="62" t="s">
        <v>1113</v>
      </c>
      <c r="O786" s="62" t="s">
        <v>36</v>
      </c>
      <c r="P786" s="46">
        <v>1914</v>
      </c>
      <c r="Q786" s="62">
        <v>2015</v>
      </c>
      <c r="R786" s="62">
        <v>50.277500000000003</v>
      </c>
      <c r="S786" s="62">
        <v>-117.748099999999</v>
      </c>
    </row>
    <row r="787" spans="1:19" ht="15.75" customHeight="1" x14ac:dyDescent="0.25">
      <c r="A787" s="62" t="s">
        <v>3277</v>
      </c>
      <c r="B787" s="62"/>
      <c r="C787" s="62"/>
      <c r="D787" s="48" t="s">
        <v>28</v>
      </c>
      <c r="E787" s="46"/>
      <c r="F787" s="78">
        <v>14</v>
      </c>
      <c r="G787" s="79" t="s">
        <v>1735</v>
      </c>
      <c r="H787" s="62" t="s">
        <v>3278</v>
      </c>
      <c r="I787" s="62" t="s">
        <v>826</v>
      </c>
      <c r="J787" s="62"/>
      <c r="K787" s="62"/>
      <c r="L787" s="62" t="s">
        <v>828</v>
      </c>
      <c r="M787" s="62" t="s">
        <v>46</v>
      </c>
      <c r="N787" s="62" t="s">
        <v>1113</v>
      </c>
      <c r="O787" s="62" t="s">
        <v>36</v>
      </c>
      <c r="P787" s="46">
        <v>1952</v>
      </c>
      <c r="Q787" s="62">
        <v>2015</v>
      </c>
      <c r="R787" s="62">
        <v>50.73583</v>
      </c>
      <c r="S787" s="62">
        <v>-117.7289</v>
      </c>
    </row>
    <row r="788" spans="1:19" ht="15.75" customHeight="1" x14ac:dyDescent="0.25">
      <c r="A788" s="62" t="s">
        <v>3279</v>
      </c>
      <c r="B788" s="62"/>
      <c r="C788" s="62"/>
      <c r="D788" s="48" t="s">
        <v>28</v>
      </c>
      <c r="E788" s="46"/>
      <c r="F788" s="78">
        <v>14</v>
      </c>
      <c r="G788" s="79" t="s">
        <v>1735</v>
      </c>
      <c r="H788" s="62" t="s">
        <v>3280</v>
      </c>
      <c r="I788" s="62" t="s">
        <v>826</v>
      </c>
      <c r="J788" s="62"/>
      <c r="K788" s="62"/>
      <c r="L788" s="62" t="s">
        <v>828</v>
      </c>
      <c r="M788" s="62" t="s">
        <v>46</v>
      </c>
      <c r="N788" s="62" t="s">
        <v>1113</v>
      </c>
      <c r="O788" s="62" t="s">
        <v>36</v>
      </c>
      <c r="P788" s="46">
        <v>1929</v>
      </c>
      <c r="Q788" s="62">
        <v>2015</v>
      </c>
      <c r="R788" s="62">
        <v>49.016669999999898</v>
      </c>
      <c r="S788" s="62">
        <v>-117.9444</v>
      </c>
    </row>
    <row r="789" spans="1:19" ht="15.75" customHeight="1" x14ac:dyDescent="0.25">
      <c r="A789" s="62" t="s">
        <v>3281</v>
      </c>
      <c r="B789" s="62"/>
      <c r="C789" s="62"/>
      <c r="D789" s="48" t="s">
        <v>28</v>
      </c>
      <c r="E789" s="46"/>
      <c r="F789" s="78">
        <v>14</v>
      </c>
      <c r="G789" s="79" t="s">
        <v>1735</v>
      </c>
      <c r="H789" s="62" t="s">
        <v>3282</v>
      </c>
      <c r="I789" s="62" t="s">
        <v>826</v>
      </c>
      <c r="J789" s="62"/>
      <c r="K789" s="62"/>
      <c r="L789" s="62" t="s">
        <v>828</v>
      </c>
      <c r="M789" s="62" t="s">
        <v>46</v>
      </c>
      <c r="N789" s="62" t="s">
        <v>1113</v>
      </c>
      <c r="O789" s="62" t="s">
        <v>36</v>
      </c>
      <c r="P789" s="62">
        <v>1949</v>
      </c>
      <c r="Q789" s="62">
        <v>2015</v>
      </c>
      <c r="R789" s="62">
        <v>49.0469399999999</v>
      </c>
      <c r="S789" s="62">
        <v>-117.2936</v>
      </c>
    </row>
    <row r="790" spans="1:19" ht="15.75" customHeight="1" x14ac:dyDescent="0.25">
      <c r="A790" s="62" t="s">
        <v>3283</v>
      </c>
      <c r="B790" s="62"/>
      <c r="C790" s="62"/>
      <c r="D790" s="48" t="s">
        <v>28</v>
      </c>
      <c r="E790" s="46"/>
      <c r="F790" s="78">
        <v>14</v>
      </c>
      <c r="G790" s="79" t="s">
        <v>1735</v>
      </c>
      <c r="H790" s="62" t="s">
        <v>3284</v>
      </c>
      <c r="I790" s="62" t="s">
        <v>826</v>
      </c>
      <c r="J790" s="62"/>
      <c r="K790" s="62"/>
      <c r="L790" s="62" t="s">
        <v>828</v>
      </c>
      <c r="M790" s="62" t="s">
        <v>46</v>
      </c>
      <c r="N790" s="62" t="s">
        <v>1113</v>
      </c>
      <c r="O790" s="62" t="s">
        <v>36</v>
      </c>
      <c r="P790" s="46">
        <v>1949</v>
      </c>
      <c r="Q790" s="62">
        <v>2015</v>
      </c>
      <c r="R790" s="62">
        <v>49.907499999999899</v>
      </c>
      <c r="S790" s="62">
        <v>-118.1253</v>
      </c>
    </row>
    <row r="791" spans="1:19" ht="15.75" customHeight="1" x14ac:dyDescent="0.25">
      <c r="A791" s="62" t="s">
        <v>3285</v>
      </c>
      <c r="B791" s="62"/>
      <c r="C791" s="62"/>
      <c r="D791" s="48" t="s">
        <v>28</v>
      </c>
      <c r="E791" s="46"/>
      <c r="F791" s="78">
        <v>14</v>
      </c>
      <c r="G791" s="79" t="s">
        <v>1735</v>
      </c>
      <c r="H791" s="62" t="s">
        <v>3286</v>
      </c>
      <c r="I791" s="62" t="s">
        <v>826</v>
      </c>
      <c r="J791" s="62"/>
      <c r="K791" s="62"/>
      <c r="L791" s="62" t="s">
        <v>828</v>
      </c>
      <c r="M791" s="62" t="s">
        <v>46</v>
      </c>
      <c r="N791" s="62" t="s">
        <v>1113</v>
      </c>
      <c r="O791" s="62" t="s">
        <v>36</v>
      </c>
      <c r="P791" s="46">
        <v>1923</v>
      </c>
      <c r="Q791" s="62">
        <v>2015</v>
      </c>
      <c r="R791" s="62">
        <v>49.424999999999898</v>
      </c>
      <c r="S791" s="62">
        <v>-118.04170000000001</v>
      </c>
    </row>
    <row r="792" spans="1:19" ht="15.75" customHeight="1" x14ac:dyDescent="0.25">
      <c r="A792" s="27" t="s">
        <v>861</v>
      </c>
      <c r="B792" s="27"/>
      <c r="C792" s="27"/>
      <c r="D792" s="93" t="s">
        <v>28</v>
      </c>
      <c r="E792" s="94"/>
      <c r="F792" s="95">
        <v>14</v>
      </c>
      <c r="G792" s="96" t="s">
        <v>1735</v>
      </c>
      <c r="H792" s="27" t="s">
        <v>862</v>
      </c>
      <c r="I792" s="27" t="s">
        <v>826</v>
      </c>
      <c r="J792" s="27"/>
      <c r="K792" s="27"/>
      <c r="L792" s="27" t="s">
        <v>828</v>
      </c>
      <c r="M792" s="27" t="s">
        <v>46</v>
      </c>
      <c r="N792" s="27" t="s">
        <v>47</v>
      </c>
      <c r="O792" s="27" t="s">
        <v>36</v>
      </c>
      <c r="P792" s="94">
        <v>1969</v>
      </c>
      <c r="Q792" s="27">
        <v>2015</v>
      </c>
      <c r="R792" s="27">
        <v>49.872219999999899</v>
      </c>
      <c r="S792" s="27">
        <v>-118.08</v>
      </c>
    </row>
    <row r="793" spans="1:19" ht="15.75" customHeight="1" x14ac:dyDescent="0.25">
      <c r="A793" s="27" t="s">
        <v>863</v>
      </c>
      <c r="B793" s="27"/>
      <c r="C793" s="27"/>
      <c r="D793" s="93" t="s">
        <v>28</v>
      </c>
      <c r="E793" s="94"/>
      <c r="F793" s="95">
        <v>14</v>
      </c>
      <c r="G793" s="96" t="s">
        <v>1735</v>
      </c>
      <c r="H793" s="27" t="s">
        <v>864</v>
      </c>
      <c r="I793" s="27" t="s">
        <v>826</v>
      </c>
      <c r="J793" s="27"/>
      <c r="K793" s="27"/>
      <c r="L793" s="27" t="s">
        <v>828</v>
      </c>
      <c r="M793" s="27" t="s">
        <v>46</v>
      </c>
      <c r="N793" s="27" t="s">
        <v>47</v>
      </c>
      <c r="O793" s="27" t="s">
        <v>36</v>
      </c>
      <c r="P793" s="94">
        <v>1969</v>
      </c>
      <c r="Q793" s="27">
        <v>2015</v>
      </c>
      <c r="R793" s="27">
        <v>50.236669999999897</v>
      </c>
      <c r="S793" s="27">
        <v>-117.7967</v>
      </c>
    </row>
    <row r="794" spans="1:19" ht="15.75" customHeight="1" x14ac:dyDescent="0.25">
      <c r="A794" s="62" t="s">
        <v>3287</v>
      </c>
      <c r="B794" s="62"/>
      <c r="C794" s="62"/>
      <c r="D794" s="48" t="s">
        <v>28</v>
      </c>
      <c r="E794" s="46"/>
      <c r="F794" s="78">
        <v>14</v>
      </c>
      <c r="G794" s="79" t="s">
        <v>1735</v>
      </c>
      <c r="H794" s="62" t="s">
        <v>3288</v>
      </c>
      <c r="I794" s="62" t="s">
        <v>826</v>
      </c>
      <c r="J794" s="62"/>
      <c r="K794" s="62"/>
      <c r="L794" s="62" t="s">
        <v>828</v>
      </c>
      <c r="M794" s="62" t="s">
        <v>46</v>
      </c>
      <c r="N794" s="62" t="s">
        <v>1113</v>
      </c>
      <c r="O794" s="62" t="s">
        <v>36</v>
      </c>
      <c r="P794" s="46">
        <v>1971</v>
      </c>
      <c r="Q794" s="62">
        <v>2015</v>
      </c>
      <c r="R794" s="62">
        <v>49.897779999999898</v>
      </c>
      <c r="S794" s="62">
        <v>-118.19</v>
      </c>
    </row>
    <row r="795" spans="1:19" ht="15.75" customHeight="1" x14ac:dyDescent="0.25">
      <c r="A795" s="62" t="s">
        <v>3289</v>
      </c>
      <c r="B795" s="62"/>
      <c r="C795" s="62"/>
      <c r="D795" s="48" t="s">
        <v>28</v>
      </c>
      <c r="E795" s="46"/>
      <c r="F795" s="78">
        <v>14</v>
      </c>
      <c r="G795" s="79" t="s">
        <v>1735</v>
      </c>
      <c r="H795" s="62" t="s">
        <v>3290</v>
      </c>
      <c r="I795" s="62" t="s">
        <v>826</v>
      </c>
      <c r="J795" s="62"/>
      <c r="K795" s="62"/>
      <c r="L795" s="62" t="s">
        <v>828</v>
      </c>
      <c r="M795" s="62" t="s">
        <v>46</v>
      </c>
      <c r="N795" s="62" t="s">
        <v>1113</v>
      </c>
      <c r="O795" s="62" t="s">
        <v>36</v>
      </c>
      <c r="P795" s="62">
        <v>1973</v>
      </c>
      <c r="Q795" s="62">
        <v>2015</v>
      </c>
      <c r="R795" s="62">
        <v>49.2344399999999</v>
      </c>
      <c r="S795" s="62">
        <v>-117.2381</v>
      </c>
    </row>
    <row r="796" spans="1:19" ht="15.75" customHeight="1" x14ac:dyDescent="0.25">
      <c r="A796" s="62" t="s">
        <v>3291</v>
      </c>
      <c r="B796" s="62"/>
      <c r="C796" s="62"/>
      <c r="D796" s="48" t="s">
        <v>28</v>
      </c>
      <c r="E796" s="46"/>
      <c r="F796" s="78">
        <v>14</v>
      </c>
      <c r="G796" s="79" t="s">
        <v>1735</v>
      </c>
      <c r="H796" s="62" t="s">
        <v>3292</v>
      </c>
      <c r="I796" s="62" t="s">
        <v>826</v>
      </c>
      <c r="J796" s="62"/>
      <c r="K796" s="62"/>
      <c r="L796" s="62" t="s">
        <v>828</v>
      </c>
      <c r="M796" s="62" t="s">
        <v>46</v>
      </c>
      <c r="N796" s="62" t="s">
        <v>1113</v>
      </c>
      <c r="O796" s="62" t="s">
        <v>36</v>
      </c>
      <c r="P796" s="62">
        <v>1980</v>
      </c>
      <c r="Q796" s="62">
        <v>2015</v>
      </c>
      <c r="R796" s="62">
        <v>50.794809999999899</v>
      </c>
      <c r="S796" s="62">
        <v>-118.0778</v>
      </c>
    </row>
    <row r="797" spans="1:19" ht="15.75" customHeight="1" x14ac:dyDescent="0.25">
      <c r="A797" s="62" t="s">
        <v>3293</v>
      </c>
      <c r="B797" s="62"/>
      <c r="C797" s="62"/>
      <c r="D797" s="48" t="s">
        <v>1188</v>
      </c>
      <c r="E797" s="46"/>
      <c r="F797" s="78">
        <v>14</v>
      </c>
      <c r="G797" s="79" t="s">
        <v>1735</v>
      </c>
      <c r="H797" s="62" t="s">
        <v>3294</v>
      </c>
      <c r="I797" s="62" t="s">
        <v>826</v>
      </c>
      <c r="J797" s="62"/>
      <c r="K797" s="62"/>
      <c r="L797" s="62" t="s">
        <v>828</v>
      </c>
      <c r="M797" s="62" t="s">
        <v>46</v>
      </c>
      <c r="N797" s="62" t="s">
        <v>35</v>
      </c>
      <c r="O797" s="62" t="s">
        <v>36</v>
      </c>
      <c r="P797" s="46">
        <v>1973</v>
      </c>
      <c r="Q797" s="62">
        <v>2015</v>
      </c>
      <c r="R797" s="62">
        <v>49.3388899999999</v>
      </c>
      <c r="S797" s="62">
        <v>-117.7642</v>
      </c>
    </row>
    <row r="798" spans="1:19" ht="15.75" customHeight="1" x14ac:dyDescent="0.25">
      <c r="A798" s="27" t="s">
        <v>865</v>
      </c>
      <c r="B798" s="27"/>
      <c r="C798" s="27"/>
      <c r="D798" s="93" t="s">
        <v>28</v>
      </c>
      <c r="E798" s="94"/>
      <c r="F798" s="95">
        <v>14</v>
      </c>
      <c r="G798" s="96" t="s">
        <v>1735</v>
      </c>
      <c r="H798" s="27" t="s">
        <v>866</v>
      </c>
      <c r="I798" s="27" t="s">
        <v>826</v>
      </c>
      <c r="J798" s="27"/>
      <c r="K798" s="27"/>
      <c r="L798" s="27" t="s">
        <v>828</v>
      </c>
      <c r="M798" s="27" t="s">
        <v>46</v>
      </c>
      <c r="N798" s="27" t="s">
        <v>1113</v>
      </c>
      <c r="O798" s="27" t="s">
        <v>36</v>
      </c>
      <c r="P798" s="94">
        <v>1939</v>
      </c>
      <c r="Q798" s="27">
        <v>2015</v>
      </c>
      <c r="R798" s="27">
        <v>50.886940000000003</v>
      </c>
      <c r="S798" s="27">
        <v>-116.0461</v>
      </c>
    </row>
    <row r="799" spans="1:19" ht="15.75" customHeight="1" x14ac:dyDescent="0.25">
      <c r="A799" s="62" t="s">
        <v>3295</v>
      </c>
      <c r="B799" s="62"/>
      <c r="C799" s="62"/>
      <c r="D799" s="48" t="s">
        <v>28</v>
      </c>
      <c r="E799" s="46"/>
      <c r="F799" s="78">
        <v>14</v>
      </c>
      <c r="G799" s="79" t="s">
        <v>1735</v>
      </c>
      <c r="H799" s="62" t="s">
        <v>3296</v>
      </c>
      <c r="I799" s="62" t="s">
        <v>826</v>
      </c>
      <c r="J799" s="62"/>
      <c r="K799" s="62"/>
      <c r="L799" s="62" t="s">
        <v>828</v>
      </c>
      <c r="M799" s="62" t="s">
        <v>46</v>
      </c>
      <c r="N799" s="62" t="s">
        <v>1113</v>
      </c>
      <c r="O799" s="62" t="s">
        <v>36</v>
      </c>
      <c r="P799" s="46">
        <v>1914</v>
      </c>
      <c r="Q799" s="62">
        <v>2015</v>
      </c>
      <c r="R799" s="62">
        <v>49.49306</v>
      </c>
      <c r="S799" s="62">
        <v>-115.3639</v>
      </c>
    </row>
    <row r="800" spans="1:19" ht="15.75" customHeight="1" x14ac:dyDescent="0.25">
      <c r="A800" s="62" t="s">
        <v>868</v>
      </c>
      <c r="B800" s="62"/>
      <c r="C800" s="62"/>
      <c r="D800" s="48" t="s">
        <v>28</v>
      </c>
      <c r="E800" s="46"/>
      <c r="F800" s="78">
        <v>14</v>
      </c>
      <c r="G800" s="79" t="s">
        <v>1735</v>
      </c>
      <c r="H800" s="62" t="s">
        <v>869</v>
      </c>
      <c r="I800" s="62" t="s">
        <v>826</v>
      </c>
      <c r="J800" s="62"/>
      <c r="K800" s="62"/>
      <c r="L800" s="62" t="s">
        <v>828</v>
      </c>
      <c r="M800" s="62" t="s">
        <v>46</v>
      </c>
      <c r="N800" s="62" t="s">
        <v>1113</v>
      </c>
      <c r="O800" s="62" t="s">
        <v>36</v>
      </c>
      <c r="P800" s="62">
        <v>1963</v>
      </c>
      <c r="Q800" s="62">
        <v>2015</v>
      </c>
      <c r="R800" s="62">
        <v>49.611939999999898</v>
      </c>
      <c r="S800" s="62">
        <v>-115.6344</v>
      </c>
    </row>
    <row r="801" spans="1:19" ht="15.75" customHeight="1" x14ac:dyDescent="0.25">
      <c r="A801" s="62" t="s">
        <v>3297</v>
      </c>
      <c r="B801" s="62"/>
      <c r="C801" s="62"/>
      <c r="D801" s="48" t="s">
        <v>28</v>
      </c>
      <c r="E801" s="46"/>
      <c r="F801" s="78">
        <v>14</v>
      </c>
      <c r="G801" s="79" t="s">
        <v>1735</v>
      </c>
      <c r="H801" s="62" t="s">
        <v>3298</v>
      </c>
      <c r="I801" s="62" t="s">
        <v>826</v>
      </c>
      <c r="J801" s="62"/>
      <c r="K801" s="62"/>
      <c r="L801" s="62" t="s">
        <v>828</v>
      </c>
      <c r="M801" s="62" t="s">
        <v>46</v>
      </c>
      <c r="N801" s="62" t="s">
        <v>1113</v>
      </c>
      <c r="O801" s="62" t="s">
        <v>36</v>
      </c>
      <c r="P801" s="46">
        <v>1972</v>
      </c>
      <c r="Q801" s="62">
        <v>2015</v>
      </c>
      <c r="R801" s="62">
        <v>49.725000000000001</v>
      </c>
      <c r="S801" s="62">
        <v>-115.925</v>
      </c>
    </row>
    <row r="802" spans="1:19" ht="15.75" customHeight="1" x14ac:dyDescent="0.25">
      <c r="A802" s="62" t="s">
        <v>3299</v>
      </c>
      <c r="B802" s="62"/>
      <c r="C802" s="62"/>
      <c r="D802" s="48" t="s">
        <v>28</v>
      </c>
      <c r="E802" s="46"/>
      <c r="F802" s="78">
        <v>14</v>
      </c>
      <c r="G802" s="79" t="s">
        <v>1735</v>
      </c>
      <c r="H802" s="62" t="s">
        <v>3300</v>
      </c>
      <c r="I802" s="62" t="s">
        <v>826</v>
      </c>
      <c r="J802" s="62"/>
      <c r="K802" s="62"/>
      <c r="L802" s="62" t="s">
        <v>828</v>
      </c>
      <c r="M802" s="62" t="s">
        <v>46</v>
      </c>
      <c r="N802" s="62" t="s">
        <v>1113</v>
      </c>
      <c r="O802" s="62" t="s">
        <v>36</v>
      </c>
      <c r="P802" s="46">
        <v>1973</v>
      </c>
      <c r="Q802" s="62">
        <v>2015</v>
      </c>
      <c r="R802" s="62">
        <v>49.737780000000001</v>
      </c>
      <c r="S802" s="62">
        <v>-116.435</v>
      </c>
    </row>
    <row r="803" spans="1:19" ht="15.75" customHeight="1" x14ac:dyDescent="0.25">
      <c r="A803" s="27" t="s">
        <v>871</v>
      </c>
      <c r="B803" s="27"/>
      <c r="C803" s="27"/>
      <c r="D803" s="93" t="s">
        <v>28</v>
      </c>
      <c r="E803" s="94"/>
      <c r="F803" s="95">
        <v>14</v>
      </c>
      <c r="G803" s="96" t="s">
        <v>1735</v>
      </c>
      <c r="H803" s="27" t="s">
        <v>872</v>
      </c>
      <c r="I803" s="27" t="s">
        <v>826</v>
      </c>
      <c r="J803" s="27"/>
      <c r="K803" s="27"/>
      <c r="L803" s="27" t="s">
        <v>828</v>
      </c>
      <c r="M803" s="27" t="s">
        <v>46</v>
      </c>
      <c r="N803" s="27" t="s">
        <v>1113</v>
      </c>
      <c r="O803" s="27" t="s">
        <v>36</v>
      </c>
      <c r="P803" s="94">
        <v>1914</v>
      </c>
      <c r="Q803" s="27">
        <v>2015</v>
      </c>
      <c r="R803" s="27">
        <v>49.907499999999899</v>
      </c>
      <c r="S803" s="27">
        <v>-116.951899999999</v>
      </c>
    </row>
    <row r="804" spans="1:19" ht="15.75" customHeight="1" x14ac:dyDescent="0.25">
      <c r="A804" s="27" t="s">
        <v>874</v>
      </c>
      <c r="B804" s="27"/>
      <c r="C804" s="27"/>
      <c r="D804" s="93" t="s">
        <v>28</v>
      </c>
      <c r="E804" s="94"/>
      <c r="F804" s="95">
        <v>14</v>
      </c>
      <c r="G804" s="96" t="s">
        <v>1735</v>
      </c>
      <c r="H804" s="27" t="s">
        <v>875</v>
      </c>
      <c r="I804" s="27" t="s">
        <v>826</v>
      </c>
      <c r="J804" s="27"/>
      <c r="K804" s="27"/>
      <c r="L804" s="27" t="s">
        <v>828</v>
      </c>
      <c r="M804" s="27" t="s">
        <v>46</v>
      </c>
      <c r="N804" s="27" t="s">
        <v>1113</v>
      </c>
      <c r="O804" s="27" t="s">
        <v>36</v>
      </c>
      <c r="P804" s="27">
        <v>1914</v>
      </c>
      <c r="Q804" s="27">
        <v>2015</v>
      </c>
      <c r="R804" s="27">
        <v>50.263060000000003</v>
      </c>
      <c r="S804" s="27">
        <v>-116.96720000000001</v>
      </c>
    </row>
    <row r="805" spans="1:19" ht="15.75" customHeight="1" x14ac:dyDescent="0.25">
      <c r="A805" s="62" t="s">
        <v>3301</v>
      </c>
      <c r="B805" s="62"/>
      <c r="C805" s="62"/>
      <c r="D805" s="48" t="s">
        <v>28</v>
      </c>
      <c r="E805" s="46"/>
      <c r="F805" s="78">
        <v>14</v>
      </c>
      <c r="G805" s="79" t="s">
        <v>1735</v>
      </c>
      <c r="H805" s="62" t="s">
        <v>3302</v>
      </c>
      <c r="I805" s="62" t="s">
        <v>826</v>
      </c>
      <c r="J805" s="62"/>
      <c r="K805" s="62"/>
      <c r="L805" s="62" t="s">
        <v>828</v>
      </c>
      <c r="M805" s="62" t="s">
        <v>46</v>
      </c>
      <c r="N805" s="62" t="s">
        <v>1113</v>
      </c>
      <c r="O805" s="62" t="s">
        <v>36</v>
      </c>
      <c r="P805" s="62">
        <v>1921</v>
      </c>
      <c r="Q805" s="62">
        <v>2015</v>
      </c>
      <c r="R805" s="62">
        <v>49.202779999999898</v>
      </c>
      <c r="S805" s="62">
        <v>-116.5322</v>
      </c>
    </row>
    <row r="806" spans="1:19" ht="15.75" customHeight="1" x14ac:dyDescent="0.25">
      <c r="A806" s="62" t="s">
        <v>3303</v>
      </c>
      <c r="B806" s="62"/>
      <c r="C806" s="62"/>
      <c r="D806" s="48" t="s">
        <v>28</v>
      </c>
      <c r="E806" s="46"/>
      <c r="F806" s="78">
        <v>14</v>
      </c>
      <c r="G806" s="79" t="s">
        <v>1735</v>
      </c>
      <c r="H806" s="62" t="s">
        <v>3304</v>
      </c>
      <c r="I806" s="62" t="s">
        <v>826</v>
      </c>
      <c r="J806" s="62"/>
      <c r="K806" s="62"/>
      <c r="L806" s="62" t="s">
        <v>828</v>
      </c>
      <c r="M806" s="62" t="s">
        <v>46</v>
      </c>
      <c r="N806" s="62" t="s">
        <v>1113</v>
      </c>
      <c r="O806" s="62" t="s">
        <v>36</v>
      </c>
      <c r="P806" s="62">
        <v>1945</v>
      </c>
      <c r="Q806" s="62">
        <v>2015</v>
      </c>
      <c r="R806" s="62">
        <v>49.15889</v>
      </c>
      <c r="S806" s="62">
        <v>-116.4511</v>
      </c>
    </row>
    <row r="807" spans="1:19" ht="15.75" customHeight="1" x14ac:dyDescent="0.25">
      <c r="A807" s="62" t="s">
        <v>3305</v>
      </c>
      <c r="B807" s="62"/>
      <c r="C807" s="62"/>
      <c r="D807" s="48" t="s">
        <v>28</v>
      </c>
      <c r="E807" s="46"/>
      <c r="F807" s="78">
        <v>14</v>
      </c>
      <c r="G807" s="79" t="s">
        <v>1735</v>
      </c>
      <c r="H807" s="62" t="s">
        <v>3306</v>
      </c>
      <c r="I807" s="62" t="s">
        <v>826</v>
      </c>
      <c r="J807" s="62"/>
      <c r="K807" s="62"/>
      <c r="L807" s="62" t="s">
        <v>828</v>
      </c>
      <c r="M807" s="62" t="s">
        <v>46</v>
      </c>
      <c r="N807" s="62" t="s">
        <v>1113</v>
      </c>
      <c r="O807" s="62" t="s">
        <v>36</v>
      </c>
      <c r="P807" s="62">
        <v>1958</v>
      </c>
      <c r="Q807" s="62">
        <v>2015</v>
      </c>
      <c r="R807" s="62">
        <v>49.10389</v>
      </c>
      <c r="S807" s="62">
        <v>-116.4264</v>
      </c>
    </row>
    <row r="808" spans="1:19" ht="15.75" customHeight="1" x14ac:dyDescent="0.25">
      <c r="A808" s="27" t="s">
        <v>882</v>
      </c>
      <c r="B808" s="27"/>
      <c r="C808" s="27"/>
      <c r="D808" s="93" t="s">
        <v>28</v>
      </c>
      <c r="E808" s="94"/>
      <c r="F808" s="95">
        <v>14</v>
      </c>
      <c r="G808" s="96" t="s">
        <v>1735</v>
      </c>
      <c r="H808" s="27" t="s">
        <v>883</v>
      </c>
      <c r="I808" s="27" t="s">
        <v>826</v>
      </c>
      <c r="J808" s="27"/>
      <c r="K808" s="27"/>
      <c r="L808" s="27" t="s">
        <v>828</v>
      </c>
      <c r="M808" s="27" t="s">
        <v>46</v>
      </c>
      <c r="N808" s="27" t="s">
        <v>1113</v>
      </c>
      <c r="O808" s="27" t="s">
        <v>36</v>
      </c>
      <c r="P808" s="27">
        <v>1963</v>
      </c>
      <c r="Q808" s="27">
        <v>2015</v>
      </c>
      <c r="R808" s="27">
        <v>50.232219999999899</v>
      </c>
      <c r="S808" s="27">
        <v>-116.955</v>
      </c>
    </row>
    <row r="809" spans="1:19" ht="15.75" customHeight="1" x14ac:dyDescent="0.25">
      <c r="A809" s="27" t="s">
        <v>892</v>
      </c>
      <c r="B809" s="27"/>
      <c r="C809" s="27"/>
      <c r="D809" s="93" t="s">
        <v>28</v>
      </c>
      <c r="E809" s="94"/>
      <c r="F809" s="95">
        <v>14</v>
      </c>
      <c r="G809" s="96" t="s">
        <v>1735</v>
      </c>
      <c r="H809" s="27" t="s">
        <v>893</v>
      </c>
      <c r="I809" s="27" t="s">
        <v>826</v>
      </c>
      <c r="J809" s="27"/>
      <c r="K809" s="27"/>
      <c r="L809" s="27" t="s">
        <v>828</v>
      </c>
      <c r="M809" s="27" t="s">
        <v>46</v>
      </c>
      <c r="N809" s="27" t="s">
        <v>1113</v>
      </c>
      <c r="O809" s="27" t="s">
        <v>36</v>
      </c>
      <c r="P809" s="27">
        <v>1962</v>
      </c>
      <c r="Q809" s="27">
        <v>2015</v>
      </c>
      <c r="R809" s="27">
        <v>50.638060000000003</v>
      </c>
      <c r="S809" s="27">
        <v>-117.0472</v>
      </c>
    </row>
    <row r="810" spans="1:19" ht="15.75" customHeight="1" x14ac:dyDescent="0.25">
      <c r="A810" s="62" t="s">
        <v>3307</v>
      </c>
      <c r="B810" s="62"/>
      <c r="C810" s="62"/>
      <c r="D810" s="48" t="s">
        <v>28</v>
      </c>
      <c r="E810" s="46"/>
      <c r="F810" s="78">
        <v>14</v>
      </c>
      <c r="G810" s="79" t="s">
        <v>1735</v>
      </c>
      <c r="H810" s="62" t="s">
        <v>3308</v>
      </c>
      <c r="I810" s="62" t="s">
        <v>826</v>
      </c>
      <c r="J810" s="62"/>
      <c r="K810" s="62"/>
      <c r="L810" s="62" t="s">
        <v>828</v>
      </c>
      <c r="M810" s="62" t="s">
        <v>46</v>
      </c>
      <c r="N810" s="62" t="s">
        <v>1113</v>
      </c>
      <c r="O810" s="62" t="s">
        <v>36</v>
      </c>
      <c r="P810" s="46">
        <v>1963</v>
      </c>
      <c r="Q810" s="62">
        <v>2015</v>
      </c>
      <c r="R810" s="62">
        <v>49.422220000000003</v>
      </c>
      <c r="S810" s="62">
        <v>-115.94110000000001</v>
      </c>
    </row>
    <row r="811" spans="1:19" ht="15.75" customHeight="1" x14ac:dyDescent="0.25">
      <c r="A811" s="62" t="s">
        <v>3309</v>
      </c>
      <c r="B811" s="62"/>
      <c r="C811" s="62"/>
      <c r="D811" s="48" t="s">
        <v>1188</v>
      </c>
      <c r="E811" s="46"/>
      <c r="F811" s="78">
        <v>14</v>
      </c>
      <c r="G811" s="79" t="s">
        <v>1735</v>
      </c>
      <c r="H811" s="62" t="s">
        <v>3310</v>
      </c>
      <c r="I811" s="62" t="s">
        <v>826</v>
      </c>
      <c r="J811" s="62"/>
      <c r="K811" s="62"/>
      <c r="L811" s="62" t="s">
        <v>828</v>
      </c>
      <c r="M811" s="62" t="s">
        <v>46</v>
      </c>
      <c r="N811" s="62" t="s">
        <v>35</v>
      </c>
      <c r="O811" s="62" t="s">
        <v>36</v>
      </c>
      <c r="P811" s="46">
        <v>1967</v>
      </c>
      <c r="Q811" s="62">
        <v>2015</v>
      </c>
      <c r="R811" s="62">
        <v>50.251390000000001</v>
      </c>
      <c r="S811" s="62">
        <v>-116.94750000000001</v>
      </c>
    </row>
    <row r="812" spans="1:19" ht="15.75" customHeight="1" x14ac:dyDescent="0.25">
      <c r="A812" s="62" t="s">
        <v>3311</v>
      </c>
      <c r="B812" s="62"/>
      <c r="C812" s="62"/>
      <c r="D812" s="48" t="s">
        <v>28</v>
      </c>
      <c r="E812" s="46"/>
      <c r="F812" s="78">
        <v>14</v>
      </c>
      <c r="G812" s="79" t="s">
        <v>1735</v>
      </c>
      <c r="H812" s="62" t="s">
        <v>3312</v>
      </c>
      <c r="I812" s="62" t="s">
        <v>826</v>
      </c>
      <c r="J812" s="62"/>
      <c r="K812" s="62"/>
      <c r="L812" s="62" t="s">
        <v>828</v>
      </c>
      <c r="M812" s="62" t="s">
        <v>46</v>
      </c>
      <c r="N812" s="62" t="s">
        <v>47</v>
      </c>
      <c r="O812" s="62" t="s">
        <v>36</v>
      </c>
      <c r="P812" s="46">
        <v>1967</v>
      </c>
      <c r="Q812" s="62">
        <v>2015</v>
      </c>
      <c r="R812" s="62">
        <v>50.255560000000003</v>
      </c>
      <c r="S812" s="62">
        <v>-116.94750000000001</v>
      </c>
    </row>
    <row r="813" spans="1:19" ht="15.75" customHeight="1" x14ac:dyDescent="0.25">
      <c r="A813" s="62" t="s">
        <v>3313</v>
      </c>
      <c r="B813" s="62"/>
      <c r="C813" s="62"/>
      <c r="D813" s="48" t="s">
        <v>28</v>
      </c>
      <c r="E813" s="46"/>
      <c r="F813" s="97">
        <v>14</v>
      </c>
      <c r="G813" s="79" t="s">
        <v>1735</v>
      </c>
      <c r="H813" s="62" t="s">
        <v>3314</v>
      </c>
      <c r="I813" s="62" t="s">
        <v>826</v>
      </c>
      <c r="J813" s="62"/>
      <c r="K813" s="62"/>
      <c r="L813" s="62" t="s">
        <v>828</v>
      </c>
      <c r="M813" s="62" t="s">
        <v>46</v>
      </c>
      <c r="N813" s="62" t="s">
        <v>1113</v>
      </c>
      <c r="O813" s="62" t="s">
        <v>36</v>
      </c>
      <c r="P813" s="46">
        <v>1973</v>
      </c>
      <c r="Q813" s="62">
        <v>2015</v>
      </c>
      <c r="R813" s="46">
        <v>50.081389999999899</v>
      </c>
      <c r="S813" s="46">
        <v>-116.7847</v>
      </c>
    </row>
    <row r="814" spans="1:19" ht="15.75" customHeight="1" x14ac:dyDescent="0.25">
      <c r="A814" s="27" t="s">
        <v>894</v>
      </c>
      <c r="B814" s="27"/>
      <c r="C814" s="27"/>
      <c r="D814" s="93" t="s">
        <v>28</v>
      </c>
      <c r="E814" s="94"/>
      <c r="F814" s="98">
        <v>14</v>
      </c>
      <c r="G814" s="96" t="s">
        <v>1735</v>
      </c>
      <c r="H814" s="27" t="s">
        <v>895</v>
      </c>
      <c r="I814" s="27" t="s">
        <v>826</v>
      </c>
      <c r="J814" s="27"/>
      <c r="K814" s="27"/>
      <c r="L814" s="27" t="s">
        <v>828</v>
      </c>
      <c r="M814" s="27" t="s">
        <v>46</v>
      </c>
      <c r="N814" s="27" t="s">
        <v>1113</v>
      </c>
      <c r="O814" s="27" t="s">
        <v>36</v>
      </c>
      <c r="P814" s="94">
        <v>1973</v>
      </c>
      <c r="Q814" s="27">
        <v>2015</v>
      </c>
      <c r="R814" s="94">
        <v>49.871670000000002</v>
      </c>
      <c r="S814" s="94">
        <v>-117.1203</v>
      </c>
    </row>
    <row r="815" spans="1:19" ht="15.75" customHeight="1" x14ac:dyDescent="0.25">
      <c r="A815" s="62" t="s">
        <v>3315</v>
      </c>
      <c r="B815" s="62"/>
      <c r="C815" s="62"/>
      <c r="D815" s="48" t="s">
        <v>28</v>
      </c>
      <c r="E815" s="46"/>
      <c r="F815" s="97">
        <v>14</v>
      </c>
      <c r="G815" s="79" t="s">
        <v>1735</v>
      </c>
      <c r="H815" s="62" t="s">
        <v>3316</v>
      </c>
      <c r="I815" s="62" t="s">
        <v>826</v>
      </c>
      <c r="J815" s="62"/>
      <c r="K815" s="62"/>
      <c r="L815" s="62" t="s">
        <v>828</v>
      </c>
      <c r="M815" s="62" t="s">
        <v>46</v>
      </c>
      <c r="N815" s="62" t="s">
        <v>1113</v>
      </c>
      <c r="O815" s="62" t="s">
        <v>36</v>
      </c>
      <c r="P815" s="46">
        <v>1998</v>
      </c>
      <c r="Q815" s="62">
        <v>2015</v>
      </c>
      <c r="R815" s="46">
        <v>50.634999999999899</v>
      </c>
      <c r="S815" s="46">
        <v>-117.5428</v>
      </c>
    </row>
    <row r="816" spans="1:19" ht="15.75" customHeight="1" x14ac:dyDescent="0.25">
      <c r="A816" s="27" t="s">
        <v>896</v>
      </c>
      <c r="B816" s="27"/>
      <c r="C816" s="27"/>
      <c r="D816" s="93" t="s">
        <v>28</v>
      </c>
      <c r="E816" s="94"/>
      <c r="F816" s="98">
        <v>14</v>
      </c>
      <c r="G816" s="96" t="s">
        <v>1735</v>
      </c>
      <c r="H816" s="27" t="s">
        <v>897</v>
      </c>
      <c r="I816" s="27" t="s">
        <v>826</v>
      </c>
      <c r="J816" s="27"/>
      <c r="K816" s="27"/>
      <c r="L816" s="27" t="s">
        <v>828</v>
      </c>
      <c r="M816" s="27" t="s">
        <v>46</v>
      </c>
      <c r="N816" s="27" t="s">
        <v>1113</v>
      </c>
      <c r="O816" s="27" t="s">
        <v>36</v>
      </c>
      <c r="P816" s="94">
        <v>1913</v>
      </c>
      <c r="Q816" s="27">
        <v>2015</v>
      </c>
      <c r="R816" s="94">
        <v>49.460560000000001</v>
      </c>
      <c r="S816" s="94">
        <v>-117.56440000000001</v>
      </c>
    </row>
    <row r="817" spans="1:19" ht="15.75" customHeight="1" x14ac:dyDescent="0.25">
      <c r="A817" s="62" t="s">
        <v>3317</v>
      </c>
      <c r="B817" s="62"/>
      <c r="C817" s="62"/>
      <c r="D817" s="48" t="s">
        <v>28</v>
      </c>
      <c r="E817" s="46"/>
      <c r="F817" s="97">
        <v>14</v>
      </c>
      <c r="G817" s="79" t="s">
        <v>1735</v>
      </c>
      <c r="H817" s="62" t="s">
        <v>3318</v>
      </c>
      <c r="I817" s="62" t="s">
        <v>826</v>
      </c>
      <c r="J817" s="62"/>
      <c r="K817" s="62"/>
      <c r="L817" s="62" t="s">
        <v>828</v>
      </c>
      <c r="M817" s="62" t="s">
        <v>46</v>
      </c>
      <c r="N817" s="62" t="s">
        <v>1113</v>
      </c>
      <c r="O817" s="62" t="s">
        <v>36</v>
      </c>
      <c r="P817" s="46">
        <v>1911</v>
      </c>
      <c r="Q817" s="62">
        <v>2015</v>
      </c>
      <c r="R817" s="46">
        <v>49.5955599999999</v>
      </c>
      <c r="S817" s="46">
        <v>-117.245</v>
      </c>
    </row>
    <row r="818" spans="1:19" ht="15.75" customHeight="1" x14ac:dyDescent="0.25">
      <c r="A818" s="62" t="s">
        <v>3319</v>
      </c>
      <c r="B818" s="62"/>
      <c r="C818" s="62"/>
      <c r="D818" s="48" t="s">
        <v>28</v>
      </c>
      <c r="E818" s="46"/>
      <c r="F818" s="78">
        <v>14</v>
      </c>
      <c r="G818" s="79" t="s">
        <v>1735</v>
      </c>
      <c r="H818" s="62" t="s">
        <v>3320</v>
      </c>
      <c r="I818" s="62" t="s">
        <v>826</v>
      </c>
      <c r="J818" s="62"/>
      <c r="K818" s="62"/>
      <c r="L818" s="62" t="s">
        <v>828</v>
      </c>
      <c r="M818" s="62" t="s">
        <v>46</v>
      </c>
      <c r="N818" s="62" t="s">
        <v>1113</v>
      </c>
      <c r="O818" s="62" t="s">
        <v>36</v>
      </c>
      <c r="P818" s="46">
        <v>1923</v>
      </c>
      <c r="Q818" s="62">
        <v>2015</v>
      </c>
      <c r="R818" s="62">
        <v>49.622219999999899</v>
      </c>
      <c r="S818" s="62">
        <v>-117.054199999999</v>
      </c>
    </row>
    <row r="819" spans="1:19" ht="15.75" customHeight="1" x14ac:dyDescent="0.25">
      <c r="A819" s="62" t="s">
        <v>3321</v>
      </c>
      <c r="B819" s="62"/>
      <c r="C819" s="62"/>
      <c r="D819" s="48" t="s">
        <v>28</v>
      </c>
      <c r="E819" s="46"/>
      <c r="F819" s="78">
        <v>14</v>
      </c>
      <c r="G819" s="79" t="s">
        <v>1735</v>
      </c>
      <c r="H819" s="62" t="s">
        <v>3322</v>
      </c>
      <c r="I819" s="62" t="s">
        <v>826</v>
      </c>
      <c r="J819" s="62"/>
      <c r="K819" s="62"/>
      <c r="L819" s="62" t="s">
        <v>828</v>
      </c>
      <c r="M819" s="62" t="s">
        <v>46</v>
      </c>
      <c r="N819" s="62" t="s">
        <v>1113</v>
      </c>
      <c r="O819" s="62" t="s">
        <v>36</v>
      </c>
      <c r="P819" s="62">
        <v>1945</v>
      </c>
      <c r="Q819" s="62">
        <v>2015</v>
      </c>
      <c r="R819" s="62">
        <v>49.501390000000001</v>
      </c>
      <c r="S819" s="62">
        <v>-117.2597</v>
      </c>
    </row>
    <row r="820" spans="1:19" ht="15.75" customHeight="1" x14ac:dyDescent="0.25">
      <c r="A820" s="62" t="s">
        <v>3323</v>
      </c>
      <c r="B820" s="62"/>
      <c r="C820" s="62"/>
      <c r="D820" s="48" t="s">
        <v>1216</v>
      </c>
      <c r="E820" s="46"/>
      <c r="F820" s="78">
        <v>14</v>
      </c>
      <c r="G820" s="79" t="s">
        <v>1735</v>
      </c>
      <c r="H820" s="62" t="s">
        <v>3324</v>
      </c>
      <c r="I820" s="62" t="s">
        <v>826</v>
      </c>
      <c r="J820" s="62"/>
      <c r="K820" s="62"/>
      <c r="L820" s="62" t="s">
        <v>828</v>
      </c>
      <c r="M820" s="62" t="s">
        <v>46</v>
      </c>
      <c r="N820" s="62" t="s">
        <v>35</v>
      </c>
      <c r="O820" s="62" t="s">
        <v>36</v>
      </c>
      <c r="P820" s="62">
        <v>1937</v>
      </c>
      <c r="Q820" s="62">
        <v>2015</v>
      </c>
      <c r="R820" s="62">
        <v>49.466940000000001</v>
      </c>
      <c r="S820" s="62">
        <v>-117.465</v>
      </c>
    </row>
    <row r="821" spans="1:19" ht="15.75" customHeight="1" x14ac:dyDescent="0.25">
      <c r="A821" s="62" t="s">
        <v>3325</v>
      </c>
      <c r="B821" s="62"/>
      <c r="C821" s="62"/>
      <c r="D821" s="48" t="s">
        <v>28</v>
      </c>
      <c r="E821" s="46"/>
      <c r="F821" s="78">
        <v>14</v>
      </c>
      <c r="G821" s="79" t="s">
        <v>1735</v>
      </c>
      <c r="H821" s="62" t="s">
        <v>3326</v>
      </c>
      <c r="I821" s="62" t="s">
        <v>826</v>
      </c>
      <c r="J821" s="62"/>
      <c r="K821" s="62"/>
      <c r="L821" s="62" t="s">
        <v>828</v>
      </c>
      <c r="M821" s="62" t="s">
        <v>46</v>
      </c>
      <c r="N821" s="62" t="s">
        <v>1113</v>
      </c>
      <c r="O821" s="62" t="s">
        <v>36</v>
      </c>
      <c r="P821" s="46">
        <v>1973</v>
      </c>
      <c r="Q821" s="62">
        <v>2015</v>
      </c>
      <c r="R821" s="62">
        <v>49.697499999999899</v>
      </c>
      <c r="S821" s="62">
        <v>-117.45</v>
      </c>
    </row>
    <row r="822" spans="1:19" ht="15.75" customHeight="1" x14ac:dyDescent="0.25">
      <c r="A822" s="62" t="s">
        <v>3327</v>
      </c>
      <c r="B822" s="62"/>
      <c r="C822" s="62"/>
      <c r="D822" s="48" t="s">
        <v>28</v>
      </c>
      <c r="E822" s="46"/>
      <c r="F822" s="78">
        <v>14</v>
      </c>
      <c r="G822" s="79" t="s">
        <v>1735</v>
      </c>
      <c r="H822" s="62" t="s">
        <v>3328</v>
      </c>
      <c r="I822" s="62" t="s">
        <v>826</v>
      </c>
      <c r="J822" s="62"/>
      <c r="K822" s="62"/>
      <c r="L822" s="62" t="s">
        <v>828</v>
      </c>
      <c r="M822" s="62" t="s">
        <v>46</v>
      </c>
      <c r="N822" s="62" t="s">
        <v>1113</v>
      </c>
      <c r="O822" s="62" t="s">
        <v>36</v>
      </c>
      <c r="P822" s="46">
        <v>1983</v>
      </c>
      <c r="Q822" s="62">
        <v>2015</v>
      </c>
      <c r="R822" s="62">
        <v>49.518889999999899</v>
      </c>
      <c r="S822" s="62">
        <v>-117.2122</v>
      </c>
    </row>
    <row r="823" spans="1:19" ht="15.75" customHeight="1" x14ac:dyDescent="0.25">
      <c r="A823" s="27" t="s">
        <v>898</v>
      </c>
      <c r="B823" s="27"/>
      <c r="C823" s="27"/>
      <c r="D823" s="93" t="s">
        <v>28</v>
      </c>
      <c r="E823" s="94"/>
      <c r="F823" s="95">
        <v>14</v>
      </c>
      <c r="G823" s="96" t="s">
        <v>1735</v>
      </c>
      <c r="H823" s="27" t="s">
        <v>899</v>
      </c>
      <c r="I823" s="27" t="s">
        <v>826</v>
      </c>
      <c r="J823" s="27"/>
      <c r="K823" s="27"/>
      <c r="L823" s="27" t="s">
        <v>828</v>
      </c>
      <c r="M823" s="27" t="s">
        <v>46</v>
      </c>
      <c r="N823" s="27" t="s">
        <v>1113</v>
      </c>
      <c r="O823" s="27" t="s">
        <v>36</v>
      </c>
      <c r="P823" s="94">
        <v>1919</v>
      </c>
      <c r="Q823" s="27">
        <v>2015</v>
      </c>
      <c r="R823" s="27">
        <v>49.509999999999899</v>
      </c>
      <c r="S823" s="27">
        <v>-115.0714</v>
      </c>
    </row>
    <row r="824" spans="1:19" ht="15.75" customHeight="1" x14ac:dyDescent="0.25">
      <c r="A824" s="62" t="s">
        <v>3329</v>
      </c>
      <c r="B824" s="62"/>
      <c r="C824" s="62"/>
      <c r="D824" s="48" t="s">
        <v>28</v>
      </c>
      <c r="E824" s="46"/>
      <c r="F824" s="78">
        <v>14</v>
      </c>
      <c r="G824" s="79" t="s">
        <v>1735</v>
      </c>
      <c r="H824" s="62" t="s">
        <v>3330</v>
      </c>
      <c r="I824" s="62" t="s">
        <v>826</v>
      </c>
      <c r="J824" s="62"/>
      <c r="K824" s="62"/>
      <c r="L824" s="62" t="s">
        <v>828</v>
      </c>
      <c r="M824" s="62" t="s">
        <v>46</v>
      </c>
      <c r="N824" s="62" t="s">
        <v>1113</v>
      </c>
      <c r="O824" s="62" t="s">
        <v>36</v>
      </c>
      <c r="P824" s="46">
        <v>1950</v>
      </c>
      <c r="Q824" s="62">
        <v>2015</v>
      </c>
      <c r="R824" s="62">
        <v>49.8661099999999</v>
      </c>
      <c r="S824" s="62">
        <v>-114.8683</v>
      </c>
    </row>
    <row r="825" spans="1:19" ht="15.75" customHeight="1" x14ac:dyDescent="0.25">
      <c r="A825" s="62" t="s">
        <v>3331</v>
      </c>
      <c r="B825" s="62"/>
      <c r="C825" s="62"/>
      <c r="D825" s="48" t="s">
        <v>28</v>
      </c>
      <c r="E825" s="46"/>
      <c r="F825" s="78">
        <v>14</v>
      </c>
      <c r="G825" s="79" t="s">
        <v>1735</v>
      </c>
      <c r="H825" s="62" t="s">
        <v>3332</v>
      </c>
      <c r="I825" s="62" t="s">
        <v>826</v>
      </c>
      <c r="J825" s="62"/>
      <c r="K825" s="62"/>
      <c r="L825" s="62" t="s">
        <v>828</v>
      </c>
      <c r="M825" s="62" t="s">
        <v>46</v>
      </c>
      <c r="N825" s="62" t="s">
        <v>1113</v>
      </c>
      <c r="O825" s="62" t="s">
        <v>36</v>
      </c>
      <c r="P825" s="46">
        <v>1970</v>
      </c>
      <c r="Q825" s="62">
        <v>2015</v>
      </c>
      <c r="R825" s="62">
        <v>49.894170000000003</v>
      </c>
      <c r="S825" s="62">
        <v>-114.8647</v>
      </c>
    </row>
    <row r="826" spans="1:19" ht="15.75" customHeight="1" x14ac:dyDescent="0.25">
      <c r="A826" s="62" t="s">
        <v>3333</v>
      </c>
      <c r="B826" s="62"/>
      <c r="C826" s="62"/>
      <c r="D826" s="48" t="s">
        <v>28</v>
      </c>
      <c r="E826" s="46"/>
      <c r="F826" s="78">
        <v>14</v>
      </c>
      <c r="G826" s="79" t="s">
        <v>1735</v>
      </c>
      <c r="H826" s="62" t="s">
        <v>3334</v>
      </c>
      <c r="I826" s="62" t="s">
        <v>826</v>
      </c>
      <c r="J826" s="62"/>
      <c r="K826" s="62"/>
      <c r="L826" s="62" t="s">
        <v>828</v>
      </c>
      <c r="M826" s="62" t="s">
        <v>46</v>
      </c>
      <c r="N826" s="62" t="s">
        <v>1113</v>
      </c>
      <c r="O826" s="62" t="s">
        <v>36</v>
      </c>
      <c r="P826" s="46">
        <v>1971</v>
      </c>
      <c r="Q826" s="62">
        <v>2015</v>
      </c>
      <c r="R826" s="62">
        <v>49.891390000000001</v>
      </c>
      <c r="S826" s="62">
        <v>-114.833299999999</v>
      </c>
    </row>
    <row r="827" spans="1:19" ht="15.75" customHeight="1" x14ac:dyDescent="0.25">
      <c r="A827" s="62" t="s">
        <v>3335</v>
      </c>
      <c r="B827" s="62"/>
      <c r="C827" s="62"/>
      <c r="D827" s="48" t="s">
        <v>3336</v>
      </c>
      <c r="E827" s="46"/>
      <c r="F827" s="78">
        <v>14</v>
      </c>
      <c r="G827" s="79" t="s">
        <v>1735</v>
      </c>
      <c r="H827" s="62" t="s">
        <v>3337</v>
      </c>
      <c r="I827" s="62" t="s">
        <v>826</v>
      </c>
      <c r="J827" s="62"/>
      <c r="K827" s="62"/>
      <c r="L827" s="62" t="s">
        <v>828</v>
      </c>
      <c r="M827" s="62" t="s">
        <v>46</v>
      </c>
      <c r="N827" s="62" t="s">
        <v>102</v>
      </c>
      <c r="O827" s="62" t="s">
        <v>36</v>
      </c>
      <c r="P827" s="46" t="e">
        <v>#N/A</v>
      </c>
      <c r="Q827" s="62" t="e">
        <v>#N/A</v>
      </c>
      <c r="R827" s="62">
        <v>49.698610000000002</v>
      </c>
      <c r="S827" s="62">
        <v>-114.8233</v>
      </c>
    </row>
    <row r="828" spans="1:19" ht="15.75" customHeight="1" x14ac:dyDescent="0.25">
      <c r="A828" s="62" t="s">
        <v>3338</v>
      </c>
      <c r="B828" s="62"/>
      <c r="C828" s="62"/>
      <c r="D828" s="48" t="s">
        <v>28</v>
      </c>
      <c r="E828" s="46"/>
      <c r="F828" s="78">
        <v>14</v>
      </c>
      <c r="G828" s="79" t="s">
        <v>1735</v>
      </c>
      <c r="H828" s="62" t="s">
        <v>3339</v>
      </c>
      <c r="I828" s="62" t="s">
        <v>826</v>
      </c>
      <c r="J828" s="62"/>
      <c r="K828" s="62"/>
      <c r="L828" s="62" t="s">
        <v>828</v>
      </c>
      <c r="M828" s="62" t="s">
        <v>46</v>
      </c>
      <c r="N828" s="62" t="s">
        <v>1113</v>
      </c>
      <c r="O828" s="62" t="s">
        <v>36</v>
      </c>
      <c r="P828" s="46">
        <v>1981</v>
      </c>
      <c r="Q828" s="62">
        <v>2015</v>
      </c>
      <c r="R828" s="62">
        <v>49.58417</v>
      </c>
      <c r="S828" s="62">
        <v>-114.9539</v>
      </c>
    </row>
    <row r="829" spans="1:19" ht="15.75" customHeight="1" x14ac:dyDescent="0.25">
      <c r="A829" s="27" t="s">
        <v>900</v>
      </c>
      <c r="B829" s="27"/>
      <c r="C829" s="27"/>
      <c r="D829" s="93" t="s">
        <v>28</v>
      </c>
      <c r="E829" s="94"/>
      <c r="F829" s="95">
        <v>14</v>
      </c>
      <c r="G829" s="96" t="s">
        <v>1735</v>
      </c>
      <c r="H829" s="27" t="s">
        <v>901</v>
      </c>
      <c r="I829" s="27" t="s">
        <v>826</v>
      </c>
      <c r="J829" s="27"/>
      <c r="K829" s="27"/>
      <c r="L829" s="27" t="s">
        <v>828</v>
      </c>
      <c r="M829" s="27" t="s">
        <v>46</v>
      </c>
      <c r="N829" s="27" t="s">
        <v>1113</v>
      </c>
      <c r="O829" s="27" t="s">
        <v>36</v>
      </c>
      <c r="P829" s="94">
        <v>2009</v>
      </c>
      <c r="Q829" s="27">
        <v>2015</v>
      </c>
      <c r="R829" s="27">
        <v>49.288060000000002</v>
      </c>
      <c r="S829" s="27">
        <v>-115.1036</v>
      </c>
    </row>
    <row r="830" spans="1:19" ht="15.75" customHeight="1" x14ac:dyDescent="0.25">
      <c r="A830" s="62" t="s">
        <v>3340</v>
      </c>
      <c r="B830" s="62"/>
      <c r="C830" s="62"/>
      <c r="D830" s="48" t="s">
        <v>28</v>
      </c>
      <c r="E830" s="46"/>
      <c r="F830" s="78">
        <v>14</v>
      </c>
      <c r="G830" s="79" t="s">
        <v>1735</v>
      </c>
      <c r="H830" s="62" t="s">
        <v>3341</v>
      </c>
      <c r="I830" s="62" t="s">
        <v>826</v>
      </c>
      <c r="J830" s="62"/>
      <c r="K830" s="62"/>
      <c r="L830" s="62" t="s">
        <v>828</v>
      </c>
      <c r="M830" s="62" t="s">
        <v>46</v>
      </c>
      <c r="N830" s="62" t="s">
        <v>1113</v>
      </c>
      <c r="O830" s="62" t="s">
        <v>36</v>
      </c>
      <c r="P830" s="62">
        <v>1912</v>
      </c>
      <c r="Q830" s="62">
        <v>2015</v>
      </c>
      <c r="R830" s="62">
        <v>49.20917</v>
      </c>
      <c r="S830" s="62">
        <v>-119.9897</v>
      </c>
    </row>
    <row r="831" spans="1:19" ht="15.75" customHeight="1" x14ac:dyDescent="0.25">
      <c r="A831" s="62" t="s">
        <v>3342</v>
      </c>
      <c r="B831" s="62"/>
      <c r="C831" s="62"/>
      <c r="D831" s="48" t="s">
        <v>28</v>
      </c>
      <c r="E831" s="46"/>
      <c r="F831" s="78">
        <v>14</v>
      </c>
      <c r="G831" s="79" t="s">
        <v>1735</v>
      </c>
      <c r="H831" s="62" t="s">
        <v>3343</v>
      </c>
      <c r="I831" s="62" t="s">
        <v>826</v>
      </c>
      <c r="J831" s="62"/>
      <c r="K831" s="62"/>
      <c r="L831" s="62" t="s">
        <v>828</v>
      </c>
      <c r="M831" s="62" t="s">
        <v>46</v>
      </c>
      <c r="N831" s="62" t="s">
        <v>1113</v>
      </c>
      <c r="O831" s="62" t="s">
        <v>36</v>
      </c>
      <c r="P831" s="62">
        <v>1914</v>
      </c>
      <c r="Q831" s="62">
        <v>2015</v>
      </c>
      <c r="R831" s="62">
        <v>49.459719999999898</v>
      </c>
      <c r="S831" s="62">
        <v>-120.50190000000001</v>
      </c>
    </row>
    <row r="832" spans="1:19" ht="15.75" customHeight="1" x14ac:dyDescent="0.25">
      <c r="A832" s="62" t="s">
        <v>3344</v>
      </c>
      <c r="B832" s="62"/>
      <c r="C832" s="62"/>
      <c r="D832" s="48" t="s">
        <v>28</v>
      </c>
      <c r="E832" s="46"/>
      <c r="F832" s="78">
        <v>14</v>
      </c>
      <c r="G832" s="79" t="s">
        <v>1735</v>
      </c>
      <c r="H832" s="62" t="s">
        <v>3345</v>
      </c>
      <c r="I832" s="62" t="s">
        <v>826</v>
      </c>
      <c r="J832" s="62"/>
      <c r="K832" s="62"/>
      <c r="L832" s="62" t="s">
        <v>828</v>
      </c>
      <c r="M832" s="62" t="s">
        <v>46</v>
      </c>
      <c r="N832" s="62" t="s">
        <v>1113</v>
      </c>
      <c r="O832" s="62" t="s">
        <v>36</v>
      </c>
      <c r="P832" s="62">
        <v>1950</v>
      </c>
      <c r="Q832" s="62">
        <v>2015</v>
      </c>
      <c r="R832" s="62">
        <v>49.457500000000003</v>
      </c>
      <c r="S832" s="62">
        <v>-120.5181</v>
      </c>
    </row>
    <row r="833" spans="1:19" ht="15.75" customHeight="1" x14ac:dyDescent="0.25">
      <c r="A833" s="62" t="s">
        <v>3346</v>
      </c>
      <c r="B833" s="62"/>
      <c r="C833" s="62"/>
      <c r="D833" s="48" t="s">
        <v>28</v>
      </c>
      <c r="E833" s="46"/>
      <c r="F833" s="78">
        <v>14</v>
      </c>
      <c r="G833" s="79" t="s">
        <v>1735</v>
      </c>
      <c r="H833" s="62" t="s">
        <v>3347</v>
      </c>
      <c r="I833" s="62" t="s">
        <v>826</v>
      </c>
      <c r="J833" s="62"/>
      <c r="K833" s="62"/>
      <c r="L833" s="62" t="s">
        <v>828</v>
      </c>
      <c r="M833" s="62" t="s">
        <v>46</v>
      </c>
      <c r="N833" s="62" t="s">
        <v>1113</v>
      </c>
      <c r="O833" s="62" t="s">
        <v>36</v>
      </c>
      <c r="P833" s="62">
        <v>1967</v>
      </c>
      <c r="Q833" s="62">
        <v>2015</v>
      </c>
      <c r="R833" s="62">
        <v>49.663060000000002</v>
      </c>
      <c r="S833" s="62">
        <v>-120.333299999999</v>
      </c>
    </row>
    <row r="834" spans="1:19" ht="15.75" customHeight="1" x14ac:dyDescent="0.25">
      <c r="A834" s="62" t="s">
        <v>3348</v>
      </c>
      <c r="B834" s="62"/>
      <c r="C834" s="62"/>
      <c r="D834" s="48" t="s">
        <v>28</v>
      </c>
      <c r="E834" s="46"/>
      <c r="F834" s="78">
        <v>14</v>
      </c>
      <c r="G834" s="79" t="s">
        <v>1735</v>
      </c>
      <c r="H834" s="62" t="s">
        <v>3349</v>
      </c>
      <c r="I834" s="62" t="s">
        <v>826</v>
      </c>
      <c r="J834" s="62"/>
      <c r="K834" s="62"/>
      <c r="L834" s="62" t="s">
        <v>828</v>
      </c>
      <c r="M834" s="62" t="s">
        <v>46</v>
      </c>
      <c r="N834" s="62" t="s">
        <v>1113</v>
      </c>
      <c r="O834" s="62" t="s">
        <v>36</v>
      </c>
      <c r="P834" s="62">
        <v>1971</v>
      </c>
      <c r="Q834" s="62">
        <v>2015</v>
      </c>
      <c r="R834" s="62">
        <v>49.259169999999898</v>
      </c>
      <c r="S834" s="62">
        <v>-119.825599999999</v>
      </c>
    </row>
    <row r="835" spans="1:19" ht="15.75" customHeight="1" x14ac:dyDescent="0.25">
      <c r="A835" s="62" t="s">
        <v>3350</v>
      </c>
      <c r="B835" s="62"/>
      <c r="C835" s="62"/>
      <c r="D835" s="48" t="s">
        <v>28</v>
      </c>
      <c r="E835" s="46"/>
      <c r="F835" s="78">
        <v>14</v>
      </c>
      <c r="G835" s="79" t="s">
        <v>1735</v>
      </c>
      <c r="H835" s="62" t="s">
        <v>3351</v>
      </c>
      <c r="I835" s="62" t="s">
        <v>826</v>
      </c>
      <c r="J835" s="62"/>
      <c r="K835" s="62"/>
      <c r="L835" s="62" t="s">
        <v>828</v>
      </c>
      <c r="M835" s="62" t="s">
        <v>46</v>
      </c>
      <c r="N835" s="62" t="s">
        <v>35</v>
      </c>
      <c r="O835" s="62" t="s">
        <v>36</v>
      </c>
      <c r="P835" s="62">
        <v>1973</v>
      </c>
      <c r="Q835" s="62">
        <v>2015</v>
      </c>
      <c r="R835" s="62">
        <v>49.365000000000002</v>
      </c>
      <c r="S835" s="62">
        <v>-120.0664</v>
      </c>
    </row>
    <row r="836" spans="1:19" ht="15.75" customHeight="1" x14ac:dyDescent="0.25">
      <c r="A836" s="62" t="s">
        <v>3352</v>
      </c>
      <c r="B836" s="62"/>
      <c r="C836" s="62"/>
      <c r="D836" s="48" t="s">
        <v>28</v>
      </c>
      <c r="E836" s="46"/>
      <c r="F836" s="78">
        <v>14</v>
      </c>
      <c r="G836" s="79" t="s">
        <v>1735</v>
      </c>
      <c r="H836" s="62" t="s">
        <v>3353</v>
      </c>
      <c r="I836" s="62" t="s">
        <v>826</v>
      </c>
      <c r="J836" s="62"/>
      <c r="K836" s="62"/>
      <c r="L836" s="62" t="s">
        <v>828</v>
      </c>
      <c r="M836" s="62" t="s">
        <v>46</v>
      </c>
      <c r="N836" s="62" t="s">
        <v>1113</v>
      </c>
      <c r="O836" s="62" t="s">
        <v>36</v>
      </c>
      <c r="P836" s="62">
        <v>1974</v>
      </c>
      <c r="Q836" s="62">
        <v>2015</v>
      </c>
      <c r="R836" s="62">
        <v>49.098889999999898</v>
      </c>
      <c r="S836" s="62">
        <v>-120.5767</v>
      </c>
    </row>
    <row r="837" spans="1:19" ht="15.75" customHeight="1" x14ac:dyDescent="0.25">
      <c r="A837" s="62" t="s">
        <v>3354</v>
      </c>
      <c r="B837" s="62"/>
      <c r="C837" s="62"/>
      <c r="D837" s="48" t="s">
        <v>28</v>
      </c>
      <c r="E837" s="46"/>
      <c r="F837" s="78">
        <v>14</v>
      </c>
      <c r="G837" s="79" t="s">
        <v>1735</v>
      </c>
      <c r="H837" s="62" t="s">
        <v>3355</v>
      </c>
      <c r="I837" s="62" t="s">
        <v>826</v>
      </c>
      <c r="J837" s="62"/>
      <c r="K837" s="62"/>
      <c r="L837" s="62" t="s">
        <v>828</v>
      </c>
      <c r="M837" s="62" t="s">
        <v>46</v>
      </c>
      <c r="N837" s="62" t="s">
        <v>1113</v>
      </c>
      <c r="O837" s="62" t="s">
        <v>36</v>
      </c>
      <c r="P837" s="62">
        <v>1973</v>
      </c>
      <c r="Q837" s="62">
        <v>2015</v>
      </c>
      <c r="R837" s="62">
        <v>49.099719999999898</v>
      </c>
      <c r="S837" s="62">
        <v>-120.6653</v>
      </c>
    </row>
    <row r="838" spans="1:19" ht="15.75" customHeight="1" x14ac:dyDescent="0.25">
      <c r="A838" s="62" t="s">
        <v>3356</v>
      </c>
      <c r="B838" s="62"/>
      <c r="C838" s="62"/>
      <c r="D838" s="48" t="s">
        <v>28</v>
      </c>
      <c r="E838" s="46"/>
      <c r="F838" s="78">
        <v>14</v>
      </c>
      <c r="G838" s="79" t="s">
        <v>1735</v>
      </c>
      <c r="H838" s="62" t="s">
        <v>3357</v>
      </c>
      <c r="I838" s="62" t="s">
        <v>826</v>
      </c>
      <c r="J838" s="62"/>
      <c r="K838" s="62"/>
      <c r="L838" s="62" t="s">
        <v>828</v>
      </c>
      <c r="M838" s="62" t="s">
        <v>46</v>
      </c>
      <c r="N838" s="62" t="s">
        <v>1113</v>
      </c>
      <c r="O838" s="62" t="s">
        <v>36</v>
      </c>
      <c r="P838" s="62">
        <v>1974</v>
      </c>
      <c r="Q838" s="62">
        <v>2015</v>
      </c>
      <c r="R838" s="62">
        <v>49.46611</v>
      </c>
      <c r="S838" s="62">
        <v>-120.976699999999</v>
      </c>
    </row>
    <row r="839" spans="1:19" ht="15.75" customHeight="1" x14ac:dyDescent="0.25">
      <c r="A839" s="62" t="s">
        <v>3358</v>
      </c>
      <c r="B839" s="62"/>
      <c r="C839" s="62"/>
      <c r="D839" s="48" t="s">
        <v>28</v>
      </c>
      <c r="E839" s="62"/>
      <c r="F839" s="78">
        <v>14</v>
      </c>
      <c r="G839" s="79" t="s">
        <v>1735</v>
      </c>
      <c r="H839" s="62" t="s">
        <v>3359</v>
      </c>
      <c r="I839" s="62" t="s">
        <v>826</v>
      </c>
      <c r="J839" s="62"/>
      <c r="K839" s="62"/>
      <c r="L839" s="62" t="s">
        <v>828</v>
      </c>
      <c r="M839" s="62" t="s">
        <v>46</v>
      </c>
      <c r="N839" s="62" t="s">
        <v>1113</v>
      </c>
      <c r="O839" s="62" t="s">
        <v>36</v>
      </c>
      <c r="P839" s="62">
        <v>1998</v>
      </c>
      <c r="Q839" s="62">
        <v>2015</v>
      </c>
      <c r="R839" s="62">
        <v>49.13111</v>
      </c>
      <c r="S839" s="62">
        <v>-120.0367</v>
      </c>
    </row>
    <row r="840" spans="1:19" ht="15.75" customHeight="1" x14ac:dyDescent="0.25">
      <c r="A840" s="62" t="s">
        <v>3360</v>
      </c>
      <c r="B840" s="62"/>
      <c r="C840" s="62"/>
      <c r="D840" s="48" t="s">
        <v>28</v>
      </c>
      <c r="E840" s="46"/>
      <c r="F840" s="78">
        <v>14</v>
      </c>
      <c r="G840" s="79" t="s">
        <v>1735</v>
      </c>
      <c r="H840" s="62" t="s">
        <v>3361</v>
      </c>
      <c r="I840" s="62" t="s">
        <v>826</v>
      </c>
      <c r="J840" s="62"/>
      <c r="K840" s="62"/>
      <c r="L840" s="62" t="s">
        <v>828</v>
      </c>
      <c r="M840" s="62" t="s">
        <v>46</v>
      </c>
      <c r="N840" s="62" t="s">
        <v>1113</v>
      </c>
      <c r="O840" s="62" t="s">
        <v>36</v>
      </c>
      <c r="P840" s="46">
        <v>1910</v>
      </c>
      <c r="Q840" s="62">
        <v>2015</v>
      </c>
      <c r="R840" s="62">
        <v>49.340560000000004</v>
      </c>
      <c r="S840" s="62">
        <v>-119.5778</v>
      </c>
    </row>
    <row r="841" spans="1:19" ht="15.75" customHeight="1" x14ac:dyDescent="0.25">
      <c r="A841" s="62" t="s">
        <v>3362</v>
      </c>
      <c r="B841" s="62"/>
      <c r="C841" s="62"/>
      <c r="D841" s="48" t="s">
        <v>28</v>
      </c>
      <c r="E841" s="46"/>
      <c r="F841" s="78">
        <v>14</v>
      </c>
      <c r="G841" s="79" t="s">
        <v>1735</v>
      </c>
      <c r="H841" s="62" t="s">
        <v>3363</v>
      </c>
      <c r="I841" s="62" t="s">
        <v>826</v>
      </c>
      <c r="J841" s="62"/>
      <c r="K841" s="62"/>
      <c r="L841" s="62" t="s">
        <v>828</v>
      </c>
      <c r="M841" s="62" t="s">
        <v>46</v>
      </c>
      <c r="N841" s="62" t="s">
        <v>1113</v>
      </c>
      <c r="O841" s="62" t="s">
        <v>36</v>
      </c>
      <c r="P841" s="62">
        <v>1911</v>
      </c>
      <c r="Q841" s="62">
        <v>2015</v>
      </c>
      <c r="R841" s="62">
        <v>49.428330000000003</v>
      </c>
      <c r="S841" s="62">
        <v>-119.7492</v>
      </c>
    </row>
    <row r="842" spans="1:19" ht="15.75" customHeight="1" x14ac:dyDescent="0.25">
      <c r="A842" s="62" t="s">
        <v>3364</v>
      </c>
      <c r="B842" s="62"/>
      <c r="C842" s="62"/>
      <c r="D842" s="48" t="s">
        <v>28</v>
      </c>
      <c r="E842" s="46"/>
      <c r="F842" s="78">
        <v>14</v>
      </c>
      <c r="G842" s="79" t="s">
        <v>1735</v>
      </c>
      <c r="H842" s="62" t="s">
        <v>3365</v>
      </c>
      <c r="I842" s="62" t="s">
        <v>826</v>
      </c>
      <c r="J842" s="62"/>
      <c r="K842" s="62"/>
      <c r="L842" s="62" t="s">
        <v>828</v>
      </c>
      <c r="M842" s="62" t="s">
        <v>46</v>
      </c>
      <c r="N842" s="62" t="s">
        <v>1113</v>
      </c>
      <c r="O842" s="62" t="s">
        <v>36</v>
      </c>
      <c r="P842" s="46">
        <v>1919</v>
      </c>
      <c r="Q842" s="62">
        <v>2015</v>
      </c>
      <c r="R842" s="62">
        <v>49.825830000000003</v>
      </c>
      <c r="S842" s="62">
        <v>-119.7869</v>
      </c>
    </row>
    <row r="843" spans="1:19" ht="15.75" customHeight="1" x14ac:dyDescent="0.25">
      <c r="A843" s="27" t="s">
        <v>905</v>
      </c>
      <c r="B843" s="27"/>
      <c r="C843" s="27"/>
      <c r="D843" s="93" t="s">
        <v>28</v>
      </c>
      <c r="E843" s="94"/>
      <c r="F843" s="95">
        <v>14</v>
      </c>
      <c r="G843" s="96" t="s">
        <v>1735</v>
      </c>
      <c r="H843" s="27" t="s">
        <v>906</v>
      </c>
      <c r="I843" s="27" t="s">
        <v>826</v>
      </c>
      <c r="J843" s="27"/>
      <c r="K843" s="27"/>
      <c r="L843" s="27" t="s">
        <v>828</v>
      </c>
      <c r="M843" s="27" t="s">
        <v>46</v>
      </c>
      <c r="N843" s="27" t="s">
        <v>1113</v>
      </c>
      <c r="O843" s="27" t="s">
        <v>36</v>
      </c>
      <c r="P843" s="94">
        <v>1910</v>
      </c>
      <c r="Q843" s="27">
        <v>2015</v>
      </c>
      <c r="R843" s="27">
        <v>49.495559999999898</v>
      </c>
      <c r="S843" s="27">
        <v>-119.6153</v>
      </c>
    </row>
    <row r="844" spans="1:19" ht="15.75" customHeight="1" x14ac:dyDescent="0.25">
      <c r="A844" s="62" t="s">
        <v>3366</v>
      </c>
      <c r="B844" s="62"/>
      <c r="C844" s="62"/>
      <c r="D844" s="48" t="s">
        <v>28</v>
      </c>
      <c r="E844" s="46"/>
      <c r="F844" s="78">
        <v>14</v>
      </c>
      <c r="G844" s="79" t="s">
        <v>1735</v>
      </c>
      <c r="H844" s="62" t="s">
        <v>3367</v>
      </c>
      <c r="I844" s="62" t="s">
        <v>826</v>
      </c>
      <c r="J844" s="62"/>
      <c r="K844" s="62"/>
      <c r="L844" s="62" t="s">
        <v>828</v>
      </c>
      <c r="M844" s="62" t="s">
        <v>46</v>
      </c>
      <c r="N844" s="62" t="s">
        <v>35</v>
      </c>
      <c r="O844" s="62" t="s">
        <v>36</v>
      </c>
      <c r="P844" s="46">
        <v>1927</v>
      </c>
      <c r="Q844" s="62">
        <v>2015</v>
      </c>
      <c r="R844" s="62">
        <v>50.238329999999898</v>
      </c>
      <c r="S844" s="62">
        <v>-119.2653</v>
      </c>
    </row>
    <row r="845" spans="1:19" ht="15.75" customHeight="1" x14ac:dyDescent="0.25">
      <c r="A845" s="27" t="s">
        <v>907</v>
      </c>
      <c r="B845" s="27"/>
      <c r="C845" s="27"/>
      <c r="D845" s="93" t="s">
        <v>28</v>
      </c>
      <c r="E845" s="94"/>
      <c r="F845" s="95">
        <v>14</v>
      </c>
      <c r="G845" s="96" t="s">
        <v>1735</v>
      </c>
      <c r="H845" s="27" t="s">
        <v>908</v>
      </c>
      <c r="I845" s="27" t="s">
        <v>826</v>
      </c>
      <c r="J845" s="27"/>
      <c r="K845" s="27"/>
      <c r="L845" s="27" t="s">
        <v>828</v>
      </c>
      <c r="M845" s="27" t="s">
        <v>46</v>
      </c>
      <c r="N845" s="27" t="s">
        <v>47</v>
      </c>
      <c r="O845" s="27" t="s">
        <v>36</v>
      </c>
      <c r="P845" s="94">
        <v>1943</v>
      </c>
      <c r="Q845" s="27">
        <v>2015</v>
      </c>
      <c r="R845" s="27">
        <v>49.886110000000002</v>
      </c>
      <c r="S845" s="27">
        <v>-119.49720000000001</v>
      </c>
    </row>
    <row r="846" spans="1:19" ht="15.75" customHeight="1" x14ac:dyDescent="0.25">
      <c r="A846" s="62" t="s">
        <v>3368</v>
      </c>
      <c r="B846" s="62"/>
      <c r="C846" s="62"/>
      <c r="D846" s="48" t="s">
        <v>28</v>
      </c>
      <c r="E846" s="46"/>
      <c r="F846" s="78">
        <v>14</v>
      </c>
      <c r="G846" s="79" t="s">
        <v>1735</v>
      </c>
      <c r="H846" s="62" t="s">
        <v>3369</v>
      </c>
      <c r="I846" s="62" t="s">
        <v>826</v>
      </c>
      <c r="J846" s="62"/>
      <c r="K846" s="62"/>
      <c r="L846" s="62" t="s">
        <v>828</v>
      </c>
      <c r="M846" s="62" t="s">
        <v>46</v>
      </c>
      <c r="N846" s="62" t="s">
        <v>47</v>
      </c>
      <c r="O846" s="62" t="s">
        <v>36</v>
      </c>
      <c r="P846" s="46">
        <v>1943</v>
      </c>
      <c r="Q846" s="62">
        <v>2015</v>
      </c>
      <c r="R846" s="62">
        <v>49.427779999999899</v>
      </c>
      <c r="S846" s="62">
        <v>-119.5736</v>
      </c>
    </row>
    <row r="847" spans="1:19" ht="15.75" customHeight="1" x14ac:dyDescent="0.25">
      <c r="A847" s="27" t="s">
        <v>911</v>
      </c>
      <c r="B847" s="27"/>
      <c r="C847" s="27"/>
      <c r="D847" s="93" t="s">
        <v>28</v>
      </c>
      <c r="E847" s="94"/>
      <c r="F847" s="95">
        <v>14</v>
      </c>
      <c r="G847" s="96" t="s">
        <v>1735</v>
      </c>
      <c r="H847" s="27" t="s">
        <v>912</v>
      </c>
      <c r="I847" s="27" t="s">
        <v>826</v>
      </c>
      <c r="J847" s="27"/>
      <c r="K847" s="27"/>
      <c r="L847" s="27" t="s">
        <v>828</v>
      </c>
      <c r="M847" s="27" t="s">
        <v>46</v>
      </c>
      <c r="N847" s="27" t="s">
        <v>1113</v>
      </c>
      <c r="O847" s="27" t="s">
        <v>36</v>
      </c>
      <c r="P847" s="94">
        <v>1949</v>
      </c>
      <c r="Q847" s="27">
        <v>2015</v>
      </c>
      <c r="R847" s="27">
        <v>49.878889999999899</v>
      </c>
      <c r="S847" s="27">
        <v>-119.4131</v>
      </c>
    </row>
    <row r="848" spans="1:19" ht="15.75" customHeight="1" x14ac:dyDescent="0.25">
      <c r="A848" s="62" t="s">
        <v>3370</v>
      </c>
      <c r="B848" s="62"/>
      <c r="C848" s="62"/>
      <c r="D848" s="48" t="s">
        <v>28</v>
      </c>
      <c r="E848" s="46"/>
      <c r="F848" s="78">
        <v>14</v>
      </c>
      <c r="G848" s="79" t="s">
        <v>1735</v>
      </c>
      <c r="H848" s="62" t="s">
        <v>3371</v>
      </c>
      <c r="I848" s="62" t="s">
        <v>826</v>
      </c>
      <c r="J848" s="62"/>
      <c r="K848" s="62"/>
      <c r="L848" s="62" t="s">
        <v>828</v>
      </c>
      <c r="M848" s="62" t="s">
        <v>46</v>
      </c>
      <c r="N848" s="62" t="s">
        <v>1113</v>
      </c>
      <c r="O848" s="62" t="s">
        <v>36</v>
      </c>
      <c r="P848" s="46">
        <v>1965</v>
      </c>
      <c r="Q848" s="62">
        <v>2015</v>
      </c>
      <c r="R848" s="62">
        <v>49.711109999999898</v>
      </c>
      <c r="S848" s="62">
        <v>-120.00830000000001</v>
      </c>
    </row>
    <row r="849" spans="1:19" ht="15.75" customHeight="1" x14ac:dyDescent="0.25">
      <c r="A849" s="62" t="s">
        <v>3372</v>
      </c>
      <c r="B849" s="62"/>
      <c r="C849" s="62"/>
      <c r="D849" s="48" t="s">
        <v>28</v>
      </c>
      <c r="E849" s="46"/>
      <c r="F849" s="78">
        <v>14</v>
      </c>
      <c r="G849" s="79" t="s">
        <v>1735</v>
      </c>
      <c r="H849" s="62" t="s">
        <v>3373</v>
      </c>
      <c r="I849" s="62" t="s">
        <v>826</v>
      </c>
      <c r="J849" s="62"/>
      <c r="K849" s="62"/>
      <c r="L849" s="62" t="s">
        <v>828</v>
      </c>
      <c r="M849" s="62" t="s">
        <v>46</v>
      </c>
      <c r="N849" s="62" t="s">
        <v>1113</v>
      </c>
      <c r="O849" s="62" t="s">
        <v>36</v>
      </c>
      <c r="P849" s="46">
        <v>1967</v>
      </c>
      <c r="Q849" s="62">
        <v>2015</v>
      </c>
      <c r="R849" s="62">
        <v>50.257779999999897</v>
      </c>
      <c r="S849" s="62">
        <v>-119.0819</v>
      </c>
    </row>
    <row r="850" spans="1:19" ht="15.75" customHeight="1" x14ac:dyDescent="0.25">
      <c r="A850" s="62" t="s">
        <v>3374</v>
      </c>
      <c r="B850" s="62"/>
      <c r="C850" s="62"/>
      <c r="D850" s="48" t="s">
        <v>28</v>
      </c>
      <c r="E850" s="46"/>
      <c r="F850" s="78">
        <v>14</v>
      </c>
      <c r="G850" s="79" t="s">
        <v>1735</v>
      </c>
      <c r="H850" s="62" t="s">
        <v>3375</v>
      </c>
      <c r="I850" s="62" t="s">
        <v>826</v>
      </c>
      <c r="J850" s="62"/>
      <c r="K850" s="62"/>
      <c r="L850" s="62" t="s">
        <v>828</v>
      </c>
      <c r="M850" s="62" t="s">
        <v>46</v>
      </c>
      <c r="N850" s="62" t="s">
        <v>47</v>
      </c>
      <c r="O850" s="62" t="s">
        <v>36</v>
      </c>
      <c r="P850" s="46">
        <v>1967</v>
      </c>
      <c r="Q850" s="62">
        <v>2015</v>
      </c>
      <c r="R850" s="62">
        <v>50.22972</v>
      </c>
      <c r="S850" s="62">
        <v>-119.2736</v>
      </c>
    </row>
    <row r="851" spans="1:19" ht="15.75" customHeight="1" x14ac:dyDescent="0.25">
      <c r="A851" s="62" t="s">
        <v>3376</v>
      </c>
      <c r="B851" s="62"/>
      <c r="C851" s="62"/>
      <c r="D851" s="48" t="s">
        <v>28</v>
      </c>
      <c r="E851" s="46"/>
      <c r="F851" s="78">
        <v>14</v>
      </c>
      <c r="G851" s="79" t="s">
        <v>1735</v>
      </c>
      <c r="H851" s="62" t="s">
        <v>3377</v>
      </c>
      <c r="I851" s="62" t="s">
        <v>826</v>
      </c>
      <c r="J851" s="62"/>
      <c r="K851" s="62"/>
      <c r="L851" s="62" t="s">
        <v>828</v>
      </c>
      <c r="M851" s="62" t="s">
        <v>46</v>
      </c>
      <c r="N851" s="62" t="s">
        <v>35</v>
      </c>
      <c r="O851" s="62" t="s">
        <v>36</v>
      </c>
      <c r="P851" s="46">
        <v>1968</v>
      </c>
      <c r="Q851" s="62">
        <v>2015</v>
      </c>
      <c r="R851" s="62">
        <v>50.052779999999899</v>
      </c>
      <c r="S851" s="62">
        <v>-119.3306</v>
      </c>
    </row>
    <row r="852" spans="1:19" ht="15.75" customHeight="1" x14ac:dyDescent="0.25">
      <c r="A852" s="62" t="s">
        <v>3378</v>
      </c>
      <c r="B852" s="62"/>
      <c r="C852" s="62"/>
      <c r="D852" s="48" t="s">
        <v>28</v>
      </c>
      <c r="E852" s="46"/>
      <c r="F852" s="78">
        <v>14</v>
      </c>
      <c r="G852" s="79" t="s">
        <v>1735</v>
      </c>
      <c r="H852" s="62" t="s">
        <v>3379</v>
      </c>
      <c r="I852" s="62" t="s">
        <v>826</v>
      </c>
      <c r="J852" s="62"/>
      <c r="K852" s="62"/>
      <c r="L852" s="62" t="s">
        <v>828</v>
      </c>
      <c r="M852" s="62" t="s">
        <v>46</v>
      </c>
      <c r="N852" s="62" t="s">
        <v>1113</v>
      </c>
      <c r="O852" s="62" t="s">
        <v>36</v>
      </c>
      <c r="P852" s="62">
        <v>1970</v>
      </c>
      <c r="Q852" s="62">
        <v>2015</v>
      </c>
      <c r="R852" s="62">
        <v>49.24944</v>
      </c>
      <c r="S852" s="62">
        <v>-119.3211</v>
      </c>
    </row>
    <row r="853" spans="1:19" ht="15.75" customHeight="1" x14ac:dyDescent="0.25">
      <c r="A853" s="62" t="s">
        <v>3380</v>
      </c>
      <c r="B853" s="62"/>
      <c r="C853" s="62"/>
      <c r="D853" s="48" t="s">
        <v>28</v>
      </c>
      <c r="E853" s="46"/>
      <c r="F853" s="78">
        <v>14</v>
      </c>
      <c r="G853" s="79" t="s">
        <v>1735</v>
      </c>
      <c r="H853" s="62" t="s">
        <v>3381</v>
      </c>
      <c r="I853" s="62" t="s">
        <v>826</v>
      </c>
      <c r="J853" s="62"/>
      <c r="K853" s="62"/>
      <c r="L853" s="62" t="s">
        <v>828</v>
      </c>
      <c r="M853" s="62" t="s">
        <v>46</v>
      </c>
      <c r="N853" s="62" t="s">
        <v>1113</v>
      </c>
      <c r="O853" s="62" t="s">
        <v>36</v>
      </c>
      <c r="P853" s="46">
        <v>1970</v>
      </c>
      <c r="Q853" s="62">
        <v>2015</v>
      </c>
      <c r="R853" s="62">
        <v>49.794440000000002</v>
      </c>
      <c r="S853" s="62">
        <v>-119.8511</v>
      </c>
    </row>
    <row r="854" spans="1:19" ht="15.75" customHeight="1" x14ac:dyDescent="0.25">
      <c r="A854" s="62" t="s">
        <v>3382</v>
      </c>
      <c r="B854" s="62"/>
      <c r="C854" s="62"/>
      <c r="D854" s="48" t="s">
        <v>28</v>
      </c>
      <c r="E854" s="46"/>
      <c r="F854" s="78">
        <v>14</v>
      </c>
      <c r="G854" s="79" t="s">
        <v>1735</v>
      </c>
      <c r="H854" s="62" t="s">
        <v>3383</v>
      </c>
      <c r="I854" s="62" t="s">
        <v>826</v>
      </c>
      <c r="J854" s="62"/>
      <c r="K854" s="62"/>
      <c r="L854" s="62" t="s">
        <v>828</v>
      </c>
      <c r="M854" s="62" t="s">
        <v>46</v>
      </c>
      <c r="N854" s="62" t="s">
        <v>1113</v>
      </c>
      <c r="O854" s="62" t="s">
        <v>36</v>
      </c>
      <c r="P854" s="46">
        <v>1970</v>
      </c>
      <c r="Q854" s="62">
        <v>2015</v>
      </c>
      <c r="R854" s="62">
        <v>50.212220000000002</v>
      </c>
      <c r="S854" s="62">
        <v>-119.5386</v>
      </c>
    </row>
    <row r="855" spans="1:19" ht="15.75" customHeight="1" x14ac:dyDescent="0.25">
      <c r="A855" s="62" t="s">
        <v>3384</v>
      </c>
      <c r="B855" s="62"/>
      <c r="C855" s="62"/>
      <c r="D855" s="48" t="s">
        <v>28</v>
      </c>
      <c r="E855" s="46"/>
      <c r="F855" s="78">
        <v>14</v>
      </c>
      <c r="G855" s="79" t="s">
        <v>1735</v>
      </c>
      <c r="H855" s="62" t="s">
        <v>3385</v>
      </c>
      <c r="I855" s="62" t="s">
        <v>826</v>
      </c>
      <c r="J855" s="62"/>
      <c r="K855" s="62"/>
      <c r="L855" s="62" t="s">
        <v>828</v>
      </c>
      <c r="M855" s="62" t="s">
        <v>46</v>
      </c>
      <c r="N855" s="62" t="s">
        <v>1113</v>
      </c>
      <c r="O855" s="62" t="s">
        <v>36</v>
      </c>
      <c r="P855" s="46">
        <v>1973</v>
      </c>
      <c r="Q855" s="62">
        <v>2015</v>
      </c>
      <c r="R855" s="62">
        <v>49.245330000000003</v>
      </c>
      <c r="S855" s="62">
        <v>-119.5248</v>
      </c>
    </row>
    <row r="856" spans="1:19" ht="15.75" customHeight="1" x14ac:dyDescent="0.25">
      <c r="A856" s="62" t="s">
        <v>3386</v>
      </c>
      <c r="B856" s="62"/>
      <c r="C856" s="62"/>
      <c r="D856" s="48" t="s">
        <v>28</v>
      </c>
      <c r="E856" s="46"/>
      <c r="F856" s="78">
        <v>14</v>
      </c>
      <c r="G856" s="79" t="s">
        <v>1735</v>
      </c>
      <c r="H856" s="62" t="s">
        <v>3387</v>
      </c>
      <c r="I856" s="62" t="s">
        <v>826</v>
      </c>
      <c r="J856" s="62"/>
      <c r="K856" s="62"/>
      <c r="L856" s="62" t="s">
        <v>828</v>
      </c>
      <c r="M856" s="62" t="s">
        <v>46</v>
      </c>
      <c r="N856" s="62" t="s">
        <v>1113</v>
      </c>
      <c r="O856" s="62" t="s">
        <v>36</v>
      </c>
      <c r="P856" s="46">
        <v>1976</v>
      </c>
      <c r="Q856" s="62">
        <v>2015</v>
      </c>
      <c r="R856" s="62">
        <v>49.99944</v>
      </c>
      <c r="S856" s="62">
        <v>-119.0714</v>
      </c>
    </row>
    <row r="857" spans="1:19" ht="15.75" customHeight="1" x14ac:dyDescent="0.25">
      <c r="A857" s="62" t="s">
        <v>3388</v>
      </c>
      <c r="B857" s="62"/>
      <c r="C857" s="62"/>
      <c r="D857" s="48" t="s">
        <v>28</v>
      </c>
      <c r="E857" s="46"/>
      <c r="F857" s="78">
        <v>14</v>
      </c>
      <c r="G857" s="79" t="s">
        <v>1735</v>
      </c>
      <c r="H857" s="62" t="s">
        <v>3389</v>
      </c>
      <c r="I857" s="62" t="s">
        <v>826</v>
      </c>
      <c r="J857" s="62"/>
      <c r="K857" s="62"/>
      <c r="L857" s="62" t="s">
        <v>828</v>
      </c>
      <c r="M857" s="62" t="s">
        <v>46</v>
      </c>
      <c r="N857" s="62" t="s">
        <v>1113</v>
      </c>
      <c r="O857" s="62" t="s">
        <v>36</v>
      </c>
      <c r="P857" s="46">
        <v>1983</v>
      </c>
      <c r="Q857" s="62">
        <v>2015</v>
      </c>
      <c r="R857" s="62">
        <v>49.650280000000002</v>
      </c>
      <c r="S857" s="62">
        <v>-119.3972</v>
      </c>
    </row>
    <row r="858" spans="1:19" ht="15.75" customHeight="1" x14ac:dyDescent="0.25">
      <c r="A858" s="62" t="s">
        <v>3390</v>
      </c>
      <c r="B858" s="62"/>
      <c r="C858" s="62"/>
      <c r="D858" s="48" t="s">
        <v>28</v>
      </c>
      <c r="E858" s="46"/>
      <c r="F858" s="78">
        <v>14</v>
      </c>
      <c r="G858" s="79" t="s">
        <v>1735</v>
      </c>
      <c r="H858" s="62" t="s">
        <v>3391</v>
      </c>
      <c r="I858" s="62" t="s">
        <v>826</v>
      </c>
      <c r="J858" s="62"/>
      <c r="K858" s="62"/>
      <c r="L858" s="62" t="s">
        <v>828</v>
      </c>
      <c r="M858" s="62" t="s">
        <v>46</v>
      </c>
      <c r="N858" s="62" t="s">
        <v>1113</v>
      </c>
      <c r="O858" s="62" t="s">
        <v>36</v>
      </c>
      <c r="P858" s="62">
        <v>1983</v>
      </c>
      <c r="Q858" s="62">
        <v>2015</v>
      </c>
      <c r="R858" s="62">
        <v>49.6513899999999</v>
      </c>
      <c r="S858" s="62">
        <v>-119.3917</v>
      </c>
    </row>
    <row r="859" spans="1:19" ht="15.75" customHeight="1" x14ac:dyDescent="0.25">
      <c r="A859" s="62" t="s">
        <v>3392</v>
      </c>
      <c r="B859" s="62"/>
      <c r="C859" s="62"/>
      <c r="D859" s="48" t="s">
        <v>28</v>
      </c>
      <c r="E859" s="46"/>
      <c r="F859" s="78">
        <v>14</v>
      </c>
      <c r="G859" s="79" t="s">
        <v>1735</v>
      </c>
      <c r="H859" s="62" t="s">
        <v>3393</v>
      </c>
      <c r="I859" s="62" t="s">
        <v>826</v>
      </c>
      <c r="J859" s="62"/>
      <c r="K859" s="62"/>
      <c r="L859" s="62" t="s">
        <v>828</v>
      </c>
      <c r="M859" s="62" t="s">
        <v>46</v>
      </c>
      <c r="N859" s="62" t="s">
        <v>1113</v>
      </c>
      <c r="O859" s="62" t="s">
        <v>36</v>
      </c>
      <c r="P859" s="46">
        <v>1985</v>
      </c>
      <c r="Q859" s="62">
        <v>2015</v>
      </c>
      <c r="R859" s="62">
        <v>49.62444</v>
      </c>
      <c r="S859" s="62">
        <v>-119.380799999999</v>
      </c>
    </row>
    <row r="860" spans="1:19" ht="15.75" customHeight="1" x14ac:dyDescent="0.25">
      <c r="A860" s="62" t="s">
        <v>3394</v>
      </c>
      <c r="B860" s="62"/>
      <c r="C860" s="62"/>
      <c r="D860" s="48" t="s">
        <v>28</v>
      </c>
      <c r="E860" s="46"/>
      <c r="F860" s="78">
        <v>14</v>
      </c>
      <c r="G860" s="79" t="s">
        <v>1735</v>
      </c>
      <c r="H860" s="62" t="s">
        <v>3395</v>
      </c>
      <c r="I860" s="62" t="s">
        <v>826</v>
      </c>
      <c r="J860" s="62"/>
      <c r="K860" s="62"/>
      <c r="L860" s="62" t="s">
        <v>828</v>
      </c>
      <c r="M860" s="62" t="s">
        <v>46</v>
      </c>
      <c r="N860" s="62" t="s">
        <v>47</v>
      </c>
      <c r="O860" s="62" t="s">
        <v>36</v>
      </c>
      <c r="P860" s="62">
        <v>1991</v>
      </c>
      <c r="Q860" s="62">
        <v>2015</v>
      </c>
      <c r="R860" s="62">
        <v>49.273609999999898</v>
      </c>
      <c r="S860" s="62">
        <v>-119.52330000000001</v>
      </c>
    </row>
    <row r="861" spans="1:19" ht="15.75" customHeight="1" x14ac:dyDescent="0.25">
      <c r="A861" s="62" t="s">
        <v>3396</v>
      </c>
      <c r="B861" s="62"/>
      <c r="C861" s="62"/>
      <c r="D861" s="48" t="s">
        <v>28</v>
      </c>
      <c r="E861" s="46"/>
      <c r="F861" s="78">
        <v>14</v>
      </c>
      <c r="G861" s="79" t="s">
        <v>1735</v>
      </c>
      <c r="H861" s="62" t="s">
        <v>3397</v>
      </c>
      <c r="I861" s="62" t="s">
        <v>826</v>
      </c>
      <c r="J861" s="62"/>
      <c r="K861" s="62"/>
      <c r="L861" s="62" t="s">
        <v>828</v>
      </c>
      <c r="M861" s="62" t="s">
        <v>46</v>
      </c>
      <c r="N861" s="62" t="s">
        <v>1113</v>
      </c>
      <c r="O861" s="62" t="s">
        <v>36</v>
      </c>
      <c r="P861" s="46">
        <v>2011</v>
      </c>
      <c r="Q861" s="62">
        <v>2015</v>
      </c>
      <c r="R861" s="62">
        <v>49.255110000000002</v>
      </c>
      <c r="S861" s="62">
        <v>-119.5167</v>
      </c>
    </row>
    <row r="862" spans="1:19" ht="15.75" customHeight="1" x14ac:dyDescent="0.25">
      <c r="A862" s="62" t="s">
        <v>3398</v>
      </c>
      <c r="B862" s="62"/>
      <c r="C862" s="62"/>
      <c r="D862" s="48" t="s">
        <v>28</v>
      </c>
      <c r="E862" s="46"/>
      <c r="F862" s="78">
        <v>14</v>
      </c>
      <c r="G862" s="79" t="s">
        <v>1735</v>
      </c>
      <c r="H862" s="62" t="s">
        <v>3399</v>
      </c>
      <c r="I862" s="62" t="s">
        <v>826</v>
      </c>
      <c r="J862" s="62"/>
      <c r="K862" s="62"/>
      <c r="L862" s="62" t="s">
        <v>828</v>
      </c>
      <c r="M862" s="62" t="s">
        <v>46</v>
      </c>
      <c r="N862" s="62" t="s">
        <v>1113</v>
      </c>
      <c r="O862" s="62" t="s">
        <v>36</v>
      </c>
      <c r="P862" s="62">
        <v>1914</v>
      </c>
      <c r="Q862" s="62">
        <v>2015</v>
      </c>
      <c r="R862" s="62">
        <v>49.044170000000001</v>
      </c>
      <c r="S862" s="62">
        <v>-118.438599999999</v>
      </c>
    </row>
    <row r="863" spans="1:19" ht="15.75" customHeight="1" x14ac:dyDescent="0.25">
      <c r="A863" s="62" t="s">
        <v>3400</v>
      </c>
      <c r="B863" s="62"/>
      <c r="C863" s="62"/>
      <c r="D863" s="48" t="s">
        <v>28</v>
      </c>
      <c r="E863" s="46"/>
      <c r="F863" s="97">
        <v>14</v>
      </c>
      <c r="G863" s="79" t="s">
        <v>1735</v>
      </c>
      <c r="H863" s="62" t="s">
        <v>3401</v>
      </c>
      <c r="I863" s="62" t="s">
        <v>826</v>
      </c>
      <c r="J863" s="62"/>
      <c r="K863" s="62"/>
      <c r="L863" s="62" t="s">
        <v>828</v>
      </c>
      <c r="M863" s="62" t="s">
        <v>46</v>
      </c>
      <c r="N863" s="62" t="s">
        <v>1113</v>
      </c>
      <c r="O863" s="62" t="s">
        <v>36</v>
      </c>
      <c r="P863" s="46">
        <v>1914</v>
      </c>
      <c r="Q863" s="62">
        <v>2015</v>
      </c>
      <c r="R863" s="46">
        <v>49.17</v>
      </c>
      <c r="S863" s="46">
        <v>-118.9744</v>
      </c>
    </row>
    <row r="864" spans="1:19" ht="15.75" customHeight="1" x14ac:dyDescent="0.25">
      <c r="A864" s="62" t="s">
        <v>3402</v>
      </c>
      <c r="B864" s="62"/>
      <c r="C864" s="62"/>
      <c r="D864" s="48" t="s">
        <v>28</v>
      </c>
      <c r="E864" s="46"/>
      <c r="F864" s="78">
        <v>14</v>
      </c>
      <c r="G864" s="79" t="s">
        <v>1735</v>
      </c>
      <c r="H864" s="62" t="s">
        <v>3403</v>
      </c>
      <c r="I864" s="62" t="s">
        <v>826</v>
      </c>
      <c r="J864" s="62"/>
      <c r="K864" s="62"/>
      <c r="L864" s="62" t="s">
        <v>828</v>
      </c>
      <c r="M864" s="62" t="s">
        <v>46</v>
      </c>
      <c r="N864" s="62" t="s">
        <v>1113</v>
      </c>
      <c r="O864" s="62" t="s">
        <v>36</v>
      </c>
      <c r="P864" s="46">
        <v>1949</v>
      </c>
      <c r="Q864" s="62">
        <v>2015</v>
      </c>
      <c r="R864" s="62">
        <v>49.704169999999898</v>
      </c>
      <c r="S864" s="62">
        <v>-119.0919</v>
      </c>
    </row>
    <row r="865" spans="1:19" ht="15.75" customHeight="1" x14ac:dyDescent="0.25">
      <c r="A865" s="62" t="s">
        <v>3404</v>
      </c>
      <c r="B865" s="62"/>
      <c r="C865" s="62"/>
      <c r="D865" s="48" t="s">
        <v>28</v>
      </c>
      <c r="E865" s="46"/>
      <c r="F865" s="78">
        <v>14</v>
      </c>
      <c r="G865" s="79" t="s">
        <v>1735</v>
      </c>
      <c r="H865" s="62" t="s">
        <v>3405</v>
      </c>
      <c r="I865" s="62" t="s">
        <v>826</v>
      </c>
      <c r="J865" s="62"/>
      <c r="K865" s="62"/>
      <c r="L865" s="62" t="s">
        <v>828</v>
      </c>
      <c r="M865" s="62" t="s">
        <v>46</v>
      </c>
      <c r="N865" s="62" t="s">
        <v>1113</v>
      </c>
      <c r="O865" s="62" t="s">
        <v>36</v>
      </c>
      <c r="P865" s="46">
        <v>1965</v>
      </c>
      <c r="Q865" s="62">
        <v>2015</v>
      </c>
      <c r="R865" s="62">
        <v>49.564439999999898</v>
      </c>
      <c r="S865" s="62">
        <v>-119.0522</v>
      </c>
    </row>
    <row r="866" spans="1:19" ht="15.75" customHeight="1" x14ac:dyDescent="0.25">
      <c r="A866" s="62" t="s">
        <v>3406</v>
      </c>
      <c r="B866" s="62"/>
      <c r="C866" s="62"/>
      <c r="D866" s="48" t="s">
        <v>28</v>
      </c>
      <c r="E866" s="46"/>
      <c r="F866" s="78">
        <v>14</v>
      </c>
      <c r="G866" s="79" t="s">
        <v>1735</v>
      </c>
      <c r="H866" s="62" t="s">
        <v>3407</v>
      </c>
      <c r="I866" s="62" t="s">
        <v>826</v>
      </c>
      <c r="J866" s="62"/>
      <c r="K866" s="62"/>
      <c r="L866" s="62" t="s">
        <v>828</v>
      </c>
      <c r="M866" s="62" t="s">
        <v>46</v>
      </c>
      <c r="N866" s="62" t="s">
        <v>1113</v>
      </c>
      <c r="O866" s="62" t="s">
        <v>36</v>
      </c>
      <c r="P866" s="46">
        <v>1973</v>
      </c>
      <c r="Q866" s="62">
        <v>2015</v>
      </c>
      <c r="R866" s="62">
        <v>49.589170000000003</v>
      </c>
      <c r="S866" s="62">
        <v>-118.3111</v>
      </c>
    </row>
    <row r="867" spans="1:19" ht="15.75" customHeight="1" x14ac:dyDescent="0.25">
      <c r="A867" s="62" t="s">
        <v>3408</v>
      </c>
      <c r="B867" s="62"/>
      <c r="C867" s="62"/>
      <c r="D867" s="48" t="s">
        <v>28</v>
      </c>
      <c r="E867" s="46"/>
      <c r="F867" s="78">
        <v>14</v>
      </c>
      <c r="G867" s="79" t="s">
        <v>1735</v>
      </c>
      <c r="H867" s="62" t="s">
        <v>3409</v>
      </c>
      <c r="I867" s="62" t="s">
        <v>826</v>
      </c>
      <c r="J867" s="62"/>
      <c r="K867" s="62"/>
      <c r="L867" s="62" t="s">
        <v>828</v>
      </c>
      <c r="M867" s="62" t="s">
        <v>46</v>
      </c>
      <c r="N867" s="62" t="s">
        <v>1113</v>
      </c>
      <c r="O867" s="62" t="s">
        <v>36</v>
      </c>
      <c r="P867" s="46">
        <v>1975</v>
      </c>
      <c r="Q867" s="62">
        <v>2015</v>
      </c>
      <c r="R867" s="62">
        <v>49.229999999999897</v>
      </c>
      <c r="S867" s="62">
        <v>-118.927499999999</v>
      </c>
    </row>
    <row r="868" spans="1:19" ht="15.75" customHeight="1" x14ac:dyDescent="0.25">
      <c r="A868" s="62" t="s">
        <v>3410</v>
      </c>
      <c r="B868" s="62"/>
      <c r="C868" s="62"/>
      <c r="D868" s="48" t="s">
        <v>28</v>
      </c>
      <c r="E868" s="46"/>
      <c r="F868" s="78">
        <v>14</v>
      </c>
      <c r="G868" s="79" t="s">
        <v>1735</v>
      </c>
      <c r="H868" s="62" t="s">
        <v>3411</v>
      </c>
      <c r="I868" s="62" t="s">
        <v>826</v>
      </c>
      <c r="J868" s="62"/>
      <c r="K868" s="62"/>
      <c r="L868" s="62" t="s">
        <v>828</v>
      </c>
      <c r="M868" s="62" t="s">
        <v>46</v>
      </c>
      <c r="N868" s="62" t="s">
        <v>1113</v>
      </c>
      <c r="O868" s="62" t="s">
        <v>36</v>
      </c>
      <c r="P868" s="46">
        <v>1998</v>
      </c>
      <c r="Q868" s="62">
        <v>2015</v>
      </c>
      <c r="R868" s="62">
        <v>49.365830000000003</v>
      </c>
      <c r="S868" s="62">
        <v>-118.8481</v>
      </c>
    </row>
    <row r="869" spans="1:19" ht="15.75" customHeight="1" x14ac:dyDescent="0.25">
      <c r="A869" s="62" t="s">
        <v>3412</v>
      </c>
      <c r="B869" s="62"/>
      <c r="C869" s="62"/>
      <c r="D869" s="48" t="s">
        <v>28</v>
      </c>
      <c r="E869" s="46"/>
      <c r="F869" s="78">
        <v>14</v>
      </c>
      <c r="G869" s="79" t="s">
        <v>1735</v>
      </c>
      <c r="H869" s="62" t="s">
        <v>3413</v>
      </c>
      <c r="I869" s="62" t="s">
        <v>826</v>
      </c>
      <c r="J869" s="62"/>
      <c r="K869" s="62"/>
      <c r="L869" s="62" t="s">
        <v>828</v>
      </c>
      <c r="M869" s="62" t="s">
        <v>46</v>
      </c>
      <c r="N869" s="62" t="s">
        <v>1113</v>
      </c>
      <c r="O869" s="62" t="s">
        <v>36</v>
      </c>
      <c r="P869" s="46">
        <v>1977</v>
      </c>
      <c r="Q869" s="62">
        <v>2015</v>
      </c>
      <c r="R869" s="62">
        <v>49.094169999999899</v>
      </c>
      <c r="S869" s="62">
        <v>-114.5531</v>
      </c>
    </row>
    <row r="870" spans="1:19" ht="15.75" customHeight="1" x14ac:dyDescent="0.25">
      <c r="A870" s="62" t="s">
        <v>3414</v>
      </c>
      <c r="B870" s="62"/>
      <c r="C870" s="62"/>
      <c r="D870" s="48" t="s">
        <v>28</v>
      </c>
      <c r="E870" s="62"/>
      <c r="F870" s="78">
        <v>14</v>
      </c>
      <c r="G870" s="79" t="s">
        <v>1735</v>
      </c>
      <c r="H870" s="62" t="s">
        <v>3415</v>
      </c>
      <c r="I870" s="62" t="s">
        <v>923</v>
      </c>
      <c r="J870" s="62"/>
      <c r="K870" s="62"/>
      <c r="L870" s="62" t="s">
        <v>828</v>
      </c>
      <c r="M870" s="62" t="s">
        <v>46</v>
      </c>
      <c r="N870" s="62" t="s">
        <v>1113</v>
      </c>
      <c r="O870" s="62" t="s">
        <v>36</v>
      </c>
      <c r="P870" s="62">
        <v>1959</v>
      </c>
      <c r="Q870" s="62">
        <v>2015</v>
      </c>
      <c r="R870" s="62">
        <v>48.57611</v>
      </c>
      <c r="S870" s="62">
        <v>-124.3111</v>
      </c>
    </row>
    <row r="871" spans="1:19" ht="15.75" customHeight="1" x14ac:dyDescent="0.25">
      <c r="A871" s="62" t="s">
        <v>3416</v>
      </c>
      <c r="B871" s="62"/>
      <c r="C871" s="62"/>
      <c r="D871" s="48" t="s">
        <v>28</v>
      </c>
      <c r="E871" s="62"/>
      <c r="F871" s="78">
        <v>14</v>
      </c>
      <c r="G871" s="79" t="s">
        <v>1735</v>
      </c>
      <c r="H871" s="62" t="s">
        <v>3417</v>
      </c>
      <c r="I871" s="62" t="s">
        <v>923</v>
      </c>
      <c r="J871" s="62"/>
      <c r="K871" s="62"/>
      <c r="L871" s="62" t="s">
        <v>828</v>
      </c>
      <c r="M871" s="62" t="s">
        <v>46</v>
      </c>
      <c r="N871" s="62" t="s">
        <v>1113</v>
      </c>
      <c r="O871" s="62" t="s">
        <v>36</v>
      </c>
      <c r="P871" s="62">
        <v>1997</v>
      </c>
      <c r="Q871" s="62">
        <v>2015</v>
      </c>
      <c r="R871" s="62">
        <v>48.578330000000001</v>
      </c>
      <c r="S871" s="62">
        <v>-124.1044</v>
      </c>
    </row>
    <row r="872" spans="1:19" ht="15.75" customHeight="1" x14ac:dyDescent="0.25">
      <c r="A872" s="62" t="s">
        <v>3418</v>
      </c>
      <c r="B872" s="62"/>
      <c r="C872" s="62"/>
      <c r="D872" s="48" t="s">
        <v>28</v>
      </c>
      <c r="E872" s="62"/>
      <c r="F872" s="78">
        <v>14</v>
      </c>
      <c r="G872" s="79" t="s">
        <v>1735</v>
      </c>
      <c r="H872" s="62" t="s">
        <v>3419</v>
      </c>
      <c r="I872" s="62" t="s">
        <v>923</v>
      </c>
      <c r="J872" s="62"/>
      <c r="K872" s="62"/>
      <c r="L872" s="62" t="s">
        <v>828</v>
      </c>
      <c r="M872" s="62" t="s">
        <v>46</v>
      </c>
      <c r="N872" s="62" t="s">
        <v>1113</v>
      </c>
      <c r="O872" s="62" t="s">
        <v>36</v>
      </c>
      <c r="P872" s="62">
        <v>1997</v>
      </c>
      <c r="Q872" s="62">
        <v>2015</v>
      </c>
      <c r="R872" s="62">
        <v>48.636940000000003</v>
      </c>
      <c r="S872" s="62">
        <v>-124.2919</v>
      </c>
    </row>
    <row r="873" spans="1:19" ht="15.75" customHeight="1" x14ac:dyDescent="0.25">
      <c r="A873" s="62" t="s">
        <v>3420</v>
      </c>
      <c r="B873" s="62"/>
      <c r="C873" s="62"/>
      <c r="D873" s="48" t="s">
        <v>28</v>
      </c>
      <c r="E873" s="62"/>
      <c r="F873" s="78">
        <v>14</v>
      </c>
      <c r="G873" s="79" t="s">
        <v>1735</v>
      </c>
      <c r="H873" s="62" t="s">
        <v>3421</v>
      </c>
      <c r="I873" s="62" t="s">
        <v>923</v>
      </c>
      <c r="J873" s="62"/>
      <c r="K873" s="62"/>
      <c r="L873" s="62" t="s">
        <v>828</v>
      </c>
      <c r="M873" s="62" t="s">
        <v>46</v>
      </c>
      <c r="N873" s="62" t="s">
        <v>1113</v>
      </c>
      <c r="O873" s="62" t="s">
        <v>36</v>
      </c>
      <c r="P873" s="62">
        <v>1997</v>
      </c>
      <c r="Q873" s="62">
        <v>2015</v>
      </c>
      <c r="R873" s="62">
        <v>48.71942</v>
      </c>
      <c r="S873" s="62">
        <v>-124.226</v>
      </c>
    </row>
    <row r="874" spans="1:19" ht="15.75" customHeight="1" x14ac:dyDescent="0.25">
      <c r="A874" s="62" t="s">
        <v>3422</v>
      </c>
      <c r="B874" s="62"/>
      <c r="C874" s="62"/>
      <c r="D874" s="48" t="s">
        <v>28</v>
      </c>
      <c r="E874" s="62"/>
      <c r="F874" s="78">
        <v>14</v>
      </c>
      <c r="G874" s="79" t="s">
        <v>1735</v>
      </c>
      <c r="H874" s="62" t="s">
        <v>3423</v>
      </c>
      <c r="I874" s="62" t="s">
        <v>923</v>
      </c>
      <c r="J874" s="62"/>
      <c r="K874" s="62"/>
      <c r="L874" s="62" t="s">
        <v>828</v>
      </c>
      <c r="M874" s="62" t="s">
        <v>46</v>
      </c>
      <c r="N874" s="62" t="s">
        <v>1113</v>
      </c>
      <c r="O874" s="62" t="s">
        <v>36</v>
      </c>
      <c r="P874" s="62">
        <v>1911</v>
      </c>
      <c r="Q874" s="62">
        <v>2015</v>
      </c>
      <c r="R874" s="62">
        <v>49.09722</v>
      </c>
      <c r="S874" s="62">
        <v>-121.96250000000001</v>
      </c>
    </row>
    <row r="875" spans="1:19" ht="15.75" customHeight="1" x14ac:dyDescent="0.25">
      <c r="A875" s="62" t="s">
        <v>3424</v>
      </c>
      <c r="B875" s="62"/>
      <c r="C875" s="62"/>
      <c r="D875" s="48" t="s">
        <v>28</v>
      </c>
      <c r="E875" s="62"/>
      <c r="F875" s="78">
        <v>14</v>
      </c>
      <c r="G875" s="79" t="s">
        <v>1735</v>
      </c>
      <c r="H875" s="62" t="s">
        <v>3425</v>
      </c>
      <c r="I875" s="62" t="s">
        <v>923</v>
      </c>
      <c r="J875" s="62"/>
      <c r="K875" s="62"/>
      <c r="L875" s="62" t="s">
        <v>828</v>
      </c>
      <c r="M875" s="62" t="s">
        <v>46</v>
      </c>
      <c r="N875" s="62" t="s">
        <v>1113</v>
      </c>
      <c r="O875" s="62" t="s">
        <v>36</v>
      </c>
      <c r="P875" s="62">
        <v>1923</v>
      </c>
      <c r="Q875" s="62">
        <v>2015</v>
      </c>
      <c r="R875" s="62">
        <v>49.083889999999897</v>
      </c>
      <c r="S875" s="62">
        <v>-121.4567</v>
      </c>
    </row>
    <row r="876" spans="1:19" ht="15.75" customHeight="1" x14ac:dyDescent="0.25">
      <c r="A876" s="62" t="s">
        <v>938</v>
      </c>
      <c r="B876" s="62"/>
      <c r="C876" s="62"/>
      <c r="D876" s="48" t="s">
        <v>28</v>
      </c>
      <c r="E876" s="62"/>
      <c r="F876" s="78">
        <v>14</v>
      </c>
      <c r="G876" s="79" t="s">
        <v>1735</v>
      </c>
      <c r="H876" s="62" t="s">
        <v>939</v>
      </c>
      <c r="I876" s="62" t="s">
        <v>923</v>
      </c>
      <c r="J876" s="62"/>
      <c r="K876" s="62"/>
      <c r="L876" s="62" t="s">
        <v>828</v>
      </c>
      <c r="M876" s="62" t="s">
        <v>46</v>
      </c>
      <c r="N876" s="62" t="s">
        <v>1113</v>
      </c>
      <c r="O876" s="62" t="s">
        <v>36</v>
      </c>
      <c r="P876" s="62">
        <v>1935</v>
      </c>
      <c r="Q876" s="62">
        <v>2015</v>
      </c>
      <c r="R876" s="62">
        <v>49.002499999999898</v>
      </c>
      <c r="S876" s="62">
        <v>-122.2323</v>
      </c>
    </row>
    <row r="877" spans="1:19" ht="15.75" customHeight="1" x14ac:dyDescent="0.25">
      <c r="A877" s="62" t="s">
        <v>3426</v>
      </c>
      <c r="B877" s="62"/>
      <c r="C877" s="62"/>
      <c r="D877" s="48" t="s">
        <v>28</v>
      </c>
      <c r="E877" s="62"/>
      <c r="F877" s="78">
        <v>14</v>
      </c>
      <c r="G877" s="79" t="s">
        <v>1735</v>
      </c>
      <c r="H877" s="62" t="s">
        <v>3427</v>
      </c>
      <c r="I877" s="62" t="s">
        <v>923</v>
      </c>
      <c r="J877" s="62"/>
      <c r="K877" s="62"/>
      <c r="L877" s="62" t="s">
        <v>828</v>
      </c>
      <c r="M877" s="62" t="s">
        <v>46</v>
      </c>
      <c r="N877" s="62" t="s">
        <v>1113</v>
      </c>
      <c r="O877" s="62" t="s">
        <v>36</v>
      </c>
      <c r="P877" s="62">
        <v>1957</v>
      </c>
      <c r="Q877" s="62">
        <v>2015</v>
      </c>
      <c r="R877" s="62">
        <v>49.071109999999898</v>
      </c>
      <c r="S877" s="62">
        <v>-121.6994</v>
      </c>
    </row>
    <row r="878" spans="1:19" ht="15.75" customHeight="1" x14ac:dyDescent="0.25">
      <c r="A878" s="62" t="s">
        <v>3428</v>
      </c>
      <c r="B878" s="62"/>
      <c r="C878" s="62"/>
      <c r="D878" s="48" t="s">
        <v>28</v>
      </c>
      <c r="E878" s="62"/>
      <c r="F878" s="78">
        <v>14</v>
      </c>
      <c r="G878" s="79" t="s">
        <v>1735</v>
      </c>
      <c r="H878" s="62" t="s">
        <v>3429</v>
      </c>
      <c r="I878" s="62" t="s">
        <v>923</v>
      </c>
      <c r="J878" s="62"/>
      <c r="K878" s="62"/>
      <c r="L878" s="62" t="s">
        <v>828</v>
      </c>
      <c r="M878" s="62" t="s">
        <v>46</v>
      </c>
      <c r="N878" s="62" t="s">
        <v>1113</v>
      </c>
      <c r="O878" s="62" t="s">
        <v>36</v>
      </c>
      <c r="P878" s="62">
        <v>1963</v>
      </c>
      <c r="Q878" s="62">
        <v>2015</v>
      </c>
      <c r="R878" s="62">
        <v>49.1024999999999</v>
      </c>
      <c r="S878" s="62">
        <v>-121.6617</v>
      </c>
    </row>
    <row r="879" spans="1:19" ht="15.75" customHeight="1" x14ac:dyDescent="0.25">
      <c r="A879" s="62" t="s">
        <v>927</v>
      </c>
      <c r="B879" s="62"/>
      <c r="C879" s="62"/>
      <c r="D879" s="48" t="s">
        <v>28</v>
      </c>
      <c r="E879" s="62"/>
      <c r="F879" s="78">
        <v>14</v>
      </c>
      <c r="G879" s="79" t="s">
        <v>1735</v>
      </c>
      <c r="H879" s="62" t="s">
        <v>928</v>
      </c>
      <c r="I879" s="62" t="s">
        <v>923</v>
      </c>
      <c r="J879" s="62"/>
      <c r="K879" s="62"/>
      <c r="L879" s="62" t="s">
        <v>828</v>
      </c>
      <c r="M879" s="62" t="s">
        <v>46</v>
      </c>
      <c r="N879" s="62" t="s">
        <v>35</v>
      </c>
      <c r="O879" s="62" t="s">
        <v>36</v>
      </c>
      <c r="P879" s="62">
        <v>1984</v>
      </c>
      <c r="Q879" s="62">
        <v>2015</v>
      </c>
      <c r="R879" s="62">
        <v>49.002499999999898</v>
      </c>
      <c r="S879" s="62">
        <v>-122.5219</v>
      </c>
    </row>
    <row r="880" spans="1:19" ht="15.75" customHeight="1" x14ac:dyDescent="0.25">
      <c r="A880" s="62" t="s">
        <v>929</v>
      </c>
      <c r="B880" s="62"/>
      <c r="C880" s="62"/>
      <c r="D880" s="48" t="s">
        <v>28</v>
      </c>
      <c r="E880" s="62"/>
      <c r="F880" s="78">
        <v>14</v>
      </c>
      <c r="G880" s="79" t="s">
        <v>1735</v>
      </c>
      <c r="H880" s="62" t="s">
        <v>930</v>
      </c>
      <c r="I880" s="62" t="s">
        <v>923</v>
      </c>
      <c r="J880" s="62"/>
      <c r="K880" s="62"/>
      <c r="L880" s="62" t="s">
        <v>828</v>
      </c>
      <c r="M880" s="62" t="s">
        <v>46</v>
      </c>
      <c r="N880" s="62" t="s">
        <v>1113</v>
      </c>
      <c r="O880" s="62" t="s">
        <v>36</v>
      </c>
      <c r="P880" s="62">
        <v>1984</v>
      </c>
      <c r="Q880" s="62">
        <v>2015</v>
      </c>
      <c r="R880" s="62">
        <v>49.002360000000003</v>
      </c>
      <c r="S880" s="62">
        <v>-122.406899999999</v>
      </c>
    </row>
    <row r="881" spans="1:19" ht="15.75" customHeight="1" x14ac:dyDescent="0.25">
      <c r="A881" s="62" t="s">
        <v>3430</v>
      </c>
      <c r="B881" s="62"/>
      <c r="C881" s="62"/>
      <c r="D881" s="48" t="s">
        <v>28</v>
      </c>
      <c r="E881" s="62"/>
      <c r="F881" s="78">
        <v>14</v>
      </c>
      <c r="G881" s="79" t="s">
        <v>1735</v>
      </c>
      <c r="H881" s="62" t="s">
        <v>3431</v>
      </c>
      <c r="I881" s="62" t="s">
        <v>923</v>
      </c>
      <c r="J881" s="62"/>
      <c r="K881" s="62"/>
      <c r="L881" s="62" t="s">
        <v>828</v>
      </c>
      <c r="M881" s="62" t="s">
        <v>46</v>
      </c>
      <c r="N881" s="62" t="s">
        <v>1113</v>
      </c>
      <c r="O881" s="62" t="s">
        <v>36</v>
      </c>
      <c r="P881" s="62">
        <v>1985</v>
      </c>
      <c r="Q881" s="62">
        <v>2015</v>
      </c>
      <c r="R881" s="62">
        <v>49.095669999999899</v>
      </c>
      <c r="S881" s="62">
        <v>-122.66</v>
      </c>
    </row>
    <row r="882" spans="1:19" ht="15.75" customHeight="1" x14ac:dyDescent="0.25">
      <c r="A882" s="62" t="s">
        <v>931</v>
      </c>
      <c r="B882" s="62"/>
      <c r="C882" s="62"/>
      <c r="D882" s="48" t="s">
        <v>28</v>
      </c>
      <c r="E882" s="62"/>
      <c r="F882" s="78">
        <v>14</v>
      </c>
      <c r="G882" s="79" t="s">
        <v>1735</v>
      </c>
      <c r="H882" s="62" t="s">
        <v>932</v>
      </c>
      <c r="I882" s="62" t="s">
        <v>923</v>
      </c>
      <c r="J882" s="62"/>
      <c r="K882" s="62"/>
      <c r="L882" s="62" t="s">
        <v>828</v>
      </c>
      <c r="M882" s="62" t="s">
        <v>46</v>
      </c>
      <c r="N882" s="62" t="s">
        <v>1113</v>
      </c>
      <c r="O882" s="62" t="s">
        <v>36</v>
      </c>
      <c r="P882" s="62">
        <v>1985</v>
      </c>
      <c r="Q882" s="62">
        <v>2015</v>
      </c>
      <c r="R882" s="62">
        <v>49.003720000000001</v>
      </c>
      <c r="S882" s="62">
        <v>-122.47190000000001</v>
      </c>
    </row>
    <row r="883" spans="1:19" x14ac:dyDescent="0.25">
      <c r="A883" s="334" t="s">
        <v>3432</v>
      </c>
      <c r="B883" s="334"/>
      <c r="C883" s="334"/>
      <c r="D883" s="334" t="s">
        <v>28</v>
      </c>
      <c r="E883" s="342"/>
      <c r="F883" s="82">
        <v>14</v>
      </c>
      <c r="G883" s="83" t="s">
        <v>1735</v>
      </c>
      <c r="H883" s="334" t="s">
        <v>3433</v>
      </c>
      <c r="I883" s="15" t="s">
        <v>3434</v>
      </c>
      <c r="J883" s="334"/>
      <c r="K883" s="334"/>
      <c r="L883" s="334" t="s">
        <v>1052</v>
      </c>
      <c r="M883" s="334" t="s">
        <v>46</v>
      </c>
      <c r="N883" s="334" t="s">
        <v>1113</v>
      </c>
      <c r="O883" s="334" t="s">
        <v>36</v>
      </c>
      <c r="P883" s="15">
        <v>1952</v>
      </c>
      <c r="Q883" s="62">
        <v>2015</v>
      </c>
      <c r="R883" s="15">
        <v>60.748060000000002</v>
      </c>
      <c r="S883" s="15">
        <v>-137.508299999999</v>
      </c>
    </row>
    <row r="884" spans="1:19" x14ac:dyDescent="0.25">
      <c r="A884" s="334" t="s">
        <v>3435</v>
      </c>
      <c r="B884" s="334"/>
      <c r="C884" s="334"/>
      <c r="D884" s="334" t="s">
        <v>28</v>
      </c>
      <c r="E884" s="342"/>
      <c r="F884" s="82">
        <v>14</v>
      </c>
      <c r="G884" s="83" t="s">
        <v>1735</v>
      </c>
      <c r="H884" s="334" t="s">
        <v>3436</v>
      </c>
      <c r="I884" s="15" t="s">
        <v>3434</v>
      </c>
      <c r="J884" s="334"/>
      <c r="K884" s="334"/>
      <c r="L884" s="334" t="s">
        <v>1052</v>
      </c>
      <c r="M884" s="334" t="s">
        <v>46</v>
      </c>
      <c r="N884" s="334" t="s">
        <v>47</v>
      </c>
      <c r="O884" s="334" t="s">
        <v>36</v>
      </c>
      <c r="P884" s="15">
        <v>1972</v>
      </c>
      <c r="Q884" s="62">
        <v>2015</v>
      </c>
      <c r="R884" s="15">
        <v>61.19744</v>
      </c>
      <c r="S884" s="15">
        <v>-136.99959999999899</v>
      </c>
    </row>
    <row r="885" spans="1:19" x14ac:dyDescent="0.25">
      <c r="A885" s="334" t="s">
        <v>3437</v>
      </c>
      <c r="B885" s="334"/>
      <c r="C885" s="334"/>
      <c r="D885" s="334" t="s">
        <v>28</v>
      </c>
      <c r="E885" s="342"/>
      <c r="F885" s="82">
        <v>14</v>
      </c>
      <c r="G885" s="83" t="s">
        <v>1735</v>
      </c>
      <c r="H885" s="334" t="s">
        <v>3438</v>
      </c>
      <c r="I885" s="15" t="s">
        <v>3434</v>
      </c>
      <c r="J885" s="334"/>
      <c r="K885" s="334"/>
      <c r="L885" s="334" t="s">
        <v>1052</v>
      </c>
      <c r="M885" s="334" t="s">
        <v>46</v>
      </c>
      <c r="N885" s="334" t="s">
        <v>47</v>
      </c>
      <c r="O885" s="334" t="s">
        <v>36</v>
      </c>
      <c r="P885" s="15">
        <v>1980</v>
      </c>
      <c r="Q885" s="62">
        <v>2015</v>
      </c>
      <c r="R885" s="15">
        <v>61.536000000000001</v>
      </c>
      <c r="S885" s="15">
        <v>-137.590499999999</v>
      </c>
    </row>
    <row r="886" spans="1:19" x14ac:dyDescent="0.25">
      <c r="A886" s="334" t="s">
        <v>3439</v>
      </c>
      <c r="B886" s="334"/>
      <c r="C886" s="334"/>
      <c r="D886" s="334" t="s">
        <v>28</v>
      </c>
      <c r="E886" s="342"/>
      <c r="F886" s="82">
        <v>14</v>
      </c>
      <c r="G886" s="83" t="s">
        <v>1735</v>
      </c>
      <c r="H886" s="334" t="s">
        <v>3440</v>
      </c>
      <c r="I886" s="15" t="s">
        <v>3434</v>
      </c>
      <c r="J886" s="334"/>
      <c r="K886" s="334"/>
      <c r="L886" s="334" t="s">
        <v>1052</v>
      </c>
      <c r="M886" s="334" t="s">
        <v>46</v>
      </c>
      <c r="N886" s="334" t="s">
        <v>1113</v>
      </c>
      <c r="O886" s="334" t="s">
        <v>36</v>
      </c>
      <c r="P886" s="15">
        <v>1981</v>
      </c>
      <c r="Q886" s="62">
        <v>2015</v>
      </c>
      <c r="R886" s="15">
        <v>61.56044</v>
      </c>
      <c r="S886" s="15">
        <v>-137.537399999999</v>
      </c>
    </row>
    <row r="887" spans="1:19" x14ac:dyDescent="0.25">
      <c r="A887" s="334" t="s">
        <v>3441</v>
      </c>
      <c r="B887" s="334"/>
      <c r="C887" s="334"/>
      <c r="D887" s="334" t="s">
        <v>28</v>
      </c>
      <c r="E887" s="342"/>
      <c r="F887" s="82">
        <v>14</v>
      </c>
      <c r="G887" s="83" t="s">
        <v>1735</v>
      </c>
      <c r="H887" s="334" t="s">
        <v>3442</v>
      </c>
      <c r="I887" s="15" t="s">
        <v>3434</v>
      </c>
      <c r="J887" s="334"/>
      <c r="K887" s="334"/>
      <c r="L887" s="334" t="s">
        <v>1052</v>
      </c>
      <c r="M887" s="334" t="s">
        <v>46</v>
      </c>
      <c r="N887" s="334" t="s">
        <v>1113</v>
      </c>
      <c r="O887" s="334" t="s">
        <v>36</v>
      </c>
      <c r="P887" s="15">
        <v>1980</v>
      </c>
      <c r="Q887" s="62">
        <v>2015</v>
      </c>
      <c r="R887" s="15">
        <v>61.195</v>
      </c>
      <c r="S887" s="15">
        <v>-136.98220000000001</v>
      </c>
    </row>
    <row r="888" spans="1:19" x14ac:dyDescent="0.25">
      <c r="A888" s="334" t="s">
        <v>3443</v>
      </c>
      <c r="B888" s="334"/>
      <c r="C888" s="334"/>
      <c r="D888" s="334" t="s">
        <v>28</v>
      </c>
      <c r="E888" s="342"/>
      <c r="F888" s="82">
        <v>14</v>
      </c>
      <c r="G888" s="83" t="s">
        <v>1735</v>
      </c>
      <c r="H888" s="334" t="s">
        <v>3444</v>
      </c>
      <c r="I888" s="15" t="s">
        <v>3434</v>
      </c>
      <c r="J888" s="334"/>
      <c r="K888" s="334"/>
      <c r="L888" s="334" t="s">
        <v>1052</v>
      </c>
      <c r="M888" s="334" t="s">
        <v>46</v>
      </c>
      <c r="N888" s="334" t="s">
        <v>1113</v>
      </c>
      <c r="O888" s="334" t="s">
        <v>36</v>
      </c>
      <c r="P888" s="15">
        <v>1980</v>
      </c>
      <c r="Q888" s="62">
        <v>2015</v>
      </c>
      <c r="R888" s="15">
        <v>61.185220000000001</v>
      </c>
      <c r="S888" s="15">
        <v>-136.99160000000001</v>
      </c>
    </row>
    <row r="889" spans="1:19" x14ac:dyDescent="0.25">
      <c r="A889" s="334" t="s">
        <v>3445</v>
      </c>
      <c r="B889" s="334"/>
      <c r="C889" s="334"/>
      <c r="D889" s="334" t="s">
        <v>28</v>
      </c>
      <c r="E889" s="342"/>
      <c r="F889" s="82">
        <v>14</v>
      </c>
      <c r="G889" s="83" t="s">
        <v>1735</v>
      </c>
      <c r="H889" s="334" t="s">
        <v>3446</v>
      </c>
      <c r="I889" s="15" t="s">
        <v>3434</v>
      </c>
      <c r="J889" s="334"/>
      <c r="K889" s="334"/>
      <c r="L889" s="334" t="s">
        <v>1052</v>
      </c>
      <c r="M889" s="334" t="s">
        <v>46</v>
      </c>
      <c r="N889" s="334" t="s">
        <v>47</v>
      </c>
      <c r="O889" s="334" t="s">
        <v>36</v>
      </c>
      <c r="P889" s="15">
        <v>1995</v>
      </c>
      <c r="Q889" s="62">
        <v>2015</v>
      </c>
      <c r="R889" s="15">
        <v>61.593139999999899</v>
      </c>
      <c r="S889" s="15">
        <v>-137.41130000000001</v>
      </c>
    </row>
    <row r="890" spans="1:19" x14ac:dyDescent="0.25">
      <c r="A890" s="334" t="s">
        <v>3447</v>
      </c>
      <c r="B890" s="334"/>
      <c r="C890" s="334"/>
      <c r="D890" s="334" t="s">
        <v>28</v>
      </c>
      <c r="E890" s="342"/>
      <c r="F890" s="82">
        <v>14</v>
      </c>
      <c r="G890" s="83" t="s">
        <v>1735</v>
      </c>
      <c r="H890" s="334" t="s">
        <v>3448</v>
      </c>
      <c r="I890" s="15" t="s">
        <v>3434</v>
      </c>
      <c r="J890" s="334"/>
      <c r="K890" s="334"/>
      <c r="L890" s="334" t="s">
        <v>1052</v>
      </c>
      <c r="M890" s="334" t="s">
        <v>46</v>
      </c>
      <c r="N890" s="334" t="s">
        <v>1113</v>
      </c>
      <c r="O890" s="334" t="s">
        <v>36</v>
      </c>
      <c r="P890" s="15">
        <v>1974</v>
      </c>
      <c r="Q890" s="62">
        <v>2015</v>
      </c>
      <c r="R890" s="15">
        <v>60.118310000000001</v>
      </c>
      <c r="S890" s="15">
        <v>-137.9778</v>
      </c>
    </row>
    <row r="891" spans="1:19" x14ac:dyDescent="0.25">
      <c r="A891" s="334" t="s">
        <v>3449</v>
      </c>
      <c r="B891" s="334"/>
      <c r="C891" s="334"/>
      <c r="D891" s="334" t="s">
        <v>28</v>
      </c>
      <c r="E891" s="342"/>
      <c r="F891" s="82">
        <v>14</v>
      </c>
      <c r="G891" s="83" t="s">
        <v>1735</v>
      </c>
      <c r="H891" s="334" t="s">
        <v>3450</v>
      </c>
      <c r="I891" s="15" t="s">
        <v>3434</v>
      </c>
      <c r="J891" s="334"/>
      <c r="K891" s="334"/>
      <c r="L891" s="334" t="s">
        <v>1052</v>
      </c>
      <c r="M891" s="334" t="s">
        <v>46</v>
      </c>
      <c r="N891" s="334" t="s">
        <v>1113</v>
      </c>
      <c r="O891" s="334" t="s">
        <v>36</v>
      </c>
      <c r="P891" s="15">
        <v>1984</v>
      </c>
      <c r="Q891" s="62">
        <v>2015</v>
      </c>
      <c r="R891" s="15">
        <v>60.113439999999898</v>
      </c>
      <c r="S891" s="15">
        <v>-136.92760000000001</v>
      </c>
    </row>
    <row r="892" spans="1:19" x14ac:dyDescent="0.25">
      <c r="A892" s="334" t="s">
        <v>3451</v>
      </c>
      <c r="B892" s="334"/>
      <c r="C892" s="334"/>
      <c r="D892" s="334" t="s">
        <v>28</v>
      </c>
      <c r="E892" s="342"/>
      <c r="F892" s="82">
        <v>14</v>
      </c>
      <c r="G892" s="83" t="s">
        <v>1735</v>
      </c>
      <c r="H892" s="334" t="s">
        <v>3452</v>
      </c>
      <c r="I892" s="15" t="s">
        <v>3434</v>
      </c>
      <c r="J892" s="334"/>
      <c r="K892" s="334"/>
      <c r="L892" s="334" t="s">
        <v>1052</v>
      </c>
      <c r="M892" s="334" t="s">
        <v>46</v>
      </c>
      <c r="N892" s="334" t="s">
        <v>1113</v>
      </c>
      <c r="O892" s="334" t="s">
        <v>36</v>
      </c>
      <c r="P892" s="15">
        <v>1989</v>
      </c>
      <c r="Q892" s="62">
        <v>2015</v>
      </c>
      <c r="R892" s="15">
        <v>60.118969999999898</v>
      </c>
      <c r="S892" s="15">
        <v>-137.084599999999</v>
      </c>
    </row>
    <row r="893" spans="1:19" x14ac:dyDescent="0.25">
      <c r="A893" s="334" t="s">
        <v>3453</v>
      </c>
      <c r="B893" s="334"/>
      <c r="C893" s="334"/>
      <c r="D893" s="334" t="s">
        <v>28</v>
      </c>
      <c r="E893" s="342"/>
      <c r="F893" s="82">
        <v>14</v>
      </c>
      <c r="G893" s="83" t="s">
        <v>1735</v>
      </c>
      <c r="H893" s="334" t="s">
        <v>3454</v>
      </c>
      <c r="I893" s="15" t="s">
        <v>3434</v>
      </c>
      <c r="J893" s="334"/>
      <c r="K893" s="334"/>
      <c r="L893" s="334" t="s">
        <v>828</v>
      </c>
      <c r="M893" s="334" t="s">
        <v>46</v>
      </c>
      <c r="N893" s="334" t="s">
        <v>1113</v>
      </c>
      <c r="O893" s="334" t="s">
        <v>36</v>
      </c>
      <c r="P893" s="15">
        <v>1956</v>
      </c>
      <c r="Q893" s="62">
        <v>2015</v>
      </c>
      <c r="R893" s="15">
        <v>58.072220000000002</v>
      </c>
      <c r="S893" s="15">
        <v>-130.824199999999</v>
      </c>
    </row>
    <row r="894" spans="1:19" x14ac:dyDescent="0.25">
      <c r="A894" s="334" t="s">
        <v>3455</v>
      </c>
      <c r="B894" s="334"/>
      <c r="C894" s="334"/>
      <c r="D894" s="334" t="s">
        <v>28</v>
      </c>
      <c r="E894" s="342"/>
      <c r="F894" s="82">
        <v>14</v>
      </c>
      <c r="G894" s="83" t="s">
        <v>1735</v>
      </c>
      <c r="H894" s="334" t="s">
        <v>3456</v>
      </c>
      <c r="I894" s="15" t="s">
        <v>3434</v>
      </c>
      <c r="J894" s="334"/>
      <c r="K894" s="334"/>
      <c r="L894" s="334" t="s">
        <v>828</v>
      </c>
      <c r="M894" s="334" t="s">
        <v>46</v>
      </c>
      <c r="N894" s="334" t="s">
        <v>1113</v>
      </c>
      <c r="O894" s="334" t="s">
        <v>36</v>
      </c>
      <c r="P894" s="15">
        <v>1967</v>
      </c>
      <c r="Q894" s="62">
        <v>2015</v>
      </c>
      <c r="R894" s="15">
        <v>56.109360000000002</v>
      </c>
      <c r="S894" s="15">
        <v>-129.47730000000001</v>
      </c>
    </row>
    <row r="895" spans="1:19" x14ac:dyDescent="0.25">
      <c r="A895" s="334" t="s">
        <v>3457</v>
      </c>
      <c r="B895" s="334"/>
      <c r="C895" s="334"/>
      <c r="D895" s="334" t="s">
        <v>28</v>
      </c>
      <c r="E895" s="342"/>
      <c r="F895" s="82">
        <v>14</v>
      </c>
      <c r="G895" s="83" t="s">
        <v>1735</v>
      </c>
      <c r="H895" s="334" t="s">
        <v>3458</v>
      </c>
      <c r="I895" s="15" t="s">
        <v>3434</v>
      </c>
      <c r="J895" s="334"/>
      <c r="K895" s="334"/>
      <c r="L895" s="334" t="s">
        <v>828</v>
      </c>
      <c r="M895" s="334" t="s">
        <v>46</v>
      </c>
      <c r="N895" s="334" t="s">
        <v>1113</v>
      </c>
      <c r="O895" s="334" t="s">
        <v>36</v>
      </c>
      <c r="P895" s="15">
        <v>1997</v>
      </c>
      <c r="Q895" s="62">
        <v>2015</v>
      </c>
      <c r="R895" s="15">
        <v>56.290280000000003</v>
      </c>
      <c r="S895" s="15">
        <v>-129.22970000000001</v>
      </c>
    </row>
    <row r="896" spans="1:19" x14ac:dyDescent="0.25">
      <c r="A896" s="334" t="s">
        <v>3459</v>
      </c>
      <c r="B896" s="334"/>
      <c r="C896" s="334"/>
      <c r="D896" s="334" t="s">
        <v>28</v>
      </c>
      <c r="E896" s="342"/>
      <c r="F896" s="82">
        <v>14</v>
      </c>
      <c r="G896" s="83" t="s">
        <v>1735</v>
      </c>
      <c r="H896" s="334" t="s">
        <v>3460</v>
      </c>
      <c r="I896" s="15" t="s">
        <v>3434</v>
      </c>
      <c r="J896" s="334"/>
      <c r="K896" s="334"/>
      <c r="L896" s="334" t="s">
        <v>828</v>
      </c>
      <c r="M896" s="334" t="s">
        <v>46</v>
      </c>
      <c r="N896" s="334" t="s">
        <v>1113</v>
      </c>
      <c r="O896" s="334" t="s">
        <v>36</v>
      </c>
      <c r="P896" s="15">
        <v>1929</v>
      </c>
      <c r="Q896" s="62">
        <v>2015</v>
      </c>
      <c r="R896" s="15">
        <v>55.263890000000004</v>
      </c>
      <c r="S896" s="15">
        <v>-129.08609999999899</v>
      </c>
    </row>
    <row r="897" spans="1:19" x14ac:dyDescent="0.25">
      <c r="A897" s="334" t="s">
        <v>3461</v>
      </c>
      <c r="B897" s="334"/>
      <c r="C897" s="334"/>
      <c r="D897" s="334" t="s">
        <v>28</v>
      </c>
      <c r="E897" s="342"/>
      <c r="F897" s="82">
        <v>14</v>
      </c>
      <c r="G897" s="83" t="s">
        <v>1735</v>
      </c>
      <c r="H897" s="334" t="s">
        <v>3462</v>
      </c>
      <c r="I897" s="15" t="s">
        <v>3434</v>
      </c>
      <c r="J897" s="334"/>
      <c r="K897" s="334"/>
      <c r="L897" s="334" t="s">
        <v>828</v>
      </c>
      <c r="M897" s="334" t="s">
        <v>46</v>
      </c>
      <c r="N897" s="334" t="s">
        <v>1113</v>
      </c>
      <c r="O897" s="334" t="s">
        <v>36</v>
      </c>
      <c r="P897" s="15">
        <v>1997</v>
      </c>
      <c r="Q897" s="62">
        <v>2015</v>
      </c>
      <c r="R897" s="15">
        <v>55.132779999999897</v>
      </c>
      <c r="S897" s="15">
        <v>-129.35640000000001</v>
      </c>
    </row>
    <row r="898" spans="1:19" x14ac:dyDescent="0.25">
      <c r="A898" s="334" t="s">
        <v>3463</v>
      </c>
      <c r="B898" s="334"/>
      <c r="C898" s="334"/>
      <c r="D898" s="334" t="s">
        <v>28</v>
      </c>
      <c r="E898" s="342"/>
      <c r="F898" s="82">
        <v>14</v>
      </c>
      <c r="G898" s="83" t="s">
        <v>1735</v>
      </c>
      <c r="H898" s="334" t="s">
        <v>3464</v>
      </c>
      <c r="I898" s="15" t="s">
        <v>3434</v>
      </c>
      <c r="J898" s="334"/>
      <c r="K898" s="334"/>
      <c r="L898" s="334" t="s">
        <v>828</v>
      </c>
      <c r="M898" s="334" t="s">
        <v>46</v>
      </c>
      <c r="N898" s="334" t="s">
        <v>1113</v>
      </c>
      <c r="O898" s="334" t="s">
        <v>36</v>
      </c>
      <c r="P898" s="15">
        <v>1997</v>
      </c>
      <c r="Q898" s="62">
        <v>2015</v>
      </c>
      <c r="R898" s="15">
        <v>55.018059999999899</v>
      </c>
      <c r="S898" s="15">
        <v>-129.342199999999</v>
      </c>
    </row>
    <row r="899" spans="1:19" x14ac:dyDescent="0.25">
      <c r="A899" s="334" t="s">
        <v>3465</v>
      </c>
      <c r="B899" s="334"/>
      <c r="C899" s="334"/>
      <c r="D899" s="334" t="s">
        <v>28</v>
      </c>
      <c r="E899" s="342"/>
      <c r="F899" s="82">
        <v>14</v>
      </c>
      <c r="G899" s="83" t="s">
        <v>1735</v>
      </c>
      <c r="H899" s="334" t="s">
        <v>3466</v>
      </c>
      <c r="I899" s="15" t="s">
        <v>3434</v>
      </c>
      <c r="J899" s="334"/>
      <c r="K899" s="334"/>
      <c r="L899" s="334" t="s">
        <v>828</v>
      </c>
      <c r="M899" s="334" t="s">
        <v>46</v>
      </c>
      <c r="N899" s="334" t="s">
        <v>1113</v>
      </c>
      <c r="O899" s="334" t="s">
        <v>36</v>
      </c>
      <c r="P899" s="15">
        <v>1964</v>
      </c>
      <c r="Q899" s="62">
        <v>2015</v>
      </c>
      <c r="R899" s="15">
        <v>54.247500000000002</v>
      </c>
      <c r="S899" s="15">
        <v>-130.17169999999899</v>
      </c>
    </row>
    <row r="900" spans="1:19" x14ac:dyDescent="0.25">
      <c r="A900" s="334" t="s">
        <v>3467</v>
      </c>
      <c r="B900" s="334"/>
      <c r="C900" s="334"/>
      <c r="D900" s="334" t="s">
        <v>28</v>
      </c>
      <c r="E900" s="342"/>
      <c r="F900" s="82">
        <v>14</v>
      </c>
      <c r="G900" s="83" t="s">
        <v>1735</v>
      </c>
      <c r="H900" s="334" t="s">
        <v>3468</v>
      </c>
      <c r="I900" s="15" t="s">
        <v>3434</v>
      </c>
      <c r="J900" s="334"/>
      <c r="K900" s="334"/>
      <c r="L900" s="334" t="s">
        <v>828</v>
      </c>
      <c r="M900" s="334" t="s">
        <v>46</v>
      </c>
      <c r="N900" s="334" t="s">
        <v>47</v>
      </c>
      <c r="O900" s="334" t="s">
        <v>36</v>
      </c>
      <c r="P900" s="15">
        <v>1950</v>
      </c>
      <c r="Q900" s="62">
        <v>2015</v>
      </c>
      <c r="R900" s="15">
        <v>59.57253</v>
      </c>
      <c r="S900" s="15">
        <v>-133.7055</v>
      </c>
    </row>
    <row r="901" spans="1:19" x14ac:dyDescent="0.25">
      <c r="A901" s="334" t="s">
        <v>3469</v>
      </c>
      <c r="B901" s="334"/>
      <c r="C901" s="334"/>
      <c r="D901" s="334" t="s">
        <v>28</v>
      </c>
      <c r="E901" s="342"/>
      <c r="F901" s="82">
        <v>14</v>
      </c>
      <c r="G901" s="83" t="s">
        <v>1735</v>
      </c>
      <c r="H901" s="334" t="s">
        <v>3470</v>
      </c>
      <c r="I901" s="15" t="s">
        <v>3434</v>
      </c>
      <c r="J901" s="334"/>
      <c r="K901" s="334"/>
      <c r="L901" s="334" t="s">
        <v>1052</v>
      </c>
      <c r="M901" s="334" t="s">
        <v>46</v>
      </c>
      <c r="N901" s="334" t="s">
        <v>47</v>
      </c>
      <c r="O901" s="334" t="s">
        <v>36</v>
      </c>
      <c r="P901" s="15">
        <v>1947</v>
      </c>
      <c r="Q901" s="62">
        <v>2015</v>
      </c>
      <c r="R901" s="15">
        <v>60.163890000000002</v>
      </c>
      <c r="S901" s="15">
        <v>-134.70750000000001</v>
      </c>
    </row>
    <row r="902" spans="1:19" x14ac:dyDescent="0.25">
      <c r="A902" s="334" t="s">
        <v>3471</v>
      </c>
      <c r="B902" s="334"/>
      <c r="C902" s="334"/>
      <c r="D902" s="334" t="s">
        <v>28</v>
      </c>
      <c r="E902" s="342"/>
      <c r="F902" s="82">
        <v>14</v>
      </c>
      <c r="G902" s="83" t="s">
        <v>1735</v>
      </c>
      <c r="H902" s="334" t="s">
        <v>3472</v>
      </c>
      <c r="I902" s="15" t="s">
        <v>3434</v>
      </c>
      <c r="J902" s="334"/>
      <c r="K902" s="334"/>
      <c r="L902" s="334" t="s">
        <v>828</v>
      </c>
      <c r="M902" s="334" t="s">
        <v>46</v>
      </c>
      <c r="N902" s="334" t="s">
        <v>1113</v>
      </c>
      <c r="O902" s="334" t="s">
        <v>36</v>
      </c>
      <c r="P902" s="15">
        <v>1950</v>
      </c>
      <c r="Q902" s="62">
        <v>2015</v>
      </c>
      <c r="R902" s="15">
        <v>59.5953599999999</v>
      </c>
      <c r="S902" s="15">
        <v>-133.81440000000001</v>
      </c>
    </row>
    <row r="903" spans="1:19" x14ac:dyDescent="0.25">
      <c r="A903" s="334" t="s">
        <v>3473</v>
      </c>
      <c r="B903" s="334"/>
      <c r="C903" s="334"/>
      <c r="D903" s="334" t="s">
        <v>28</v>
      </c>
      <c r="E903" s="342"/>
      <c r="F903" s="82">
        <v>14</v>
      </c>
      <c r="G903" s="83" t="s">
        <v>1735</v>
      </c>
      <c r="H903" s="334" t="s">
        <v>3474</v>
      </c>
      <c r="I903" s="15" t="s">
        <v>3434</v>
      </c>
      <c r="J903" s="334"/>
      <c r="K903" s="334"/>
      <c r="L903" s="334" t="s">
        <v>1052</v>
      </c>
      <c r="M903" s="334" t="s">
        <v>46</v>
      </c>
      <c r="N903" s="334" t="s">
        <v>1113</v>
      </c>
      <c r="O903" s="334" t="s">
        <v>36</v>
      </c>
      <c r="P903" s="15">
        <v>1955</v>
      </c>
      <c r="Q903" s="62">
        <v>2015</v>
      </c>
      <c r="R903" s="15">
        <v>60.127780000000001</v>
      </c>
      <c r="S903" s="15">
        <v>-134.8836</v>
      </c>
    </row>
    <row r="904" spans="1:19" x14ac:dyDescent="0.25">
      <c r="A904" s="334" t="s">
        <v>3475</v>
      </c>
      <c r="B904" s="334"/>
      <c r="C904" s="334"/>
      <c r="D904" s="334" t="s">
        <v>28</v>
      </c>
      <c r="E904" s="342"/>
      <c r="F904" s="82">
        <v>14</v>
      </c>
      <c r="G904" s="83" t="s">
        <v>1735</v>
      </c>
      <c r="H904" s="334" t="s">
        <v>3476</v>
      </c>
      <c r="I904" s="15" t="s">
        <v>3434</v>
      </c>
      <c r="J904" s="334"/>
      <c r="K904" s="334"/>
      <c r="L904" s="334" t="s">
        <v>828</v>
      </c>
      <c r="M904" s="334" t="s">
        <v>46</v>
      </c>
      <c r="N904" s="334" t="s">
        <v>1113</v>
      </c>
      <c r="O904" s="334" t="s">
        <v>36</v>
      </c>
      <c r="P904" s="15">
        <v>1956</v>
      </c>
      <c r="Q904" s="62">
        <v>2015</v>
      </c>
      <c r="R904" s="15">
        <v>59.947780000000002</v>
      </c>
      <c r="S904" s="15">
        <v>-134.33250000000001</v>
      </c>
    </row>
    <row r="905" spans="1:19" x14ac:dyDescent="0.25">
      <c r="A905" s="334" t="s">
        <v>3477</v>
      </c>
      <c r="B905" s="334"/>
      <c r="C905" s="334"/>
      <c r="D905" s="334" t="s">
        <v>28</v>
      </c>
      <c r="E905" s="342"/>
      <c r="F905" s="82">
        <v>14</v>
      </c>
      <c r="G905" s="83" t="s">
        <v>1735</v>
      </c>
      <c r="H905" s="334" t="s">
        <v>3478</v>
      </c>
      <c r="I905" s="15" t="s">
        <v>3434</v>
      </c>
      <c r="J905" s="334"/>
      <c r="K905" s="334"/>
      <c r="L905" s="334" t="s">
        <v>1052</v>
      </c>
      <c r="M905" s="334" t="s">
        <v>46</v>
      </c>
      <c r="N905" s="334" t="s">
        <v>47</v>
      </c>
      <c r="O905" s="334" t="s">
        <v>36</v>
      </c>
      <c r="P905" s="15">
        <v>1995</v>
      </c>
      <c r="Q905" s="62">
        <v>2015</v>
      </c>
      <c r="R905" s="15">
        <v>60.159439999999897</v>
      </c>
      <c r="S905" s="15">
        <v>-134.375599999999</v>
      </c>
    </row>
    <row r="906" spans="1:19" x14ac:dyDescent="0.25">
      <c r="A906" s="334" t="s">
        <v>3479</v>
      </c>
      <c r="B906" s="334"/>
      <c r="C906" s="334"/>
      <c r="D906" s="334" t="s">
        <v>1220</v>
      </c>
      <c r="E906" s="342"/>
      <c r="F906" s="82">
        <v>14</v>
      </c>
      <c r="G906" s="83" t="s">
        <v>1735</v>
      </c>
      <c r="H906" s="334" t="s">
        <v>3480</v>
      </c>
      <c r="I906" s="15" t="s">
        <v>3434</v>
      </c>
      <c r="J906" s="334"/>
      <c r="K906" s="334"/>
      <c r="L906" s="334" t="s">
        <v>1052</v>
      </c>
      <c r="M906" s="334" t="s">
        <v>46</v>
      </c>
      <c r="N906" s="334" t="s">
        <v>1113</v>
      </c>
      <c r="O906" s="334" t="s">
        <v>36</v>
      </c>
      <c r="P906" s="15">
        <v>1902</v>
      </c>
      <c r="Q906" s="62">
        <v>2015</v>
      </c>
      <c r="R906" s="15">
        <v>60.744439999999898</v>
      </c>
      <c r="S906" s="15">
        <v>-135.0642</v>
      </c>
    </row>
    <row r="907" spans="1:19" x14ac:dyDescent="0.25">
      <c r="A907" s="334" t="s">
        <v>3481</v>
      </c>
      <c r="B907" s="334"/>
      <c r="C907" s="334"/>
      <c r="D907" s="334" t="s">
        <v>28</v>
      </c>
      <c r="E907" s="342"/>
      <c r="F907" s="82">
        <v>14</v>
      </c>
      <c r="G907" s="83" t="s">
        <v>1735</v>
      </c>
      <c r="H907" s="334" t="s">
        <v>3482</v>
      </c>
      <c r="I907" s="15" t="s">
        <v>3434</v>
      </c>
      <c r="J907" s="334"/>
      <c r="K907" s="334"/>
      <c r="L907" s="334" t="s">
        <v>1052</v>
      </c>
      <c r="M907" s="334" t="s">
        <v>46</v>
      </c>
      <c r="N907" s="334" t="s">
        <v>47</v>
      </c>
      <c r="O907" s="334" t="s">
        <v>36</v>
      </c>
      <c r="P907" s="15">
        <v>1950</v>
      </c>
      <c r="Q907" s="62">
        <v>2015</v>
      </c>
      <c r="R907" s="15">
        <v>60.530560000000001</v>
      </c>
      <c r="S907" s="15">
        <v>-134.365299999999</v>
      </c>
    </row>
    <row r="908" spans="1:19" x14ac:dyDescent="0.25">
      <c r="A908" s="334" t="s">
        <v>3483</v>
      </c>
      <c r="B908" s="334"/>
      <c r="C908" s="334"/>
      <c r="D908" s="334" t="s">
        <v>28</v>
      </c>
      <c r="E908" s="342"/>
      <c r="F908" s="82">
        <v>14</v>
      </c>
      <c r="G908" s="83" t="s">
        <v>1735</v>
      </c>
      <c r="H908" s="334" t="s">
        <v>3484</v>
      </c>
      <c r="I908" s="15" t="s">
        <v>3434</v>
      </c>
      <c r="J908" s="334"/>
      <c r="K908" s="334"/>
      <c r="L908" s="334" t="s">
        <v>1052</v>
      </c>
      <c r="M908" s="334" t="s">
        <v>46</v>
      </c>
      <c r="N908" s="334" t="s">
        <v>47</v>
      </c>
      <c r="O908" s="334" t="s">
        <v>36</v>
      </c>
      <c r="P908" s="15">
        <v>1980</v>
      </c>
      <c r="Q908" s="62">
        <v>2015</v>
      </c>
      <c r="R908" s="15">
        <v>61.09028</v>
      </c>
      <c r="S908" s="15">
        <v>-135.199199999999</v>
      </c>
    </row>
    <row r="909" spans="1:19" x14ac:dyDescent="0.25">
      <c r="A909" s="334" t="s">
        <v>3485</v>
      </c>
      <c r="B909" s="334"/>
      <c r="C909" s="334"/>
      <c r="D909" s="334" t="s">
        <v>28</v>
      </c>
      <c r="E909" s="342"/>
      <c r="F909" s="82">
        <v>14</v>
      </c>
      <c r="G909" s="83" t="s">
        <v>1735</v>
      </c>
      <c r="H909" s="334" t="s">
        <v>3486</v>
      </c>
      <c r="I909" s="15" t="s">
        <v>3434</v>
      </c>
      <c r="J909" s="334"/>
      <c r="K909" s="334"/>
      <c r="L909" s="334" t="s">
        <v>1052</v>
      </c>
      <c r="M909" s="334" t="s">
        <v>46</v>
      </c>
      <c r="N909" s="334" t="s">
        <v>1113</v>
      </c>
      <c r="O909" s="334" t="s">
        <v>36</v>
      </c>
      <c r="P909" s="15">
        <v>1948</v>
      </c>
      <c r="Q909" s="62">
        <v>2015</v>
      </c>
      <c r="R909" s="15">
        <v>60.851109999999899</v>
      </c>
      <c r="S909" s="15">
        <v>-135.74109999999899</v>
      </c>
    </row>
    <row r="910" spans="1:19" x14ac:dyDescent="0.25">
      <c r="A910" s="334" t="s">
        <v>3487</v>
      </c>
      <c r="B910" s="334"/>
      <c r="C910" s="334"/>
      <c r="D910" s="334" t="s">
        <v>28</v>
      </c>
      <c r="E910" s="342"/>
      <c r="F910" s="82">
        <v>14</v>
      </c>
      <c r="G910" s="83" t="s">
        <v>1735</v>
      </c>
      <c r="H910" s="334" t="s">
        <v>3488</v>
      </c>
      <c r="I910" s="15" t="s">
        <v>3434</v>
      </c>
      <c r="J910" s="334"/>
      <c r="K910" s="334"/>
      <c r="L910" s="334" t="s">
        <v>1052</v>
      </c>
      <c r="M910" s="334" t="s">
        <v>46</v>
      </c>
      <c r="N910" s="334" t="s">
        <v>1113</v>
      </c>
      <c r="O910" s="334" t="s">
        <v>36</v>
      </c>
      <c r="P910" s="15">
        <v>1979</v>
      </c>
      <c r="Q910" s="62">
        <v>2015</v>
      </c>
      <c r="R910" s="15">
        <v>60.725749999999898</v>
      </c>
      <c r="S910" s="15">
        <v>-135.4863</v>
      </c>
    </row>
    <row r="911" spans="1:19" x14ac:dyDescent="0.25">
      <c r="A911" s="334" t="s">
        <v>3489</v>
      </c>
      <c r="B911" s="334"/>
      <c r="C911" s="334"/>
      <c r="D911" s="334" t="s">
        <v>28</v>
      </c>
      <c r="E911" s="342"/>
      <c r="F911" s="82">
        <v>14</v>
      </c>
      <c r="G911" s="83" t="s">
        <v>1735</v>
      </c>
      <c r="H911" s="334" t="s">
        <v>3490</v>
      </c>
      <c r="I911" s="15" t="s">
        <v>3434</v>
      </c>
      <c r="J911" s="334"/>
      <c r="K911" s="334"/>
      <c r="L911" s="334" t="s">
        <v>1052</v>
      </c>
      <c r="M911" s="334" t="s">
        <v>46</v>
      </c>
      <c r="N911" s="334" t="s">
        <v>47</v>
      </c>
      <c r="O911" s="334" t="s">
        <v>36</v>
      </c>
      <c r="P911" s="15">
        <v>1944</v>
      </c>
      <c r="Q911" s="62">
        <v>2015</v>
      </c>
      <c r="R911" s="15">
        <v>60.1583299999999</v>
      </c>
      <c r="S911" s="15">
        <v>-132.70750000000001</v>
      </c>
    </row>
    <row r="912" spans="1:19" x14ac:dyDescent="0.25">
      <c r="A912" s="334" t="s">
        <v>3491</v>
      </c>
      <c r="B912" s="334"/>
      <c r="C912" s="334"/>
      <c r="D912" s="334" t="s">
        <v>28</v>
      </c>
      <c r="E912" s="342"/>
      <c r="F912" s="82">
        <v>14</v>
      </c>
      <c r="G912" s="83" t="s">
        <v>1735</v>
      </c>
      <c r="H912" s="334" t="s">
        <v>3492</v>
      </c>
      <c r="I912" s="15" t="s">
        <v>3434</v>
      </c>
      <c r="J912" s="334"/>
      <c r="K912" s="334"/>
      <c r="L912" s="334" t="s">
        <v>828</v>
      </c>
      <c r="M912" s="334" t="s">
        <v>46</v>
      </c>
      <c r="N912" s="334" t="s">
        <v>1113</v>
      </c>
      <c r="O912" s="334" t="s">
        <v>36</v>
      </c>
      <c r="P912" s="15">
        <v>1956</v>
      </c>
      <c r="Q912" s="62">
        <v>2015</v>
      </c>
      <c r="R912" s="15">
        <v>59.93056</v>
      </c>
      <c r="S912" s="15">
        <v>-131.767799999999</v>
      </c>
    </row>
    <row r="913" spans="1:19" x14ac:dyDescent="0.25">
      <c r="A913" s="334" t="s">
        <v>3493</v>
      </c>
      <c r="B913" s="334"/>
      <c r="C913" s="334"/>
      <c r="D913" s="334" t="s">
        <v>28</v>
      </c>
      <c r="E913" s="342"/>
      <c r="F913" s="82">
        <v>14</v>
      </c>
      <c r="G913" s="83" t="s">
        <v>1735</v>
      </c>
      <c r="H913" s="334" t="s">
        <v>3494</v>
      </c>
      <c r="I913" s="15" t="s">
        <v>3434</v>
      </c>
      <c r="J913" s="334"/>
      <c r="K913" s="334"/>
      <c r="L913" s="334" t="s">
        <v>1052</v>
      </c>
      <c r="M913" s="334" t="s">
        <v>46</v>
      </c>
      <c r="N913" s="334" t="s">
        <v>1113</v>
      </c>
      <c r="O913" s="334" t="s">
        <v>36</v>
      </c>
      <c r="P913" s="15">
        <v>1995</v>
      </c>
      <c r="Q913" s="62">
        <v>2015</v>
      </c>
      <c r="R913" s="15">
        <v>60.00694</v>
      </c>
      <c r="S913" s="15">
        <v>-132.144399999999</v>
      </c>
    </row>
    <row r="914" spans="1:19" x14ac:dyDescent="0.25">
      <c r="A914" s="334" t="s">
        <v>3495</v>
      </c>
      <c r="B914" s="334"/>
      <c r="C914" s="334"/>
      <c r="D914" s="334" t="s">
        <v>28</v>
      </c>
      <c r="E914" s="342"/>
      <c r="F914" s="82">
        <v>14</v>
      </c>
      <c r="G914" s="83" t="s">
        <v>1735</v>
      </c>
      <c r="H914" s="334" t="s">
        <v>3496</v>
      </c>
      <c r="I914" s="15" t="s">
        <v>3434</v>
      </c>
      <c r="J914" s="334"/>
      <c r="K914" s="334"/>
      <c r="L914" s="334" t="s">
        <v>1052</v>
      </c>
      <c r="M914" s="334" t="s">
        <v>46</v>
      </c>
      <c r="N914" s="334" t="s">
        <v>1113</v>
      </c>
      <c r="O914" s="334" t="s">
        <v>36</v>
      </c>
      <c r="P914" s="15">
        <v>1974</v>
      </c>
      <c r="Q914" s="62">
        <v>2015</v>
      </c>
      <c r="R914" s="15">
        <v>62.567830000000001</v>
      </c>
      <c r="S914" s="15">
        <v>-137.00970000000001</v>
      </c>
    </row>
    <row r="915" spans="1:19" x14ac:dyDescent="0.25">
      <c r="A915" s="334" t="s">
        <v>3497</v>
      </c>
      <c r="B915" s="334"/>
      <c r="C915" s="334"/>
      <c r="D915" s="334" t="s">
        <v>28</v>
      </c>
      <c r="E915" s="342"/>
      <c r="F915" s="82">
        <v>14</v>
      </c>
      <c r="G915" s="83" t="s">
        <v>1735</v>
      </c>
      <c r="H915" s="334" t="s">
        <v>3498</v>
      </c>
      <c r="I915" s="15" t="s">
        <v>3434</v>
      </c>
      <c r="J915" s="334"/>
      <c r="K915" s="334"/>
      <c r="L915" s="334" t="s">
        <v>1052</v>
      </c>
      <c r="M915" s="334" t="s">
        <v>46</v>
      </c>
      <c r="N915" s="334" t="s">
        <v>1113</v>
      </c>
      <c r="O915" s="334" t="s">
        <v>36</v>
      </c>
      <c r="P915" s="15">
        <v>1982</v>
      </c>
      <c r="Q915" s="62">
        <v>2015</v>
      </c>
      <c r="R915" s="15">
        <v>62.0511699999999</v>
      </c>
      <c r="S915" s="15">
        <v>-136.28030000000001</v>
      </c>
    </row>
    <row r="916" spans="1:19" x14ac:dyDescent="0.25">
      <c r="A916" s="334" t="s">
        <v>3499</v>
      </c>
      <c r="B916" s="334"/>
      <c r="C916" s="334"/>
      <c r="D916" s="334" t="s">
        <v>28</v>
      </c>
      <c r="E916" s="342"/>
      <c r="F916" s="82">
        <v>14</v>
      </c>
      <c r="G916" s="83" t="s">
        <v>1735</v>
      </c>
      <c r="H916" s="334" t="s">
        <v>3500</v>
      </c>
      <c r="I916" s="15" t="s">
        <v>3434</v>
      </c>
      <c r="J916" s="334"/>
      <c r="K916" s="334"/>
      <c r="L916" s="334" t="s">
        <v>1052</v>
      </c>
      <c r="M916" s="334" t="s">
        <v>46</v>
      </c>
      <c r="N916" s="334" t="s">
        <v>1113</v>
      </c>
      <c r="O916" s="334" t="s">
        <v>36</v>
      </c>
      <c r="P916" s="15">
        <v>1958</v>
      </c>
      <c r="Q916" s="62">
        <v>2015</v>
      </c>
      <c r="R916" s="15">
        <v>61.988779999999899</v>
      </c>
      <c r="S916" s="15">
        <v>-132.40719999999899</v>
      </c>
    </row>
    <row r="917" spans="1:19" x14ac:dyDescent="0.25">
      <c r="A917" s="334" t="s">
        <v>3501</v>
      </c>
      <c r="B917" s="334"/>
      <c r="C917" s="334"/>
      <c r="D917" s="334" t="s">
        <v>28</v>
      </c>
      <c r="E917" s="342"/>
      <c r="F917" s="82">
        <v>14</v>
      </c>
      <c r="G917" s="83" t="s">
        <v>1735</v>
      </c>
      <c r="H917" s="334" t="s">
        <v>3502</v>
      </c>
      <c r="I917" s="15" t="s">
        <v>3434</v>
      </c>
      <c r="J917" s="334"/>
      <c r="K917" s="334"/>
      <c r="L917" s="334" t="s">
        <v>1052</v>
      </c>
      <c r="M917" s="334" t="s">
        <v>46</v>
      </c>
      <c r="N917" s="334" t="s">
        <v>35</v>
      </c>
      <c r="O917" s="334" t="s">
        <v>36</v>
      </c>
      <c r="P917" s="15">
        <v>1986</v>
      </c>
      <c r="Q917" s="62">
        <v>2015</v>
      </c>
      <c r="R917" s="15">
        <v>62.030560000000001</v>
      </c>
      <c r="S917" s="15">
        <v>-130.6028</v>
      </c>
    </row>
    <row r="918" spans="1:19" x14ac:dyDescent="0.25">
      <c r="A918" s="334" t="s">
        <v>3503</v>
      </c>
      <c r="B918" s="334"/>
      <c r="C918" s="334"/>
      <c r="D918" s="334" t="s">
        <v>28</v>
      </c>
      <c r="E918" s="342"/>
      <c r="F918" s="82">
        <v>14</v>
      </c>
      <c r="G918" s="83" t="s">
        <v>1735</v>
      </c>
      <c r="H918" s="334" t="s">
        <v>3504</v>
      </c>
      <c r="I918" s="15" t="s">
        <v>3434</v>
      </c>
      <c r="J918" s="334"/>
      <c r="K918" s="334"/>
      <c r="L918" s="334" t="s">
        <v>1052</v>
      </c>
      <c r="M918" s="334" t="s">
        <v>46</v>
      </c>
      <c r="N918" s="334" t="s">
        <v>1113</v>
      </c>
      <c r="O918" s="334" t="s">
        <v>36</v>
      </c>
      <c r="P918" s="15">
        <v>1951</v>
      </c>
      <c r="Q918" s="62">
        <v>2015</v>
      </c>
      <c r="R918" s="15">
        <v>62.829720000000002</v>
      </c>
      <c r="S918" s="15">
        <v>-136.5806</v>
      </c>
    </row>
    <row r="919" spans="1:19" x14ac:dyDescent="0.25">
      <c r="A919" s="334" t="s">
        <v>3505</v>
      </c>
      <c r="B919" s="334"/>
      <c r="C919" s="334"/>
      <c r="D919" s="334" t="s">
        <v>28</v>
      </c>
      <c r="E919" s="342"/>
      <c r="F919" s="82">
        <v>14</v>
      </c>
      <c r="G919" s="83" t="s">
        <v>1735</v>
      </c>
      <c r="H919" s="334" t="s">
        <v>3506</v>
      </c>
      <c r="I919" s="15" t="s">
        <v>3434</v>
      </c>
      <c r="J919" s="334"/>
      <c r="K919" s="334"/>
      <c r="L919" s="334" t="s">
        <v>1052</v>
      </c>
      <c r="M919" s="334" t="s">
        <v>46</v>
      </c>
      <c r="N919" s="334" t="s">
        <v>1113</v>
      </c>
      <c r="O919" s="334" t="s">
        <v>36</v>
      </c>
      <c r="P919" s="15">
        <v>1951</v>
      </c>
      <c r="Q919" s="62">
        <v>2015</v>
      </c>
      <c r="R919" s="15">
        <v>61.986640000000001</v>
      </c>
      <c r="S919" s="15">
        <v>-132.447599999999</v>
      </c>
    </row>
    <row r="920" spans="1:19" x14ac:dyDescent="0.25">
      <c r="A920" s="334" t="s">
        <v>3507</v>
      </c>
      <c r="B920" s="334"/>
      <c r="C920" s="334"/>
      <c r="D920" s="334" t="s">
        <v>28</v>
      </c>
      <c r="E920" s="342"/>
      <c r="F920" s="82">
        <v>14</v>
      </c>
      <c r="G920" s="83" t="s">
        <v>1735</v>
      </c>
      <c r="H920" s="334" t="s">
        <v>3508</v>
      </c>
      <c r="I920" s="15" t="s">
        <v>3434</v>
      </c>
      <c r="J920" s="334"/>
      <c r="K920" s="334"/>
      <c r="L920" s="334" t="s">
        <v>1052</v>
      </c>
      <c r="M920" s="334" t="s">
        <v>46</v>
      </c>
      <c r="N920" s="334" t="s">
        <v>1113</v>
      </c>
      <c r="O920" s="334" t="s">
        <v>36</v>
      </c>
      <c r="P920" s="15">
        <v>1970</v>
      </c>
      <c r="Q920" s="62">
        <v>2015</v>
      </c>
      <c r="R920" s="15">
        <v>62.220750000000002</v>
      </c>
      <c r="S920" s="15">
        <v>-133.37780000000001</v>
      </c>
    </row>
    <row r="921" spans="1:19" x14ac:dyDescent="0.25">
      <c r="A921" s="334" t="s">
        <v>3509</v>
      </c>
      <c r="B921" s="334"/>
      <c r="C921" s="334"/>
      <c r="D921" s="334" t="s">
        <v>28</v>
      </c>
      <c r="E921" s="342"/>
      <c r="F921" s="82">
        <v>14</v>
      </c>
      <c r="G921" s="83" t="s">
        <v>1735</v>
      </c>
      <c r="H921" s="334" t="s">
        <v>3510</v>
      </c>
      <c r="I921" s="15" t="s">
        <v>3434</v>
      </c>
      <c r="J921" s="334"/>
      <c r="K921" s="334"/>
      <c r="L921" s="334" t="s">
        <v>1052</v>
      </c>
      <c r="M921" s="334" t="s">
        <v>46</v>
      </c>
      <c r="N921" s="334" t="s">
        <v>47</v>
      </c>
      <c r="O921" s="334" t="s">
        <v>36</v>
      </c>
      <c r="P921" s="15">
        <v>1952</v>
      </c>
      <c r="Q921" s="62">
        <v>2015</v>
      </c>
      <c r="R921" s="15">
        <v>61.054499999999898</v>
      </c>
      <c r="S921" s="15">
        <v>-138.5059</v>
      </c>
    </row>
    <row r="922" spans="1:19" x14ac:dyDescent="0.25">
      <c r="A922" s="334" t="s">
        <v>3511</v>
      </c>
      <c r="B922" s="334"/>
      <c r="C922" s="334"/>
      <c r="D922" s="334" t="s">
        <v>28</v>
      </c>
      <c r="E922" s="342"/>
      <c r="F922" s="82">
        <v>14</v>
      </c>
      <c r="G922" s="83" t="s">
        <v>1735</v>
      </c>
      <c r="H922" s="334" t="s">
        <v>3512</v>
      </c>
      <c r="I922" s="15" t="s">
        <v>3434</v>
      </c>
      <c r="J922" s="334"/>
      <c r="K922" s="334"/>
      <c r="L922" s="334" t="s">
        <v>1052</v>
      </c>
      <c r="M922" s="334" t="s">
        <v>46</v>
      </c>
      <c r="N922" s="334" t="s">
        <v>1113</v>
      </c>
      <c r="O922" s="334" t="s">
        <v>36</v>
      </c>
      <c r="P922" s="15">
        <v>1981</v>
      </c>
      <c r="Q922" s="62">
        <v>2015</v>
      </c>
      <c r="R922" s="15">
        <v>61.345999999999897</v>
      </c>
      <c r="S922" s="15">
        <v>-139.1679</v>
      </c>
    </row>
    <row r="923" spans="1:19" x14ac:dyDescent="0.25">
      <c r="A923" s="334" t="s">
        <v>3513</v>
      </c>
      <c r="B923" s="334"/>
      <c r="C923" s="334"/>
      <c r="D923" s="334" t="s">
        <v>28</v>
      </c>
      <c r="E923" s="342"/>
      <c r="F923" s="82">
        <v>14</v>
      </c>
      <c r="G923" s="83" t="s">
        <v>1735</v>
      </c>
      <c r="H923" s="334" t="s">
        <v>3514</v>
      </c>
      <c r="I923" s="15" t="s">
        <v>3434</v>
      </c>
      <c r="J923" s="334"/>
      <c r="K923" s="334"/>
      <c r="L923" s="334" t="s">
        <v>1052</v>
      </c>
      <c r="M923" s="334" t="s">
        <v>46</v>
      </c>
      <c r="N923" s="334" t="s">
        <v>1113</v>
      </c>
      <c r="O923" s="334" t="s">
        <v>36</v>
      </c>
      <c r="P923" s="15">
        <v>1995</v>
      </c>
      <c r="Q923" s="62">
        <v>2015</v>
      </c>
      <c r="R923" s="15">
        <v>62.204970000000003</v>
      </c>
      <c r="S923" s="15">
        <v>-139.042599999999</v>
      </c>
    </row>
    <row r="924" spans="1:19" x14ac:dyDescent="0.25">
      <c r="A924" s="334" t="s">
        <v>3515</v>
      </c>
      <c r="B924" s="334"/>
      <c r="C924" s="334"/>
      <c r="D924" s="334" t="s">
        <v>28</v>
      </c>
      <c r="E924" s="342"/>
      <c r="F924" s="82">
        <v>14</v>
      </c>
      <c r="G924" s="83" t="s">
        <v>1735</v>
      </c>
      <c r="H924" s="334" t="s">
        <v>3516</v>
      </c>
      <c r="I924" s="15" t="s">
        <v>3434</v>
      </c>
      <c r="J924" s="334"/>
      <c r="K924" s="334"/>
      <c r="L924" s="334" t="s">
        <v>1052</v>
      </c>
      <c r="M924" s="334" t="s">
        <v>46</v>
      </c>
      <c r="N924" s="334" t="s">
        <v>1113</v>
      </c>
      <c r="O924" s="334" t="s">
        <v>36</v>
      </c>
      <c r="P924" s="15">
        <v>1974</v>
      </c>
      <c r="Q924" s="62">
        <v>2015</v>
      </c>
      <c r="R924" s="15">
        <v>61.988169999999897</v>
      </c>
      <c r="S924" s="15">
        <v>-140.55869999999899</v>
      </c>
    </row>
    <row r="925" spans="1:19" x14ac:dyDescent="0.25">
      <c r="A925" s="334" t="s">
        <v>3517</v>
      </c>
      <c r="B925" s="334"/>
      <c r="C925" s="334"/>
      <c r="D925" s="334" t="s">
        <v>28</v>
      </c>
      <c r="E925" s="342"/>
      <c r="F925" s="82">
        <v>14</v>
      </c>
      <c r="G925" s="83" t="s">
        <v>1735</v>
      </c>
      <c r="H925" s="334" t="s">
        <v>3518</v>
      </c>
      <c r="I925" s="15" t="s">
        <v>3434</v>
      </c>
      <c r="J925" s="334"/>
      <c r="K925" s="334"/>
      <c r="L925" s="334" t="s">
        <v>1052</v>
      </c>
      <c r="M925" s="334" t="s">
        <v>46</v>
      </c>
      <c r="N925" s="334" t="s">
        <v>1113</v>
      </c>
      <c r="O925" s="334" t="s">
        <v>36</v>
      </c>
      <c r="P925" s="15">
        <v>1956</v>
      </c>
      <c r="Q925" s="62">
        <v>2015</v>
      </c>
      <c r="R925" s="15">
        <v>63.082500000000003</v>
      </c>
      <c r="S925" s="15">
        <v>-139.49690000000001</v>
      </c>
    </row>
    <row r="926" spans="1:19" x14ac:dyDescent="0.25">
      <c r="A926" s="334" t="s">
        <v>3519</v>
      </c>
      <c r="B926" s="334"/>
      <c r="C926" s="334"/>
      <c r="D926" s="334" t="s">
        <v>28</v>
      </c>
      <c r="E926" s="342"/>
      <c r="F926" s="82">
        <v>14</v>
      </c>
      <c r="G926" s="83" t="s">
        <v>1735</v>
      </c>
      <c r="H926" s="334" t="s">
        <v>3520</v>
      </c>
      <c r="I926" s="15" t="s">
        <v>3434</v>
      </c>
      <c r="J926" s="334"/>
      <c r="K926" s="334"/>
      <c r="L926" s="334" t="s">
        <v>1052</v>
      </c>
      <c r="M926" s="334" t="s">
        <v>46</v>
      </c>
      <c r="N926" s="334" t="s">
        <v>1113</v>
      </c>
      <c r="O926" s="334" t="s">
        <v>36</v>
      </c>
      <c r="P926" s="15">
        <v>1995</v>
      </c>
      <c r="Q926" s="62">
        <v>2015</v>
      </c>
      <c r="R926" s="15">
        <v>64.015000000000001</v>
      </c>
      <c r="S926" s="15">
        <v>-134.13919999999899</v>
      </c>
    </row>
    <row r="927" spans="1:19" x14ac:dyDescent="0.25">
      <c r="A927" s="334" t="s">
        <v>3521</v>
      </c>
      <c r="B927" s="334"/>
      <c r="C927" s="334"/>
      <c r="D927" s="334" t="s">
        <v>28</v>
      </c>
      <c r="E927" s="342"/>
      <c r="F927" s="82">
        <v>14</v>
      </c>
      <c r="G927" s="83" t="s">
        <v>1735</v>
      </c>
      <c r="H927" s="334" t="s">
        <v>3522</v>
      </c>
      <c r="I927" s="15" t="s">
        <v>3434</v>
      </c>
      <c r="J927" s="334"/>
      <c r="K927" s="334"/>
      <c r="L927" s="334" t="s">
        <v>1052</v>
      </c>
      <c r="M927" s="334" t="s">
        <v>46</v>
      </c>
      <c r="N927" s="334" t="s">
        <v>47</v>
      </c>
      <c r="O927" s="334" t="s">
        <v>36</v>
      </c>
      <c r="P927" s="15">
        <v>1979</v>
      </c>
      <c r="Q927" s="62">
        <v>2015</v>
      </c>
      <c r="R927" s="15">
        <v>63.773330000000001</v>
      </c>
      <c r="S927" s="15">
        <v>-135.38810000000001</v>
      </c>
    </row>
    <row r="928" spans="1:19" x14ac:dyDescent="0.25">
      <c r="A928" s="334" t="s">
        <v>3523</v>
      </c>
      <c r="B928" s="334"/>
      <c r="C928" s="334"/>
      <c r="D928" s="334" t="s">
        <v>28</v>
      </c>
      <c r="E928" s="342"/>
      <c r="F928" s="82">
        <v>14</v>
      </c>
      <c r="G928" s="83" t="s">
        <v>1735</v>
      </c>
      <c r="H928" s="334" t="s">
        <v>3524</v>
      </c>
      <c r="I928" s="15" t="s">
        <v>3434</v>
      </c>
      <c r="J928" s="334"/>
      <c r="K928" s="334"/>
      <c r="L928" s="334" t="s">
        <v>1052</v>
      </c>
      <c r="M928" s="334" t="s">
        <v>46</v>
      </c>
      <c r="N928" s="334" t="s">
        <v>47</v>
      </c>
      <c r="O928" s="334" t="s">
        <v>36</v>
      </c>
      <c r="P928" s="15">
        <v>1980</v>
      </c>
      <c r="Q928" s="62">
        <v>2015</v>
      </c>
      <c r="R928" s="15">
        <v>63.590560000000004</v>
      </c>
      <c r="S928" s="15">
        <v>-135.89670000000001</v>
      </c>
    </row>
    <row r="929" spans="1:19" x14ac:dyDescent="0.25">
      <c r="A929" s="334" t="s">
        <v>3525</v>
      </c>
      <c r="B929" s="334"/>
      <c r="C929" s="334"/>
      <c r="D929" s="334" t="s">
        <v>28</v>
      </c>
      <c r="E929" s="342"/>
      <c r="F929" s="82">
        <v>14</v>
      </c>
      <c r="G929" s="83" t="s">
        <v>1735</v>
      </c>
      <c r="H929" s="334" t="s">
        <v>3526</v>
      </c>
      <c r="I929" s="15" t="s">
        <v>3434</v>
      </c>
      <c r="J929" s="334"/>
      <c r="K929" s="334"/>
      <c r="L929" s="334" t="s">
        <v>1052</v>
      </c>
      <c r="M929" s="334" t="s">
        <v>46</v>
      </c>
      <c r="N929" s="334" t="s">
        <v>1113</v>
      </c>
      <c r="O929" s="334" t="s">
        <v>36</v>
      </c>
      <c r="P929" s="15">
        <v>1951</v>
      </c>
      <c r="Q929" s="62">
        <v>2015</v>
      </c>
      <c r="R929" s="15">
        <v>63.282220000000002</v>
      </c>
      <c r="S929" s="15">
        <v>-139.2544</v>
      </c>
    </row>
    <row r="930" spans="1:19" x14ac:dyDescent="0.25">
      <c r="A930" s="334" t="s">
        <v>3527</v>
      </c>
      <c r="B930" s="334"/>
      <c r="C930" s="334"/>
      <c r="D930" s="334" t="s">
        <v>28</v>
      </c>
      <c r="E930" s="342"/>
      <c r="F930" s="82">
        <v>14</v>
      </c>
      <c r="G930" s="83" t="s">
        <v>1735</v>
      </c>
      <c r="H930" s="334" t="s">
        <v>3528</v>
      </c>
      <c r="I930" s="15" t="s">
        <v>3434</v>
      </c>
      <c r="J930" s="334"/>
      <c r="K930" s="334"/>
      <c r="L930" s="334" t="s">
        <v>1052</v>
      </c>
      <c r="M930" s="334" t="s">
        <v>46</v>
      </c>
      <c r="N930" s="334" t="s">
        <v>1113</v>
      </c>
      <c r="O930" s="334" t="s">
        <v>36</v>
      </c>
      <c r="P930" s="15">
        <v>1979</v>
      </c>
      <c r="Q930" s="62">
        <v>2015</v>
      </c>
      <c r="R930" s="15">
        <v>63.611109999999897</v>
      </c>
      <c r="S930" s="15">
        <v>-137.269399999999</v>
      </c>
    </row>
    <row r="931" spans="1:19" x14ac:dyDescent="0.25">
      <c r="A931" s="334" t="s">
        <v>3529</v>
      </c>
      <c r="B931" s="334"/>
      <c r="C931" s="334"/>
      <c r="D931" s="334" t="s">
        <v>28</v>
      </c>
      <c r="E931" s="342"/>
      <c r="F931" s="82">
        <v>14</v>
      </c>
      <c r="G931" s="83" t="s">
        <v>1735</v>
      </c>
      <c r="H931" s="334" t="s">
        <v>3530</v>
      </c>
      <c r="I931" s="15" t="s">
        <v>3434</v>
      </c>
      <c r="J931" s="334"/>
      <c r="K931" s="334"/>
      <c r="L931" s="334" t="s">
        <v>1052</v>
      </c>
      <c r="M931" s="334" t="s">
        <v>46</v>
      </c>
      <c r="N931" s="334" t="s">
        <v>1113</v>
      </c>
      <c r="O931" s="334" t="s">
        <v>36</v>
      </c>
      <c r="P931" s="15">
        <v>1965</v>
      </c>
      <c r="Q931" s="62">
        <v>2015</v>
      </c>
      <c r="R931" s="15">
        <v>64.042779999999894</v>
      </c>
      <c r="S931" s="15">
        <v>-139.40780000000001</v>
      </c>
    </row>
    <row r="932" spans="1:19" x14ac:dyDescent="0.25">
      <c r="A932" s="334" t="s">
        <v>3531</v>
      </c>
      <c r="B932" s="334"/>
      <c r="C932" s="334"/>
      <c r="D932" s="334" t="s">
        <v>28</v>
      </c>
      <c r="E932" s="342"/>
      <c r="F932" s="82">
        <v>14</v>
      </c>
      <c r="G932" s="83" t="s">
        <v>1735</v>
      </c>
      <c r="H932" s="334" t="s">
        <v>3532</v>
      </c>
      <c r="I932" s="15" t="s">
        <v>3434</v>
      </c>
      <c r="J932" s="334"/>
      <c r="K932" s="334"/>
      <c r="L932" s="334" t="s">
        <v>1052</v>
      </c>
      <c r="M932" s="334" t="s">
        <v>46</v>
      </c>
      <c r="N932" s="334" t="s">
        <v>1113</v>
      </c>
      <c r="O932" s="334" t="s">
        <v>36</v>
      </c>
      <c r="P932" s="15">
        <v>1974</v>
      </c>
      <c r="Q932" s="62">
        <v>2015</v>
      </c>
      <c r="R932" s="15">
        <v>64.00197</v>
      </c>
      <c r="S932" s="15">
        <v>-138.59630000000001</v>
      </c>
    </row>
    <row r="933" spans="1:19" x14ac:dyDescent="0.25">
      <c r="A933" s="334" t="s">
        <v>3533</v>
      </c>
      <c r="B933" s="334"/>
      <c r="C933" s="334"/>
      <c r="D933" s="334" t="s">
        <v>28</v>
      </c>
      <c r="E933" s="342"/>
      <c r="F933" s="82">
        <v>14</v>
      </c>
      <c r="G933" s="83" t="s">
        <v>1735</v>
      </c>
      <c r="H933" s="334" t="s">
        <v>3534</v>
      </c>
      <c r="I933" s="15" t="s">
        <v>3434</v>
      </c>
      <c r="J933" s="334"/>
      <c r="K933" s="334"/>
      <c r="L933" s="334" t="s">
        <v>1052</v>
      </c>
      <c r="M933" s="334" t="s">
        <v>46</v>
      </c>
      <c r="N933" s="334" t="s">
        <v>1113</v>
      </c>
      <c r="O933" s="334" t="s">
        <v>36</v>
      </c>
      <c r="P933" s="15">
        <v>1944</v>
      </c>
      <c r="Q933" s="62">
        <v>2015</v>
      </c>
      <c r="R933" s="15">
        <v>64.069999999999894</v>
      </c>
      <c r="S933" s="15">
        <v>-139.42500000000001</v>
      </c>
    </row>
    <row r="934" spans="1:19" x14ac:dyDescent="0.25">
      <c r="A934" s="334" t="s">
        <v>3535</v>
      </c>
      <c r="B934" s="334"/>
      <c r="C934" s="334"/>
      <c r="D934" s="334" t="s">
        <v>28</v>
      </c>
      <c r="E934" s="342"/>
      <c r="F934" s="82">
        <v>14</v>
      </c>
      <c r="G934" s="83" t="s">
        <v>1735</v>
      </c>
      <c r="H934" s="334" t="s">
        <v>3536</v>
      </c>
      <c r="I934" s="15" t="s">
        <v>3434</v>
      </c>
      <c r="J934" s="334"/>
      <c r="K934" s="334"/>
      <c r="L934" s="334" t="s">
        <v>1052</v>
      </c>
      <c r="M934" s="334" t="s">
        <v>46</v>
      </c>
      <c r="N934" s="334" t="s">
        <v>1113</v>
      </c>
      <c r="O934" s="334" t="s">
        <v>36</v>
      </c>
      <c r="P934" s="15">
        <v>1981</v>
      </c>
      <c r="Q934" s="62">
        <v>2015</v>
      </c>
      <c r="R934" s="15">
        <v>63.77</v>
      </c>
      <c r="S934" s="15">
        <v>-139.62960000000001</v>
      </c>
    </row>
    <row r="935" spans="1:19" x14ac:dyDescent="0.25">
      <c r="A935" s="334" t="s">
        <v>3537</v>
      </c>
      <c r="B935" s="334"/>
      <c r="C935" s="334"/>
      <c r="D935" s="334" t="s">
        <v>28</v>
      </c>
      <c r="E935" s="342"/>
      <c r="F935" s="82">
        <v>14</v>
      </c>
      <c r="G935" s="83" t="s">
        <v>1735</v>
      </c>
      <c r="H935" s="334" t="s">
        <v>3538</v>
      </c>
      <c r="I935" s="15" t="s">
        <v>3434</v>
      </c>
      <c r="J935" s="334"/>
      <c r="K935" s="334"/>
      <c r="L935" s="334" t="s">
        <v>1052</v>
      </c>
      <c r="M935" s="334" t="s">
        <v>46</v>
      </c>
      <c r="N935" s="334" t="s">
        <v>1113</v>
      </c>
      <c r="O935" s="334" t="s">
        <v>36</v>
      </c>
      <c r="P935" s="15">
        <v>1995</v>
      </c>
      <c r="Q935" s="62">
        <v>2015</v>
      </c>
      <c r="R935" s="15">
        <v>63.689390000000003</v>
      </c>
      <c r="S935" s="15">
        <v>-140.159899999999</v>
      </c>
    </row>
    <row r="936" spans="1:19" x14ac:dyDescent="0.25">
      <c r="A936" s="334" t="s">
        <v>3539</v>
      </c>
      <c r="B936" s="334"/>
      <c r="C936" s="334"/>
      <c r="D936" s="334" t="s">
        <v>28</v>
      </c>
      <c r="E936" s="342"/>
      <c r="F936" s="82">
        <v>14</v>
      </c>
      <c r="G936" s="83" t="s">
        <v>1735</v>
      </c>
      <c r="H936" s="334" t="s">
        <v>3540</v>
      </c>
      <c r="I936" s="15" t="s">
        <v>3434</v>
      </c>
      <c r="J936" s="334"/>
      <c r="K936" s="334"/>
      <c r="L936" s="334" t="s">
        <v>1052</v>
      </c>
      <c r="M936" s="334" t="s">
        <v>46</v>
      </c>
      <c r="N936" s="334" t="s">
        <v>35</v>
      </c>
      <c r="O936" s="334" t="s">
        <v>36</v>
      </c>
      <c r="P936" s="15">
        <v>1978</v>
      </c>
      <c r="Q936" s="62">
        <v>2015</v>
      </c>
      <c r="R936" s="15">
        <v>66.443470000000005</v>
      </c>
      <c r="S936" s="15">
        <v>-136.70920000000001</v>
      </c>
    </row>
    <row r="937" spans="1:19" x14ac:dyDescent="0.25">
      <c r="A937" s="334" t="s">
        <v>3541</v>
      </c>
      <c r="B937" s="334"/>
      <c r="C937" s="334"/>
      <c r="D937" s="334" t="s">
        <v>28</v>
      </c>
      <c r="E937" s="342"/>
      <c r="F937" s="82">
        <v>14</v>
      </c>
      <c r="G937" s="83" t="s">
        <v>1735</v>
      </c>
      <c r="H937" s="334" t="s">
        <v>3542</v>
      </c>
      <c r="I937" s="15" t="s">
        <v>3434</v>
      </c>
      <c r="J937" s="334"/>
      <c r="K937" s="334"/>
      <c r="L937" s="334" t="s">
        <v>1052</v>
      </c>
      <c r="M937" s="334" t="s">
        <v>46</v>
      </c>
      <c r="N937" s="334" t="s">
        <v>1113</v>
      </c>
      <c r="O937" s="334" t="s">
        <v>36</v>
      </c>
      <c r="P937" s="15">
        <v>1976</v>
      </c>
      <c r="Q937" s="62">
        <v>2015</v>
      </c>
      <c r="R937" s="15">
        <v>67.634439999999898</v>
      </c>
      <c r="S937" s="15">
        <v>-139.69640000000001</v>
      </c>
    </row>
    <row r="938" spans="1:19" x14ac:dyDescent="0.25">
      <c r="A938" s="334" t="s">
        <v>3543</v>
      </c>
      <c r="B938" s="334"/>
      <c r="C938" s="334"/>
      <c r="D938" s="334" t="s">
        <v>28</v>
      </c>
      <c r="E938" s="342"/>
      <c r="F938" s="82">
        <v>14</v>
      </c>
      <c r="G938" s="83" t="s">
        <v>1735</v>
      </c>
      <c r="H938" s="334" t="s">
        <v>3544</v>
      </c>
      <c r="I938" s="15" t="s">
        <v>3434</v>
      </c>
      <c r="J938" s="334"/>
      <c r="K938" s="334"/>
      <c r="L938" s="334" t="s">
        <v>1052</v>
      </c>
      <c r="M938" s="334" t="s">
        <v>46</v>
      </c>
      <c r="N938" s="334" t="s">
        <v>47</v>
      </c>
      <c r="O938" s="334" t="s">
        <v>36</v>
      </c>
      <c r="P938" s="15">
        <v>2006</v>
      </c>
      <c r="Q938" s="62">
        <v>2015</v>
      </c>
      <c r="R938" s="15">
        <v>67.568280000000001</v>
      </c>
      <c r="S938" s="15">
        <v>-139.83430000000001</v>
      </c>
    </row>
    <row r="939" spans="1:19" x14ac:dyDescent="0.25">
      <c r="A939" s="334" t="s">
        <v>3545</v>
      </c>
      <c r="B939" s="334"/>
      <c r="C939" s="334"/>
      <c r="D939" s="334" t="s">
        <v>28</v>
      </c>
      <c r="E939" s="342"/>
      <c r="F939" s="82">
        <v>14</v>
      </c>
      <c r="G939" s="83" t="s">
        <v>1735</v>
      </c>
      <c r="H939" s="334" t="s">
        <v>3546</v>
      </c>
      <c r="I939" s="15" t="s">
        <v>3434</v>
      </c>
      <c r="J939" s="334"/>
      <c r="K939" s="334"/>
      <c r="L939" s="334" t="s">
        <v>3547</v>
      </c>
      <c r="M939" s="334" t="s">
        <v>46</v>
      </c>
      <c r="N939" s="334" t="s">
        <v>47</v>
      </c>
      <c r="O939" s="334" t="s">
        <v>36</v>
      </c>
      <c r="P939" s="15">
        <v>1996</v>
      </c>
      <c r="Q939" s="62">
        <v>2015</v>
      </c>
      <c r="R939" s="15">
        <v>68.319249999999897</v>
      </c>
      <c r="S939" s="15">
        <v>-135.2433</v>
      </c>
    </row>
    <row r="940" spans="1:19" x14ac:dyDescent="0.25">
      <c r="A940" s="334" t="s">
        <v>3548</v>
      </c>
      <c r="B940" s="334"/>
      <c r="C940" s="334"/>
      <c r="D940" s="334" t="s">
        <v>28</v>
      </c>
      <c r="E940" s="342"/>
      <c r="F940" s="82">
        <v>14</v>
      </c>
      <c r="G940" s="83" t="s">
        <v>1735</v>
      </c>
      <c r="H940" s="334" t="s">
        <v>3549</v>
      </c>
      <c r="I940" s="15" t="s">
        <v>3434</v>
      </c>
      <c r="J940" s="334"/>
      <c r="K940" s="334"/>
      <c r="L940" s="334" t="s">
        <v>1052</v>
      </c>
      <c r="M940" s="334" t="s">
        <v>46</v>
      </c>
      <c r="N940" s="334" t="s">
        <v>1113</v>
      </c>
      <c r="O940" s="334" t="s">
        <v>36</v>
      </c>
      <c r="P940" s="15">
        <v>1961</v>
      </c>
      <c r="Q940" s="62">
        <v>2015</v>
      </c>
      <c r="R940" s="15">
        <v>65.892499999999899</v>
      </c>
      <c r="S940" s="15">
        <v>-136.03809999999899</v>
      </c>
    </row>
    <row r="941" spans="1:19" x14ac:dyDescent="0.25">
      <c r="A941" s="334" t="s">
        <v>3550</v>
      </c>
      <c r="B941" s="334"/>
      <c r="C941" s="334"/>
      <c r="D941" s="334" t="s">
        <v>28</v>
      </c>
      <c r="E941" s="342"/>
      <c r="F941" s="82">
        <v>14</v>
      </c>
      <c r="G941" s="83" t="s">
        <v>1735</v>
      </c>
      <c r="H941" s="334" t="s">
        <v>3551</v>
      </c>
      <c r="I941" s="15" t="s">
        <v>3434</v>
      </c>
      <c r="J941" s="334"/>
      <c r="K941" s="334"/>
      <c r="L941" s="334" t="s">
        <v>1052</v>
      </c>
      <c r="M941" s="334" t="s">
        <v>46</v>
      </c>
      <c r="N941" s="334" t="s">
        <v>1113</v>
      </c>
      <c r="O941" s="334" t="s">
        <v>36</v>
      </c>
      <c r="P941" s="15">
        <v>1984</v>
      </c>
      <c r="Q941" s="62">
        <v>2015</v>
      </c>
      <c r="R941" s="15">
        <v>64.901390000000006</v>
      </c>
      <c r="S941" s="15">
        <v>-138.2758</v>
      </c>
    </row>
    <row r="942" spans="1:19" x14ac:dyDescent="0.25">
      <c r="A942" s="334" t="s">
        <v>3552</v>
      </c>
      <c r="B942" s="334"/>
      <c r="C942" s="334"/>
      <c r="D942" s="334" t="s">
        <v>28</v>
      </c>
      <c r="E942" s="342"/>
      <c r="F942" s="82">
        <v>14</v>
      </c>
      <c r="G942" s="83" t="s">
        <v>1735</v>
      </c>
      <c r="H942" s="334" t="s">
        <v>3553</v>
      </c>
      <c r="I942" s="15" t="s">
        <v>3434</v>
      </c>
      <c r="J942" s="334"/>
      <c r="K942" s="334"/>
      <c r="L942" s="334" t="s">
        <v>3547</v>
      </c>
      <c r="M942" s="334" t="s">
        <v>46</v>
      </c>
      <c r="N942" s="334" t="s">
        <v>1113</v>
      </c>
      <c r="O942" s="334" t="s">
        <v>36</v>
      </c>
      <c r="P942" s="15">
        <v>1969</v>
      </c>
      <c r="Q942" s="62">
        <v>2015</v>
      </c>
      <c r="R942" s="15">
        <v>67.258889999999894</v>
      </c>
      <c r="S942" s="15">
        <v>-134.8888</v>
      </c>
    </row>
    <row r="943" spans="1:19" x14ac:dyDescent="0.25">
      <c r="A943" s="334" t="s">
        <v>3554</v>
      </c>
      <c r="B943" s="334"/>
      <c r="C943" s="334"/>
      <c r="D943" s="334" t="s">
        <v>28</v>
      </c>
      <c r="E943" s="342"/>
      <c r="F943" s="82">
        <v>14</v>
      </c>
      <c r="G943" s="83" t="s">
        <v>1735</v>
      </c>
      <c r="H943" s="334" t="s">
        <v>3555</v>
      </c>
      <c r="I943" s="15" t="s">
        <v>3434</v>
      </c>
      <c r="J943" s="334"/>
      <c r="K943" s="334"/>
      <c r="L943" s="334" t="s">
        <v>3547</v>
      </c>
      <c r="M943" s="334" t="s">
        <v>46</v>
      </c>
      <c r="N943" s="334" t="s">
        <v>1113</v>
      </c>
      <c r="O943" s="334" t="s">
        <v>36</v>
      </c>
      <c r="P943" s="15">
        <v>1974</v>
      </c>
      <c r="Q943" s="62">
        <v>2015</v>
      </c>
      <c r="R943" s="15">
        <v>68.203670000000002</v>
      </c>
      <c r="S943" s="15">
        <v>-135.1148</v>
      </c>
    </row>
    <row r="944" spans="1:19" x14ac:dyDescent="0.25">
      <c r="A944" s="334" t="s">
        <v>3556</v>
      </c>
      <c r="B944" s="334"/>
      <c r="C944" s="334"/>
      <c r="D944" s="334" t="s">
        <v>28</v>
      </c>
      <c r="E944" s="342"/>
      <c r="F944" s="82">
        <v>14</v>
      </c>
      <c r="G944" s="83" t="s">
        <v>1735</v>
      </c>
      <c r="H944" s="334" t="s">
        <v>3557</v>
      </c>
      <c r="I944" s="15" t="s">
        <v>3434</v>
      </c>
      <c r="J944" s="334"/>
      <c r="K944" s="334"/>
      <c r="L944" s="334" t="s">
        <v>3547</v>
      </c>
      <c r="M944" s="334" t="s">
        <v>46</v>
      </c>
      <c r="N944" s="334" t="s">
        <v>47</v>
      </c>
      <c r="O944" s="334" t="s">
        <v>36</v>
      </c>
      <c r="P944" s="15">
        <v>1982</v>
      </c>
      <c r="Q944" s="62">
        <v>2015</v>
      </c>
      <c r="R944" s="15">
        <v>69.083250000000007</v>
      </c>
      <c r="S944" s="15">
        <v>-135.13630000000001</v>
      </c>
    </row>
    <row r="945" spans="1:19" x14ac:dyDescent="0.25">
      <c r="A945" s="334" t="s">
        <v>3558</v>
      </c>
      <c r="B945" s="334"/>
      <c r="C945" s="334"/>
      <c r="D945" s="334" t="s">
        <v>28</v>
      </c>
      <c r="E945" s="342"/>
      <c r="F945" s="82">
        <v>14</v>
      </c>
      <c r="G945" s="83" t="s">
        <v>1735</v>
      </c>
      <c r="H945" s="334" t="s">
        <v>3559</v>
      </c>
      <c r="I945" s="15" t="s">
        <v>3434</v>
      </c>
      <c r="J945" s="334"/>
      <c r="K945" s="334"/>
      <c r="L945" s="334" t="s">
        <v>3547</v>
      </c>
      <c r="M945" s="334" t="s">
        <v>46</v>
      </c>
      <c r="N945" s="334" t="s">
        <v>47</v>
      </c>
      <c r="O945" s="334" t="s">
        <v>36</v>
      </c>
      <c r="P945" s="15">
        <v>1983</v>
      </c>
      <c r="Q945" s="62">
        <v>2015</v>
      </c>
      <c r="R945" s="15">
        <v>69.018190000000004</v>
      </c>
      <c r="S945" s="15">
        <v>-135.51230000000001</v>
      </c>
    </row>
    <row r="946" spans="1:19" x14ac:dyDescent="0.25">
      <c r="A946" s="334" t="s">
        <v>3560</v>
      </c>
      <c r="B946" s="334"/>
      <c r="C946" s="334"/>
      <c r="D946" s="334" t="s">
        <v>28</v>
      </c>
      <c r="E946" s="342"/>
      <c r="F946" s="82">
        <v>14</v>
      </c>
      <c r="G946" s="83" t="s">
        <v>1735</v>
      </c>
      <c r="H946" s="334" t="s">
        <v>3561</v>
      </c>
      <c r="I946" s="15" t="s">
        <v>3434</v>
      </c>
      <c r="J946" s="334"/>
      <c r="K946" s="334"/>
      <c r="L946" s="334" t="s">
        <v>3547</v>
      </c>
      <c r="M946" s="334" t="s">
        <v>46</v>
      </c>
      <c r="N946" s="334" t="s">
        <v>47</v>
      </c>
      <c r="O946" s="334" t="s">
        <v>36</v>
      </c>
      <c r="P946" s="15">
        <v>1997</v>
      </c>
      <c r="Q946" s="62">
        <v>2015</v>
      </c>
      <c r="R946" s="15">
        <v>67.635419999999897</v>
      </c>
      <c r="S946" s="15">
        <v>-134.6523</v>
      </c>
    </row>
    <row r="947" spans="1:19" x14ac:dyDescent="0.25">
      <c r="A947" s="334" t="s">
        <v>3562</v>
      </c>
      <c r="B947" s="334"/>
      <c r="C947" s="334"/>
      <c r="D947" s="334" t="s">
        <v>28</v>
      </c>
      <c r="E947" s="342"/>
      <c r="F947" s="82">
        <v>14</v>
      </c>
      <c r="G947" s="83" t="s">
        <v>1735</v>
      </c>
      <c r="H947" s="334" t="s">
        <v>3563</v>
      </c>
      <c r="I947" s="15" t="s">
        <v>3434</v>
      </c>
      <c r="J947" s="334"/>
      <c r="K947" s="334"/>
      <c r="L947" s="334" t="s">
        <v>3547</v>
      </c>
      <c r="M947" s="334" t="s">
        <v>46</v>
      </c>
      <c r="N947" s="334" t="s">
        <v>47</v>
      </c>
      <c r="O947" s="334" t="s">
        <v>36</v>
      </c>
      <c r="P947" s="15">
        <v>1997</v>
      </c>
      <c r="Q947" s="62">
        <v>2015</v>
      </c>
      <c r="R947" s="15">
        <v>68.635720000000006</v>
      </c>
      <c r="S947" s="15">
        <v>-134.984399999999</v>
      </c>
    </row>
    <row r="948" spans="1:19" x14ac:dyDescent="0.25">
      <c r="A948" s="334" t="s">
        <v>3564</v>
      </c>
      <c r="B948" s="334"/>
      <c r="C948" s="334"/>
      <c r="D948" s="334" t="s">
        <v>28</v>
      </c>
      <c r="E948" s="342"/>
      <c r="F948" s="82">
        <v>14</v>
      </c>
      <c r="G948" s="83" t="s">
        <v>1735</v>
      </c>
      <c r="H948" s="334" t="s">
        <v>3565</v>
      </c>
      <c r="I948" s="15" t="s">
        <v>3434</v>
      </c>
      <c r="J948" s="334"/>
      <c r="K948" s="334"/>
      <c r="L948" s="334" t="s">
        <v>1052</v>
      </c>
      <c r="M948" s="334" t="s">
        <v>46</v>
      </c>
      <c r="N948" s="334" t="s">
        <v>1113</v>
      </c>
      <c r="O948" s="334" t="s">
        <v>36</v>
      </c>
      <c r="P948" s="15">
        <v>1972</v>
      </c>
      <c r="Q948" s="62">
        <v>2015</v>
      </c>
      <c r="R948" s="15">
        <v>69.326610000000002</v>
      </c>
      <c r="S948" s="15">
        <v>-139.567399999999</v>
      </c>
    </row>
  </sheetData>
  <conditionalFormatting sqref="N2:N882">
    <cfRule type="containsText" dxfId="2" priority="4" operator="containsText" text="Unspecified">
      <formula>NOT(ISERROR(SEARCH("Unspecified",N2)))</formula>
    </cfRule>
  </conditionalFormatting>
  <conditionalFormatting sqref="N93:N882">
    <cfRule type="cellIs" dxfId="1" priority="5" operator="equal">
      <formula>"""Unspecified"""</formula>
    </cfRule>
  </conditionalFormatting>
  <conditionalFormatting sqref="R2:S948">
    <cfRule type="containsBlanks" dxfId="0" priority="3">
      <formula>LEN(TRIM(R2))=0</formula>
    </cfRule>
  </conditionalFormatting>
  <pageMargins left="0.7" right="0.7" top="0.75" bottom="0.75" header="0.3" footer="0.3"/>
  <legacy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05D2-47E6-4A2A-BB8D-9B390EBCAE40}">
  <dimension ref="A1:Z19"/>
  <sheetViews>
    <sheetView workbookViewId="0">
      <selection sqref="A1:A2"/>
    </sheetView>
  </sheetViews>
  <sheetFormatPr defaultColWidth="9.21875" defaultRowHeight="15" x14ac:dyDescent="0.25"/>
  <cols>
    <col min="1" max="1" width="7.109375" style="196" customWidth="1"/>
    <col min="2" max="2" width="10.33203125" style="199" customWidth="1"/>
    <col min="3" max="3" width="9.88671875" style="199" customWidth="1"/>
    <col min="4" max="4" width="10.44140625" style="199" customWidth="1"/>
    <col min="5" max="5" width="41.5546875" style="195" customWidth="1"/>
    <col min="6" max="6" width="30.6640625" style="196" customWidth="1"/>
    <col min="7" max="7" width="10.44140625" style="196" customWidth="1"/>
    <col min="8" max="8" width="8.109375" style="196" customWidth="1"/>
    <col min="9" max="9" width="6.5546875" style="196" customWidth="1"/>
    <col min="10" max="10" width="9.6640625" style="196" customWidth="1"/>
    <col min="11" max="11" width="8" style="196" customWidth="1"/>
    <col min="12" max="12" width="8.33203125" style="196" customWidth="1"/>
    <col min="13" max="13" width="10.5546875" style="197" customWidth="1"/>
    <col min="14" max="14" width="11.88671875" style="197" customWidth="1"/>
    <col min="15" max="15" width="42.109375" style="198" customWidth="1"/>
    <col min="16" max="16" width="28.33203125" style="198" customWidth="1"/>
    <col min="17" max="17" width="30.44140625" style="198" customWidth="1"/>
    <col min="18" max="18" width="40.44140625" style="198" customWidth="1"/>
    <col min="19" max="19" width="9.33203125" style="196" customWidth="1"/>
    <col min="20" max="20" width="19" style="196" customWidth="1"/>
    <col min="21" max="21" width="16.6640625" style="196" customWidth="1"/>
    <col min="22" max="22" width="17.88671875" style="196" customWidth="1"/>
    <col min="23" max="23" width="9.109375" style="198" customWidth="1"/>
    <col min="24" max="24" width="36.33203125" style="195" customWidth="1"/>
    <col min="25" max="25" width="90.88671875" style="195" customWidth="1"/>
    <col min="26" max="26" width="25.6640625" style="195" customWidth="1"/>
    <col min="27" max="16384" width="9.21875" style="195"/>
  </cols>
  <sheetData>
    <row r="1" spans="1:26" ht="15.6" customHeight="1" thickBot="1" x14ac:dyDescent="0.3">
      <c r="A1" s="455" t="s">
        <v>1</v>
      </c>
      <c r="B1" s="457" t="s">
        <v>3</v>
      </c>
      <c r="C1" s="459" t="s">
        <v>960</v>
      </c>
      <c r="D1" s="459" t="s">
        <v>961</v>
      </c>
      <c r="E1" s="461" t="s">
        <v>962</v>
      </c>
      <c r="F1" s="461" t="s">
        <v>963</v>
      </c>
      <c r="G1" s="461" t="s">
        <v>964</v>
      </c>
      <c r="H1" s="461" t="s">
        <v>11</v>
      </c>
      <c r="I1" s="455" t="s">
        <v>12</v>
      </c>
      <c r="J1" s="461" t="s">
        <v>13</v>
      </c>
      <c r="K1" s="455" t="s">
        <v>14</v>
      </c>
      <c r="L1" s="455" t="s">
        <v>15</v>
      </c>
      <c r="M1" s="470" t="s">
        <v>965</v>
      </c>
      <c r="N1" s="470" t="s">
        <v>966</v>
      </c>
      <c r="O1" s="455" t="s">
        <v>8</v>
      </c>
      <c r="P1" s="472" t="s">
        <v>967</v>
      </c>
      <c r="Q1" s="473"/>
      <c r="R1" s="474"/>
      <c r="S1" s="463" t="s">
        <v>968</v>
      </c>
      <c r="T1" s="464"/>
      <c r="U1" s="463" t="s">
        <v>969</v>
      </c>
      <c r="V1" s="464"/>
      <c r="W1" s="465" t="s">
        <v>970</v>
      </c>
      <c r="X1" s="466" t="s">
        <v>971</v>
      </c>
      <c r="Y1" s="468" t="s">
        <v>972</v>
      </c>
    </row>
    <row r="2" spans="1:26" s="223" customFormat="1" ht="29.1" customHeight="1" x14ac:dyDescent="0.25">
      <c r="A2" s="456"/>
      <c r="B2" s="458"/>
      <c r="C2" s="460"/>
      <c r="D2" s="460"/>
      <c r="E2" s="462"/>
      <c r="F2" s="462"/>
      <c r="G2" s="462"/>
      <c r="H2" s="462"/>
      <c r="I2" s="456"/>
      <c r="J2" s="462"/>
      <c r="K2" s="456"/>
      <c r="L2" s="456"/>
      <c r="M2" s="471"/>
      <c r="N2" s="471"/>
      <c r="O2" s="456"/>
      <c r="P2" s="260" t="s">
        <v>973</v>
      </c>
      <c r="Q2" s="260" t="s">
        <v>974</v>
      </c>
      <c r="R2" s="260" t="s">
        <v>975</v>
      </c>
      <c r="S2" s="260" t="s">
        <v>976</v>
      </c>
      <c r="T2" s="260" t="s">
        <v>23</v>
      </c>
      <c r="U2" s="287" t="s">
        <v>977</v>
      </c>
      <c r="V2" s="287" t="s">
        <v>29</v>
      </c>
      <c r="W2" s="456"/>
      <c r="X2" s="467"/>
      <c r="Y2" s="469"/>
      <c r="Z2" s="259"/>
    </row>
    <row r="3" spans="1:26" s="200" customFormat="1" ht="14.45" customHeight="1" x14ac:dyDescent="0.2">
      <c r="A3" s="201" t="s">
        <v>27</v>
      </c>
      <c r="B3" s="206">
        <v>1018500</v>
      </c>
      <c r="C3" s="201" t="s">
        <v>29</v>
      </c>
      <c r="D3" s="201" t="s">
        <v>28</v>
      </c>
      <c r="E3" s="200" t="s">
        <v>30</v>
      </c>
      <c r="F3" s="303" t="s">
        <v>978</v>
      </c>
      <c r="G3" s="201" t="s">
        <v>33</v>
      </c>
      <c r="H3" s="201" t="s">
        <v>34</v>
      </c>
      <c r="I3" s="303" t="s">
        <v>979</v>
      </c>
      <c r="J3" s="201" t="s">
        <v>36</v>
      </c>
      <c r="K3" s="201">
        <v>1928</v>
      </c>
      <c r="L3" s="303" t="s">
        <v>980</v>
      </c>
      <c r="M3" s="202">
        <v>45.568888999999999</v>
      </c>
      <c r="N3" s="202">
        <v>-67.429721999999998</v>
      </c>
      <c r="O3" s="305" t="s">
        <v>981</v>
      </c>
      <c r="P3" s="305"/>
      <c r="Q3" s="305"/>
      <c r="R3" s="305"/>
      <c r="S3" s="201" t="s">
        <v>38</v>
      </c>
      <c r="T3" s="303" t="s">
        <v>71</v>
      </c>
      <c r="U3" s="303"/>
      <c r="V3" s="303"/>
      <c r="W3" s="305"/>
      <c r="X3" s="200" t="s">
        <v>39</v>
      </c>
      <c r="Y3" s="302"/>
    </row>
    <row r="4" spans="1:26" s="200" customFormat="1" ht="14.45" customHeight="1" x14ac:dyDescent="0.2">
      <c r="A4" s="201" t="s">
        <v>41</v>
      </c>
      <c r="B4" s="206">
        <v>1021000</v>
      </c>
      <c r="C4" s="201" t="s">
        <v>29</v>
      </c>
      <c r="D4" s="201" t="s">
        <v>28</v>
      </c>
      <c r="E4" s="200" t="s">
        <v>42</v>
      </c>
      <c r="F4" s="303" t="s">
        <v>978</v>
      </c>
      <c r="G4" s="201" t="s">
        <v>33</v>
      </c>
      <c r="H4" s="201" t="s">
        <v>34</v>
      </c>
      <c r="I4" s="303" t="s">
        <v>979</v>
      </c>
      <c r="J4" s="201" t="s">
        <v>36</v>
      </c>
      <c r="K4" s="201">
        <v>1959</v>
      </c>
      <c r="L4" s="303" t="s">
        <v>980</v>
      </c>
      <c r="M4" s="202">
        <v>45.136667000000003</v>
      </c>
      <c r="N4" s="202">
        <v>-67.318055999999999</v>
      </c>
      <c r="O4" s="305" t="s">
        <v>981</v>
      </c>
      <c r="P4" s="305"/>
      <c r="Q4" s="305"/>
      <c r="R4" s="305"/>
      <c r="S4" s="201" t="s">
        <v>38</v>
      </c>
      <c r="T4" s="303" t="s">
        <v>71</v>
      </c>
      <c r="U4" s="303"/>
      <c r="V4" s="303"/>
      <c r="W4" s="305"/>
      <c r="X4" s="200" t="s">
        <v>39</v>
      </c>
      <c r="Y4" s="302"/>
    </row>
    <row r="5" spans="1:26" s="200" customFormat="1" ht="14.45" customHeight="1" x14ac:dyDescent="0.2">
      <c r="A5" s="201" t="s">
        <v>50</v>
      </c>
      <c r="B5" s="206"/>
      <c r="C5" s="201" t="s">
        <v>28</v>
      </c>
      <c r="D5" s="206"/>
      <c r="E5" s="200" t="s">
        <v>51</v>
      </c>
      <c r="F5" s="303" t="s">
        <v>978</v>
      </c>
      <c r="G5" s="201" t="s">
        <v>45</v>
      </c>
      <c r="H5" s="201" t="s">
        <v>46</v>
      </c>
      <c r="I5" s="303" t="s">
        <v>982</v>
      </c>
      <c r="J5" s="201" t="s">
        <v>36</v>
      </c>
      <c r="K5" s="201">
        <v>1969</v>
      </c>
      <c r="L5" s="303" t="s">
        <v>980</v>
      </c>
      <c r="M5" s="202">
        <v>45.66489</v>
      </c>
      <c r="N5" s="202">
        <v>-67.735889999999998</v>
      </c>
      <c r="O5" s="305" t="s">
        <v>981</v>
      </c>
      <c r="P5" s="305"/>
      <c r="Q5" s="305"/>
      <c r="R5" s="305"/>
      <c r="S5" s="201" t="s">
        <v>48</v>
      </c>
      <c r="T5" s="303" t="s">
        <v>71</v>
      </c>
      <c r="U5" s="303"/>
      <c r="V5" s="303"/>
      <c r="W5" s="305"/>
      <c r="X5" s="200" t="s">
        <v>48</v>
      </c>
    </row>
    <row r="6" spans="1:26" s="200" customFormat="1" ht="14.45" customHeight="1" x14ac:dyDescent="0.2">
      <c r="A6" s="201" t="s">
        <v>54</v>
      </c>
      <c r="B6" s="206"/>
      <c r="C6" s="201" t="s">
        <v>28</v>
      </c>
      <c r="D6" s="206"/>
      <c r="E6" s="200" t="s">
        <v>55</v>
      </c>
      <c r="F6" s="303" t="s">
        <v>978</v>
      </c>
      <c r="G6" s="201" t="s">
        <v>45</v>
      </c>
      <c r="H6" s="201" t="s">
        <v>46</v>
      </c>
      <c r="I6" s="303" t="s">
        <v>982</v>
      </c>
      <c r="J6" s="201" t="s">
        <v>36</v>
      </c>
      <c r="K6" s="201">
        <v>1967</v>
      </c>
      <c r="L6" s="303" t="s">
        <v>980</v>
      </c>
      <c r="M6" s="202">
        <v>45.569220000000001</v>
      </c>
      <c r="N6" s="202">
        <v>-67.427250000000001</v>
      </c>
      <c r="O6" s="305" t="s">
        <v>981</v>
      </c>
      <c r="P6" s="305"/>
      <c r="Q6" s="305"/>
      <c r="R6" s="305"/>
      <c r="S6" s="201" t="s">
        <v>48</v>
      </c>
      <c r="T6" s="303" t="s">
        <v>71</v>
      </c>
      <c r="U6" s="303"/>
      <c r="V6" s="303"/>
      <c r="W6" s="305"/>
      <c r="X6" s="200" t="s">
        <v>48</v>
      </c>
    </row>
    <row r="7" spans="1:26" s="200" customFormat="1" ht="14.45" customHeight="1" x14ac:dyDescent="0.2">
      <c r="A7" s="201" t="s">
        <v>52</v>
      </c>
      <c r="B7" s="206"/>
      <c r="C7" s="201" t="s">
        <v>28</v>
      </c>
      <c r="D7" s="206"/>
      <c r="E7" s="200" t="s">
        <v>53</v>
      </c>
      <c r="F7" s="303" t="s">
        <v>978</v>
      </c>
      <c r="G7" s="201" t="s">
        <v>45</v>
      </c>
      <c r="H7" s="201" t="s">
        <v>46</v>
      </c>
      <c r="I7" s="303" t="s">
        <v>979</v>
      </c>
      <c r="J7" s="201" t="s">
        <v>36</v>
      </c>
      <c r="K7" s="201">
        <v>1969</v>
      </c>
      <c r="L7" s="303" t="s">
        <v>980</v>
      </c>
      <c r="M7" s="202">
        <v>45.664169999999999</v>
      </c>
      <c r="N7" s="202">
        <v>-67.733559999999997</v>
      </c>
      <c r="O7" s="305" t="s">
        <v>981</v>
      </c>
      <c r="P7" s="305"/>
      <c r="Q7" s="305"/>
      <c r="R7" s="305"/>
      <c r="S7" s="201" t="s">
        <v>48</v>
      </c>
      <c r="T7" s="303" t="s">
        <v>71</v>
      </c>
      <c r="U7" s="303"/>
      <c r="V7" s="303"/>
      <c r="W7" s="305"/>
      <c r="X7" s="200" t="s">
        <v>48</v>
      </c>
    </row>
    <row r="8" spans="1:26" s="200" customFormat="1" ht="14.45" customHeight="1" x14ac:dyDescent="0.2">
      <c r="A8" s="201" t="s">
        <v>56</v>
      </c>
      <c r="B8" s="206"/>
      <c r="C8" s="201" t="s">
        <v>28</v>
      </c>
      <c r="D8" s="206"/>
      <c r="E8" s="200" t="s">
        <v>57</v>
      </c>
      <c r="F8" s="303" t="s">
        <v>978</v>
      </c>
      <c r="G8" s="201" t="s">
        <v>45</v>
      </c>
      <c r="H8" s="201" t="s">
        <v>46</v>
      </c>
      <c r="I8" s="303" t="s">
        <v>982</v>
      </c>
      <c r="J8" s="201" t="s">
        <v>36</v>
      </c>
      <c r="K8" s="201">
        <v>1980</v>
      </c>
      <c r="L8" s="303" t="s">
        <v>980</v>
      </c>
      <c r="M8" s="202">
        <v>45.274500000000003</v>
      </c>
      <c r="N8" s="202">
        <v>-67.496359999999996</v>
      </c>
      <c r="O8" s="305" t="s">
        <v>981</v>
      </c>
      <c r="P8" s="305"/>
      <c r="Q8" s="305"/>
      <c r="R8" s="305"/>
      <c r="S8" s="201" t="s">
        <v>48</v>
      </c>
      <c r="T8" s="303" t="s">
        <v>71</v>
      </c>
      <c r="U8" s="303"/>
      <c r="V8" s="303"/>
      <c r="W8" s="305"/>
      <c r="X8" s="200" t="s">
        <v>48</v>
      </c>
    </row>
    <row r="9" spans="1:26" s="200" customFormat="1" ht="14.45" customHeight="1" x14ac:dyDescent="0.2">
      <c r="A9" s="201" t="s">
        <v>43</v>
      </c>
      <c r="B9" s="206"/>
      <c r="C9" s="201" t="s">
        <v>28</v>
      </c>
      <c r="D9" s="206"/>
      <c r="E9" s="200" t="s">
        <v>44</v>
      </c>
      <c r="F9" s="303" t="s">
        <v>978</v>
      </c>
      <c r="G9" s="201" t="s">
        <v>45</v>
      </c>
      <c r="H9" s="201" t="s">
        <v>46</v>
      </c>
      <c r="I9" s="303" t="s">
        <v>982</v>
      </c>
      <c r="J9" s="201" t="s">
        <v>36</v>
      </c>
      <c r="K9" s="201">
        <v>2006</v>
      </c>
      <c r="L9" s="303" t="s">
        <v>980</v>
      </c>
      <c r="M9" s="202">
        <v>45.175220000000003</v>
      </c>
      <c r="N9" s="202">
        <v>-67.292900000000003</v>
      </c>
      <c r="O9" s="305" t="s">
        <v>981</v>
      </c>
      <c r="P9" s="305"/>
      <c r="Q9" s="305"/>
      <c r="R9" s="305"/>
      <c r="S9" s="201" t="s">
        <v>48</v>
      </c>
      <c r="T9" s="303" t="s">
        <v>71</v>
      </c>
      <c r="U9" s="303"/>
      <c r="V9" s="303"/>
      <c r="W9" s="305"/>
      <c r="X9" s="200" t="s">
        <v>48</v>
      </c>
    </row>
    <row r="10" spans="1:26" s="200" customFormat="1" ht="14.45" customHeight="1" x14ac:dyDescent="0.2">
      <c r="A10" s="201"/>
      <c r="B10" s="206">
        <v>1018900</v>
      </c>
      <c r="C10" s="201" t="s">
        <v>29</v>
      </c>
      <c r="D10" s="206"/>
      <c r="E10" s="200" t="s">
        <v>58</v>
      </c>
      <c r="F10" s="303" t="s">
        <v>978</v>
      </c>
      <c r="G10" s="201" t="s">
        <v>33</v>
      </c>
      <c r="H10" s="201" t="s">
        <v>34</v>
      </c>
      <c r="I10" s="303" t="s">
        <v>982</v>
      </c>
      <c r="J10" s="201" t="s">
        <v>36</v>
      </c>
      <c r="K10" s="201">
        <v>2011</v>
      </c>
      <c r="L10" s="303" t="s">
        <v>980</v>
      </c>
      <c r="M10" s="202">
        <v>45.181111100000003</v>
      </c>
      <c r="N10" s="202">
        <v>-67.778056000000007</v>
      </c>
      <c r="O10" s="305" t="s">
        <v>981</v>
      </c>
      <c r="P10" s="305"/>
      <c r="Q10" s="305"/>
      <c r="R10" s="305"/>
      <c r="S10" s="201" t="s">
        <v>48</v>
      </c>
      <c r="T10" s="303" t="s">
        <v>71</v>
      </c>
      <c r="U10" s="303"/>
      <c r="V10" s="303"/>
      <c r="W10" s="305"/>
      <c r="X10" s="200" t="s">
        <v>39</v>
      </c>
    </row>
    <row r="11" spans="1:26" s="200" customFormat="1" ht="14.45" customHeight="1" x14ac:dyDescent="0.2">
      <c r="A11" s="201"/>
      <c r="B11" s="206">
        <v>1019300</v>
      </c>
      <c r="C11" s="201" t="s">
        <v>29</v>
      </c>
      <c r="D11" s="206"/>
      <c r="E11" s="200" t="s">
        <v>59</v>
      </c>
      <c r="F11" s="303" t="s">
        <v>978</v>
      </c>
      <c r="G11" s="201" t="s">
        <v>33</v>
      </c>
      <c r="H11" s="201" t="s">
        <v>34</v>
      </c>
      <c r="I11" s="303" t="s">
        <v>982</v>
      </c>
      <c r="J11" s="201" t="s">
        <v>36</v>
      </c>
      <c r="K11" s="201">
        <v>2011</v>
      </c>
      <c r="L11" s="303" t="s">
        <v>980</v>
      </c>
      <c r="M11" s="202">
        <v>45.2256833</v>
      </c>
      <c r="N11" s="202">
        <v>-67.577053000000006</v>
      </c>
      <c r="O11" s="305" t="s">
        <v>981</v>
      </c>
      <c r="P11" s="305"/>
      <c r="Q11" s="305"/>
      <c r="R11" s="305"/>
      <c r="S11" s="201" t="s">
        <v>48</v>
      </c>
      <c r="T11" s="303" t="s">
        <v>71</v>
      </c>
      <c r="U11" s="303"/>
      <c r="V11" s="303"/>
      <c r="W11" s="305"/>
      <c r="X11" s="200" t="s">
        <v>39</v>
      </c>
    </row>
    <row r="12" spans="1:26" s="200" customFormat="1" ht="14.45" customHeight="1" x14ac:dyDescent="0.2">
      <c r="A12" s="201"/>
      <c r="B12" s="206">
        <v>1021060</v>
      </c>
      <c r="C12" s="201" t="s">
        <v>29</v>
      </c>
      <c r="D12" s="206"/>
      <c r="E12" s="200" t="s">
        <v>60</v>
      </c>
      <c r="F12" s="303" t="s">
        <v>978</v>
      </c>
      <c r="G12" s="201" t="s">
        <v>33</v>
      </c>
      <c r="H12" s="201" t="s">
        <v>34</v>
      </c>
      <c r="I12" s="303" t="s">
        <v>982</v>
      </c>
      <c r="J12" s="201" t="s">
        <v>36</v>
      </c>
      <c r="K12" s="201">
        <v>2016</v>
      </c>
      <c r="L12" s="303" t="s">
        <v>980</v>
      </c>
      <c r="M12" s="202">
        <v>45.1916583</v>
      </c>
      <c r="N12" s="202">
        <v>-67.283422000000002</v>
      </c>
      <c r="O12" s="305" t="s">
        <v>981</v>
      </c>
      <c r="P12" s="305"/>
      <c r="Q12" s="305"/>
      <c r="R12" s="305"/>
      <c r="S12" s="201" t="s">
        <v>48</v>
      </c>
      <c r="T12" s="303" t="s">
        <v>71</v>
      </c>
      <c r="U12" s="303"/>
      <c r="V12" s="303"/>
      <c r="W12" s="305"/>
      <c r="X12" s="200" t="s">
        <v>39</v>
      </c>
    </row>
    <row r="17" spans="2:23" ht="15.75" x14ac:dyDescent="0.25">
      <c r="B17"/>
      <c r="C17"/>
      <c r="D17"/>
      <c r="E17"/>
      <c r="F17"/>
      <c r="G17"/>
      <c r="H17"/>
      <c r="I17"/>
      <c r="J17"/>
      <c r="K17"/>
      <c r="L17"/>
      <c r="M17"/>
      <c r="N17"/>
      <c r="O17"/>
      <c r="P17"/>
      <c r="Q17"/>
      <c r="R17"/>
      <c r="W17"/>
    </row>
    <row r="18" spans="2:23" ht="15.75" x14ac:dyDescent="0.25">
      <c r="B18"/>
      <c r="C18"/>
      <c r="D18"/>
      <c r="E18"/>
      <c r="F18"/>
      <c r="G18"/>
      <c r="H18"/>
      <c r="I18"/>
      <c r="J18"/>
      <c r="K18"/>
      <c r="L18"/>
      <c r="M18"/>
      <c r="N18"/>
      <c r="O18"/>
      <c r="P18"/>
      <c r="Q18"/>
      <c r="R18"/>
      <c r="S18"/>
      <c r="W18"/>
    </row>
    <row r="19" spans="2:23" ht="15.75" x14ac:dyDescent="0.25">
      <c r="F19"/>
      <c r="G19"/>
      <c r="H19"/>
      <c r="I19"/>
    </row>
  </sheetData>
  <autoFilter ref="A2:Y12" xr:uid="{3485DDD3-6657-45E6-8586-F19E8ECB880E}">
    <sortState xmlns:xlrd2="http://schemas.microsoft.com/office/spreadsheetml/2017/richdata2" ref="A4:Y12">
      <sortCondition ref="F2:F12"/>
    </sortState>
  </autoFilter>
  <mergeCells count="21">
    <mergeCell ref="U1:V1"/>
    <mergeCell ref="W1:W2"/>
    <mergeCell ref="X1:X2"/>
    <mergeCell ref="Y1:Y2"/>
    <mergeCell ref="M1:M2"/>
    <mergeCell ref="N1:N2"/>
    <mergeCell ref="O1:O2"/>
    <mergeCell ref="P1:R1"/>
    <mergeCell ref="S1:T1"/>
    <mergeCell ref="L1:L2"/>
    <mergeCell ref="A1:A2"/>
    <mergeCell ref="B1:B2"/>
    <mergeCell ref="C1:C2"/>
    <mergeCell ref="D1:D2"/>
    <mergeCell ref="E1:E2"/>
    <mergeCell ref="F1:F2"/>
    <mergeCell ref="G1:G2"/>
    <mergeCell ref="H1:H2"/>
    <mergeCell ref="I1:I2"/>
    <mergeCell ref="J1:J2"/>
    <mergeCell ref="K1:K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B8CDA-36FE-48FC-85D1-62A7FE844767}">
  <sheetPr>
    <tabColor theme="9"/>
  </sheetPr>
  <dimension ref="A1:B5"/>
  <sheetViews>
    <sheetView workbookViewId="0"/>
  </sheetViews>
  <sheetFormatPr defaultRowHeight="15" x14ac:dyDescent="0.2"/>
  <cols>
    <col min="1" max="1" width="18.88671875" customWidth="1"/>
    <col min="2" max="2" width="30.21875" customWidth="1"/>
  </cols>
  <sheetData>
    <row r="1" spans="1:2" x14ac:dyDescent="0.2">
      <c r="A1" t="s">
        <v>1053</v>
      </c>
    </row>
    <row r="2" spans="1:2" x14ac:dyDescent="0.2">
      <c r="A2" t="s">
        <v>38</v>
      </c>
      <c r="B2" t="s">
        <v>1054</v>
      </c>
    </row>
    <row r="3" spans="1:2" x14ac:dyDescent="0.2">
      <c r="A3" t="s">
        <v>49</v>
      </c>
    </row>
    <row r="4" spans="1:2" x14ac:dyDescent="0.2">
      <c r="A4" t="s">
        <v>71</v>
      </c>
      <c r="B4" t="s">
        <v>1055</v>
      </c>
    </row>
    <row r="5" spans="1:2" x14ac:dyDescent="0.2">
      <c r="A5" t="s">
        <v>578</v>
      </c>
      <c r="B5" t="s">
        <v>1056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628C-A3DB-4F2C-A0C5-028D677F2287}">
  <dimension ref="B2:P91"/>
  <sheetViews>
    <sheetView workbookViewId="0"/>
  </sheetViews>
  <sheetFormatPr defaultRowHeight="15" x14ac:dyDescent="0.2"/>
  <sheetData>
    <row r="2" spans="2:2" x14ac:dyDescent="0.2">
      <c r="B2" t="s">
        <v>1057</v>
      </c>
    </row>
    <row r="3" spans="2:2" x14ac:dyDescent="0.2">
      <c r="B3" t="s">
        <v>1058</v>
      </c>
    </row>
    <row r="4" spans="2:2" x14ac:dyDescent="0.2">
      <c r="B4" t="s">
        <v>1059</v>
      </c>
    </row>
    <row r="5" spans="2:2" x14ac:dyDescent="0.2">
      <c r="B5" t="s">
        <v>1060</v>
      </c>
    </row>
    <row r="62" spans="16:16" x14ac:dyDescent="0.2">
      <c r="P62" t="s">
        <v>1061</v>
      </c>
    </row>
    <row r="91" spans="2:2" x14ac:dyDescent="0.2">
      <c r="B91" t="s">
        <v>1062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M11"/>
  <sheetViews>
    <sheetView workbookViewId="0"/>
  </sheetViews>
  <sheetFormatPr defaultRowHeight="15" x14ac:dyDescent="0.2"/>
  <cols>
    <col min="1" max="1" width="22.77734375" customWidth="1"/>
    <col min="2" max="2" width="11.109375" customWidth="1"/>
  </cols>
  <sheetData>
    <row r="1" spans="1:13" ht="18.75" x14ac:dyDescent="0.3">
      <c r="A1" s="54" t="s">
        <v>1063</v>
      </c>
    </row>
    <row r="2" spans="1:13" ht="15.75" x14ac:dyDescent="0.25">
      <c r="A2" s="55" t="s">
        <v>1064</v>
      </c>
      <c r="B2" s="55" t="s">
        <v>1065</v>
      </c>
      <c r="C2" s="476" t="s">
        <v>1066</v>
      </c>
      <c r="D2" s="476"/>
      <c r="E2" s="476"/>
      <c r="F2" s="476"/>
      <c r="G2" s="476"/>
      <c r="H2" s="476"/>
      <c r="I2" s="476"/>
      <c r="J2" s="476"/>
      <c r="K2" s="476"/>
      <c r="L2" s="476"/>
      <c r="M2" s="476"/>
    </row>
    <row r="3" spans="1:13" ht="15.75" x14ac:dyDescent="0.25">
      <c r="A3" s="61" t="s">
        <v>1067</v>
      </c>
      <c r="B3" s="53" t="s">
        <v>1068</v>
      </c>
      <c r="C3" s="475" t="s">
        <v>1069</v>
      </c>
      <c r="D3" s="475"/>
      <c r="E3" s="475"/>
      <c r="F3" s="475"/>
      <c r="G3" s="475"/>
      <c r="H3" s="475"/>
      <c r="I3" s="475"/>
      <c r="J3" s="475"/>
      <c r="K3" s="475"/>
      <c r="L3" s="475"/>
      <c r="M3" s="475"/>
    </row>
    <row r="4" spans="1:13" ht="15.75" customHeight="1" x14ac:dyDescent="0.2">
      <c r="A4" s="480" t="s">
        <v>1070</v>
      </c>
      <c r="B4" s="477" t="s">
        <v>1071</v>
      </c>
      <c r="C4" s="479" t="s">
        <v>1072</v>
      </c>
      <c r="D4" s="479"/>
      <c r="E4" s="479"/>
      <c r="F4" s="479"/>
      <c r="G4" s="479"/>
      <c r="H4" s="479"/>
      <c r="I4" s="479"/>
      <c r="J4" s="479"/>
      <c r="K4" s="479"/>
      <c r="L4" s="479"/>
      <c r="M4" s="479"/>
    </row>
    <row r="5" spans="1:13" ht="15.75" customHeight="1" x14ac:dyDescent="0.2">
      <c r="A5" s="480"/>
      <c r="B5" s="478"/>
      <c r="C5" s="479"/>
      <c r="D5" s="479"/>
      <c r="E5" s="479"/>
      <c r="F5" s="479"/>
      <c r="G5" s="479"/>
      <c r="H5" s="479"/>
      <c r="I5" s="479"/>
      <c r="J5" s="479"/>
      <c r="K5" s="479"/>
      <c r="L5" s="479"/>
      <c r="M5" s="479"/>
    </row>
    <row r="6" spans="1:13" ht="15.75" x14ac:dyDescent="0.25">
      <c r="A6" s="61" t="s">
        <v>1073</v>
      </c>
      <c r="B6" s="53" t="s">
        <v>1074</v>
      </c>
      <c r="C6" s="475" t="s">
        <v>1075</v>
      </c>
      <c r="D6" s="475"/>
      <c r="E6" s="475"/>
      <c r="F6" s="475"/>
      <c r="G6" s="475"/>
      <c r="H6" s="475"/>
      <c r="I6" s="475"/>
      <c r="J6" s="475"/>
      <c r="K6" s="475"/>
      <c r="L6" s="475"/>
      <c r="M6" s="475"/>
    </row>
    <row r="7" spans="1:13" ht="15.75" x14ac:dyDescent="0.25">
      <c r="A7" s="61" t="s">
        <v>1076</v>
      </c>
      <c r="B7" s="53" t="s">
        <v>1074</v>
      </c>
      <c r="C7" s="475" t="s">
        <v>1077</v>
      </c>
      <c r="D7" s="475"/>
      <c r="E7" s="475"/>
      <c r="F7" s="475"/>
      <c r="G7" s="475"/>
      <c r="H7" s="475"/>
      <c r="I7" s="475"/>
      <c r="J7" s="475"/>
      <c r="K7" s="475"/>
      <c r="L7" s="475"/>
      <c r="M7" s="475"/>
    </row>
    <row r="8" spans="1:13" ht="15.75" x14ac:dyDescent="0.25">
      <c r="A8" s="61" t="s">
        <v>1078</v>
      </c>
      <c r="B8" s="53" t="s">
        <v>1079</v>
      </c>
      <c r="C8" s="475" t="s">
        <v>1080</v>
      </c>
      <c r="D8" s="475"/>
      <c r="E8" s="475"/>
      <c r="F8" s="475"/>
      <c r="G8" s="475"/>
      <c r="H8" s="475"/>
      <c r="I8" s="475"/>
      <c r="J8" s="475"/>
      <c r="K8" s="475"/>
      <c r="L8" s="475"/>
      <c r="M8" s="475"/>
    </row>
    <row r="9" spans="1:13" ht="15.75" x14ac:dyDescent="0.25">
      <c r="A9" s="71" t="s">
        <v>1081</v>
      </c>
      <c r="B9" s="53" t="s">
        <v>1082</v>
      </c>
      <c r="C9" s="475" t="s">
        <v>1083</v>
      </c>
      <c r="D9" s="475"/>
      <c r="E9" s="475"/>
      <c r="F9" s="475"/>
      <c r="G9" s="475"/>
      <c r="H9" s="475"/>
      <c r="I9" s="475"/>
      <c r="J9" s="475"/>
      <c r="K9" s="475"/>
      <c r="L9" s="475"/>
      <c r="M9" s="475"/>
    </row>
    <row r="11" spans="1:13" ht="15.75" x14ac:dyDescent="0.25">
      <c r="A11" s="56" t="s">
        <v>1084</v>
      </c>
      <c r="B11" s="45"/>
      <c r="C11" s="45"/>
      <c r="D11" s="45"/>
      <c r="E11" s="45"/>
    </row>
  </sheetData>
  <mergeCells count="9">
    <mergeCell ref="C9:M9"/>
    <mergeCell ref="C2:M2"/>
    <mergeCell ref="B4:B5"/>
    <mergeCell ref="C4:M5"/>
    <mergeCell ref="A4:A5"/>
    <mergeCell ref="C3:M3"/>
    <mergeCell ref="C6:M6"/>
    <mergeCell ref="C7:M7"/>
    <mergeCell ref="C8:M8"/>
  </mergeCells>
  <hyperlinks>
    <hyperlink ref="A3" location="'Designation Definitions'!A1" display="Designation Defintions " xr:uid="{00000000-0004-0000-0000-000000000000}"/>
    <hyperlink ref="A4:A5" location="'IGS-BIGS Gauges'!A1" display="IGS-BIGS Gauges" xr:uid="{00000000-0004-0000-0000-000001000000}"/>
    <hyperlink ref="A6" location="GaugeChanges!A1" display="GaugeChanges" xr:uid="{00000000-0004-0000-0000-000002000000}"/>
    <hyperlink ref="A7" location="'Gauge Designation Sources'!A1" display="Gauge Designation Sources" xr:uid="{00000000-0004-0000-0000-000003000000}"/>
    <hyperlink ref="A8" location="AcronymList!A1" display="AcronymList" xr:uid="{00000000-0004-0000-0000-000004000000}"/>
    <hyperlink ref="A9" location="GapAnalysisGauges!A1" display="GapAnalysisGauges" xr:uid="{00000000-0004-0000-0000-000005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443"/>
  <sheetViews>
    <sheetView workbookViewId="0"/>
  </sheetViews>
  <sheetFormatPr defaultRowHeight="15.75" x14ac:dyDescent="0.25"/>
  <cols>
    <col min="1" max="1" width="11.77734375" customWidth="1"/>
    <col min="2" max="2" width="14.33203125" customWidth="1"/>
    <col min="3" max="3" width="14.109375" customWidth="1"/>
    <col min="4" max="4" width="13.77734375" style="140" bestFit="1" customWidth="1"/>
    <col min="5" max="5" width="10.88671875" bestFit="1" customWidth="1"/>
    <col min="6" max="6" width="10.33203125" customWidth="1"/>
    <col min="7" max="7" width="29.21875" customWidth="1"/>
    <col min="8" max="8" width="21.6640625" bestFit="1" customWidth="1"/>
    <col min="9" max="9" width="15.21875" customWidth="1"/>
    <col min="10" max="10" width="64.88671875" customWidth="1"/>
    <col min="11" max="11" width="36.21875" customWidth="1"/>
    <col min="12" max="12" width="52.88671875" customWidth="1"/>
    <col min="13" max="13" width="21.6640625" customWidth="1"/>
    <col min="14" max="14" width="12.77734375" customWidth="1"/>
    <col min="15" max="15" width="8" customWidth="1"/>
    <col min="16" max="16" width="17.109375" customWidth="1"/>
    <col min="17" max="17" width="9.5546875" customWidth="1"/>
    <col min="18" max="18" width="10" customWidth="1"/>
    <col min="19" max="19" width="8.21875" customWidth="1"/>
    <col min="20" max="20" width="11.5546875" customWidth="1"/>
    <col min="21" max="21" width="12.77734375" customWidth="1"/>
    <col min="22" max="22" width="22.77734375" style="80" customWidth="1"/>
    <col min="23" max="23" width="60.109375" style="80" customWidth="1"/>
    <col min="24" max="24" width="158.33203125" style="80" customWidth="1"/>
    <col min="25" max="25" width="18.88671875" customWidth="1"/>
    <col min="26" max="26" width="23.88671875" customWidth="1"/>
    <col min="27" max="27" width="22" customWidth="1"/>
    <col min="28" max="28" width="16.21875" customWidth="1"/>
    <col min="29" max="29" width="19.21875" customWidth="1"/>
    <col min="30" max="30" width="36.88671875" bestFit="1" customWidth="1"/>
  </cols>
  <sheetData>
    <row r="1" spans="1:30" ht="15" x14ac:dyDescent="0.2">
      <c r="A1" s="31" t="s">
        <v>0</v>
      </c>
      <c r="B1" s="31" t="s">
        <v>1085</v>
      </c>
      <c r="C1" s="31" t="s">
        <v>1086</v>
      </c>
      <c r="D1" s="139" t="s">
        <v>1087</v>
      </c>
      <c r="E1" s="32" t="s">
        <v>1088</v>
      </c>
      <c r="F1" s="31" t="s">
        <v>1089</v>
      </c>
      <c r="G1" s="33" t="s">
        <v>1090</v>
      </c>
      <c r="H1" s="31" t="s">
        <v>1091</v>
      </c>
      <c r="I1" s="31" t="s">
        <v>1092</v>
      </c>
      <c r="J1" s="31" t="s">
        <v>1093</v>
      </c>
      <c r="K1" s="31" t="s">
        <v>1094</v>
      </c>
      <c r="L1" s="31" t="s">
        <v>1095</v>
      </c>
      <c r="M1" s="31" t="s">
        <v>1096</v>
      </c>
      <c r="N1" s="31" t="s">
        <v>1097</v>
      </c>
      <c r="O1" s="31" t="s">
        <v>11</v>
      </c>
      <c r="P1" s="31" t="s">
        <v>1098</v>
      </c>
      <c r="Q1" s="31" t="s">
        <v>1099</v>
      </c>
      <c r="R1" s="31" t="s">
        <v>1100</v>
      </c>
      <c r="S1" s="31" t="s">
        <v>1101</v>
      </c>
      <c r="T1" s="31" t="s">
        <v>16</v>
      </c>
      <c r="U1" s="50" t="s">
        <v>17</v>
      </c>
      <c r="V1" s="31" t="s">
        <v>1102</v>
      </c>
      <c r="W1" s="31" t="s">
        <v>1103</v>
      </c>
      <c r="X1" s="31" t="s">
        <v>972</v>
      </c>
      <c r="Y1" s="31" t="s">
        <v>1104</v>
      </c>
      <c r="Z1" s="31" t="s">
        <v>1105</v>
      </c>
      <c r="AA1" s="31" t="s">
        <v>1106</v>
      </c>
      <c r="AB1" s="31" t="s">
        <v>1107</v>
      </c>
      <c r="AC1" s="31" t="s">
        <v>1108</v>
      </c>
      <c r="AD1" s="31" t="s">
        <v>1109</v>
      </c>
    </row>
    <row r="2" spans="1:30" ht="15" x14ac:dyDescent="0.2">
      <c r="A2" s="117">
        <v>1</v>
      </c>
      <c r="B2" s="25" t="s">
        <v>27</v>
      </c>
      <c r="C2" s="25"/>
      <c r="D2" s="129">
        <v>1018500</v>
      </c>
      <c r="E2" s="29" t="s">
        <v>28</v>
      </c>
      <c r="F2" s="25" t="s">
        <v>29</v>
      </c>
      <c r="G2" s="57">
        <v>3</v>
      </c>
      <c r="H2" s="58" t="s">
        <v>38</v>
      </c>
      <c r="I2" s="58"/>
      <c r="J2" s="25" t="s">
        <v>30</v>
      </c>
      <c r="K2" s="25" t="s">
        <v>31</v>
      </c>
      <c r="L2" s="25" t="s">
        <v>32</v>
      </c>
      <c r="M2" s="25" t="s">
        <v>1110</v>
      </c>
      <c r="N2" s="25" t="s">
        <v>33</v>
      </c>
      <c r="O2" s="25" t="s">
        <v>34</v>
      </c>
      <c r="P2" s="25" t="s">
        <v>35</v>
      </c>
      <c r="Q2" s="25" t="s">
        <v>36</v>
      </c>
      <c r="R2" s="25">
        <v>1928</v>
      </c>
      <c r="S2" s="25"/>
      <c r="T2" s="25">
        <v>45.568888999999999</v>
      </c>
      <c r="U2" s="51">
        <v>-67.429721999999998</v>
      </c>
      <c r="V2" t="s">
        <v>36</v>
      </c>
      <c r="W2" t="s">
        <v>990</v>
      </c>
      <c r="X2" t="s">
        <v>1111</v>
      </c>
      <c r="Y2" t="str">
        <f>INDEX([1]Changes_1985_to_x!$A:$A,MATCH(Table15[[#This Row],[US_GaugeNum]],[1]Changes_1985_to_x!$B:$B,0))</f>
        <v>Active IGS</v>
      </c>
      <c r="Z2" t="str">
        <f>INDEX([1]Changes_1985_to_x!$A:$A,MATCH(Table15[[#This Row],[WSC_GaugeNum]],[1]Changes_1985_to_x!$C:$C,0))</f>
        <v>Active IGS</v>
      </c>
      <c r="AA2" t="s">
        <v>37</v>
      </c>
      <c r="AB2" t="s">
        <v>37</v>
      </c>
      <c r="AC2" t="str">
        <f>IF(Table15[[#This Row],[Proposal]]="",Table15[[#This Row],[Gauge_Designation]],Table15[[#This Row],[Gauge_Designation]]&amp;"("&amp;Table15[[#This Row],[Proposal]]&amp;")")</f>
        <v>IGS</v>
      </c>
      <c r="AD2" t="s">
        <v>39</v>
      </c>
    </row>
    <row r="3" spans="1:30" ht="15" x14ac:dyDescent="0.2">
      <c r="A3" s="117">
        <v>2</v>
      </c>
      <c r="B3" s="25" t="s">
        <v>41</v>
      </c>
      <c r="C3" s="25"/>
      <c r="D3" s="129">
        <v>1021000</v>
      </c>
      <c r="E3" s="29" t="s">
        <v>28</v>
      </c>
      <c r="F3" s="25" t="s">
        <v>29</v>
      </c>
      <c r="G3" s="57">
        <v>3</v>
      </c>
      <c r="H3" s="58" t="s">
        <v>38</v>
      </c>
      <c r="I3" s="58"/>
      <c r="J3" s="25" t="s">
        <v>42</v>
      </c>
      <c r="K3" s="25" t="s">
        <v>31</v>
      </c>
      <c r="L3" s="25" t="s">
        <v>32</v>
      </c>
      <c r="M3" s="25" t="s">
        <v>1110</v>
      </c>
      <c r="N3" s="25" t="s">
        <v>33</v>
      </c>
      <c r="O3" s="25" t="s">
        <v>34</v>
      </c>
      <c r="P3" s="25" t="s">
        <v>35</v>
      </c>
      <c r="Q3" s="25" t="s">
        <v>36</v>
      </c>
      <c r="R3" s="25">
        <v>1959</v>
      </c>
      <c r="S3" s="25"/>
      <c r="T3" s="25">
        <v>45.136667000000003</v>
      </c>
      <c r="U3" s="51">
        <v>-67.318055999999999</v>
      </c>
      <c r="V3" t="s">
        <v>36</v>
      </c>
      <c r="W3" t="s">
        <v>990</v>
      </c>
      <c r="X3" t="s">
        <v>1112</v>
      </c>
      <c r="Y3" t="str">
        <f>INDEX([1]Changes_1985_to_x!$A:$A,MATCH(Table15[[#This Row],[US_GaugeNum]],[1]Changes_1985_to_x!$B:$B,0))</f>
        <v>Active IGS</v>
      </c>
      <c r="Z3" t="str">
        <f>INDEX([1]Changes_1985_to_x!$A:$A,MATCH(Table15[[#This Row],[WSC_GaugeNum]],[1]Changes_1985_to_x!$C:$C,0))</f>
        <v>Active IGS</v>
      </c>
      <c r="AA3" t="s">
        <v>37</v>
      </c>
      <c r="AB3" t="s">
        <v>37</v>
      </c>
      <c r="AC3" t="str">
        <f>IF(Table15[[#This Row],[Proposal]]="",Table15[[#This Row],[Gauge_Designation]],Table15[[#This Row],[Gauge_Designation]]&amp;"("&amp;Table15[[#This Row],[Proposal]]&amp;")")</f>
        <v>IGS</v>
      </c>
      <c r="AD3" t="s">
        <v>39</v>
      </c>
    </row>
    <row r="4" spans="1:30" ht="15" x14ac:dyDescent="0.2">
      <c r="A4" s="117">
        <v>3</v>
      </c>
      <c r="B4" s="25" t="s">
        <v>43</v>
      </c>
      <c r="C4" s="25"/>
      <c r="D4" s="130"/>
      <c r="E4" s="29" t="s">
        <v>28</v>
      </c>
      <c r="F4" s="25"/>
      <c r="G4" s="57">
        <v>7</v>
      </c>
      <c r="H4" s="58" t="s">
        <v>49</v>
      </c>
      <c r="I4" s="58"/>
      <c r="J4" s="25" t="s">
        <v>44</v>
      </c>
      <c r="K4" s="25" t="s">
        <v>31</v>
      </c>
      <c r="L4" s="25" t="s">
        <v>32</v>
      </c>
      <c r="M4" s="25" t="s">
        <v>1110</v>
      </c>
      <c r="N4" s="25" t="s">
        <v>45</v>
      </c>
      <c r="O4" s="25" t="s">
        <v>46</v>
      </c>
      <c r="P4" s="25" t="s">
        <v>47</v>
      </c>
      <c r="Q4" s="25" t="s">
        <v>36</v>
      </c>
      <c r="R4" s="25">
        <v>2006</v>
      </c>
      <c r="S4" s="25"/>
      <c r="T4" s="25">
        <v>45.175220000000003</v>
      </c>
      <c r="U4" s="51">
        <v>-67.292900000000003</v>
      </c>
      <c r="V4"/>
      <c r="W4"/>
      <c r="X4"/>
      <c r="Y4" t="e">
        <f>INDEX([1]Changes_1985_to_x!$A:$A,MATCH(Table15[[#This Row],[US_GaugeNum]],[1]Changes_1985_to_x!$B:$B,0))</f>
        <v>#N/A</v>
      </c>
      <c r="Z4" t="e">
        <f>INDEX([1]Changes_1985_to_x!$A:$A,MATCH(Table15[[#This Row],[WSC_GaugeNum]],[1]Changes_1985_to_x!$C:$C,0))</f>
        <v>#N/A</v>
      </c>
      <c r="AA4" t="e">
        <v>#N/A</v>
      </c>
      <c r="AB4" t="e">
        <v>#N/A</v>
      </c>
      <c r="AC4" t="str">
        <f>IF(Table15[[#This Row],[Proposal]]="",Table15[[#This Row],[Gauge_Designation]],Table15[[#This Row],[Gauge_Designation]]&amp;"("&amp;Table15[[#This Row],[Proposal]]&amp;")")</f>
        <v>ISGS</v>
      </c>
      <c r="AD4" t="e">
        <v>#N/A</v>
      </c>
    </row>
    <row r="5" spans="1:30" ht="15" x14ac:dyDescent="0.2">
      <c r="A5" s="117">
        <v>4</v>
      </c>
      <c r="B5" s="62" t="s">
        <v>50</v>
      </c>
      <c r="C5" s="62"/>
      <c r="D5" s="131"/>
      <c r="E5" s="48" t="s">
        <v>28</v>
      </c>
      <c r="F5" s="62"/>
      <c r="G5" s="110">
        <v>23</v>
      </c>
      <c r="H5" s="112" t="s">
        <v>49</v>
      </c>
      <c r="I5" s="112"/>
      <c r="J5" s="62" t="s">
        <v>51</v>
      </c>
      <c r="K5" s="62" t="s">
        <v>31</v>
      </c>
      <c r="L5" s="25" t="s">
        <v>32</v>
      </c>
      <c r="M5" s="62"/>
      <c r="N5" s="62" t="s">
        <v>45</v>
      </c>
      <c r="O5" s="62" t="s">
        <v>46</v>
      </c>
      <c r="P5" s="62" t="s">
        <v>47</v>
      </c>
      <c r="Q5" s="62" t="s">
        <v>36</v>
      </c>
      <c r="R5" s="62">
        <v>1969</v>
      </c>
      <c r="S5" s="62">
        <v>2015</v>
      </c>
      <c r="T5" s="62">
        <v>45.66489</v>
      </c>
      <c r="U5" s="47">
        <v>-67.735889999999898</v>
      </c>
      <c r="V5"/>
      <c r="W5"/>
      <c r="X5"/>
      <c r="Y5" t="e">
        <f>INDEX([1]Changes_1985_to_x!$A:$A,MATCH(Table15[[#This Row],[US_GaugeNum]],[1]Changes_1985_to_x!$B:$B,0))</f>
        <v>#N/A</v>
      </c>
      <c r="Z5" t="e">
        <f>INDEX([1]Changes_1985_to_x!$A:$A,MATCH(Table15[[#This Row],[WSC_GaugeNum]],[1]Changes_1985_to_x!$C:$C,0))</f>
        <v>#N/A</v>
      </c>
      <c r="AA5" t="e">
        <v>#N/A</v>
      </c>
      <c r="AB5" t="e">
        <v>#N/A</v>
      </c>
      <c r="AC5" t="str">
        <f>IF(Table15[[#This Row],[Proposal]]="",Table15[[#This Row],[Gauge_Designation]],Table15[[#This Row],[Gauge_Designation]]&amp;"("&amp;Table15[[#This Row],[Proposal]]&amp;")")</f>
        <v>ISGS</v>
      </c>
      <c r="AD5" t="e">
        <v>#N/A</v>
      </c>
    </row>
    <row r="6" spans="1:30" x14ac:dyDescent="0.25">
      <c r="A6" s="117">
        <v>5</v>
      </c>
      <c r="B6" s="329" t="s">
        <v>52</v>
      </c>
      <c r="C6" s="329"/>
      <c r="D6" s="330"/>
      <c r="E6" s="331" t="s">
        <v>28</v>
      </c>
      <c r="F6" s="332"/>
      <c r="G6" s="57">
        <v>23</v>
      </c>
      <c r="H6" s="76" t="s">
        <v>49</v>
      </c>
      <c r="I6" s="76"/>
      <c r="J6" s="329" t="s">
        <v>53</v>
      </c>
      <c r="K6" s="25" t="s">
        <v>31</v>
      </c>
      <c r="L6" s="25" t="s">
        <v>32</v>
      </c>
      <c r="M6" s="329"/>
      <c r="N6" s="329" t="s">
        <v>45</v>
      </c>
      <c r="O6" s="329" t="s">
        <v>46</v>
      </c>
      <c r="P6" s="329" t="s">
        <v>1113</v>
      </c>
      <c r="Q6" s="329" t="s">
        <v>36</v>
      </c>
      <c r="R6" s="25">
        <v>1969</v>
      </c>
      <c r="S6" s="62">
        <v>2015</v>
      </c>
      <c r="T6" s="25">
        <v>45.664169999999899</v>
      </c>
      <c r="U6" s="25">
        <v>-67.733559999999898</v>
      </c>
      <c r="V6"/>
      <c r="W6"/>
      <c r="X6"/>
      <c r="Y6" t="e">
        <f>INDEX([1]Changes_1985_to_x!$A:$A,MATCH(Table15[[#This Row],[US_GaugeNum]],[1]Changes_1985_to_x!$B:$B,0))</f>
        <v>#N/A</v>
      </c>
      <c r="Z6" t="e">
        <f>INDEX([1]Changes_1985_to_x!$A:$A,MATCH(Table15[[#This Row],[WSC_GaugeNum]],[1]Changes_1985_to_x!$C:$C,0))</f>
        <v>#N/A</v>
      </c>
      <c r="AA6" t="e">
        <v>#N/A</v>
      </c>
      <c r="AB6" t="e">
        <v>#N/A</v>
      </c>
      <c r="AC6" t="str">
        <f>IF(Table15[[#This Row],[Proposal]]="",Table15[[#This Row],[Gauge_Designation]],Table15[[#This Row],[Gauge_Designation]]&amp;"("&amp;Table15[[#This Row],[Proposal]]&amp;")")</f>
        <v>ISGS</v>
      </c>
      <c r="AD6" t="e">
        <v>#N/A</v>
      </c>
    </row>
    <row r="7" spans="1:30" x14ac:dyDescent="0.25">
      <c r="A7" s="117">
        <v>6</v>
      </c>
      <c r="B7" s="329" t="s">
        <v>54</v>
      </c>
      <c r="C7" s="329"/>
      <c r="D7" s="330"/>
      <c r="E7" s="331" t="s">
        <v>28</v>
      </c>
      <c r="F7" s="332"/>
      <c r="G7" s="57">
        <v>23</v>
      </c>
      <c r="H7" s="76" t="s">
        <v>49</v>
      </c>
      <c r="I7" s="76"/>
      <c r="J7" s="329" t="s">
        <v>55</v>
      </c>
      <c r="K7" s="25" t="s">
        <v>31</v>
      </c>
      <c r="L7" s="25" t="s">
        <v>32</v>
      </c>
      <c r="M7" s="329"/>
      <c r="N7" s="329" t="s">
        <v>45</v>
      </c>
      <c r="O7" s="329" t="s">
        <v>46</v>
      </c>
      <c r="P7" s="329" t="s">
        <v>47</v>
      </c>
      <c r="Q7" s="329" t="s">
        <v>36</v>
      </c>
      <c r="R7" s="25">
        <v>1967</v>
      </c>
      <c r="S7" s="62">
        <v>2015</v>
      </c>
      <c r="T7" s="25">
        <v>45.569220000000001</v>
      </c>
      <c r="U7" s="51">
        <v>-67.427250000000001</v>
      </c>
      <c r="V7"/>
      <c r="W7"/>
      <c r="X7"/>
      <c r="Y7" t="e">
        <f>INDEX([1]Changes_1985_to_x!$A:$A,MATCH(Table15[[#This Row],[US_GaugeNum]],[1]Changes_1985_to_x!$B:$B,0))</f>
        <v>#N/A</v>
      </c>
      <c r="Z7" t="e">
        <f>INDEX([1]Changes_1985_to_x!$A:$A,MATCH(Table15[[#This Row],[WSC_GaugeNum]],[1]Changes_1985_to_x!$C:$C,0))</f>
        <v>#N/A</v>
      </c>
      <c r="AA7" t="e">
        <v>#N/A</v>
      </c>
      <c r="AB7" t="e">
        <v>#N/A</v>
      </c>
      <c r="AC7" t="str">
        <f>IF(Table15[[#This Row],[Proposal]]="",Table15[[#This Row],[Gauge_Designation]],Table15[[#This Row],[Gauge_Designation]]&amp;"("&amp;Table15[[#This Row],[Proposal]]&amp;")")</f>
        <v>ISGS</v>
      </c>
      <c r="AD7" t="e">
        <v>#N/A</v>
      </c>
    </row>
    <row r="8" spans="1:30" x14ac:dyDescent="0.25">
      <c r="A8" s="117">
        <v>7</v>
      </c>
      <c r="B8" s="333" t="s">
        <v>56</v>
      </c>
      <c r="C8" s="333"/>
      <c r="D8" s="330"/>
      <c r="E8" s="331" t="s">
        <v>28</v>
      </c>
      <c r="F8" s="332"/>
      <c r="G8" s="57">
        <v>23</v>
      </c>
      <c r="H8" s="76" t="s">
        <v>49</v>
      </c>
      <c r="I8" s="76"/>
      <c r="J8" s="329" t="s">
        <v>57</v>
      </c>
      <c r="K8" s="25" t="s">
        <v>31</v>
      </c>
      <c r="L8" s="12" t="s">
        <v>32</v>
      </c>
      <c r="M8" s="333"/>
      <c r="N8" s="329" t="s">
        <v>45</v>
      </c>
      <c r="O8" s="329" t="s">
        <v>46</v>
      </c>
      <c r="P8" s="329" t="s">
        <v>47</v>
      </c>
      <c r="Q8" s="329" t="s">
        <v>36</v>
      </c>
      <c r="R8" s="25">
        <v>1980</v>
      </c>
      <c r="S8" s="62">
        <v>2015</v>
      </c>
      <c r="T8" s="25">
        <v>45.274500000000003</v>
      </c>
      <c r="U8" s="25">
        <v>-67.496359999999896</v>
      </c>
      <c r="V8"/>
      <c r="W8"/>
      <c r="X8"/>
      <c r="Y8" t="e">
        <f>INDEX([1]Changes_1985_to_x!$A:$A,MATCH(Table15[[#This Row],[US_GaugeNum]],[1]Changes_1985_to_x!$B:$B,0))</f>
        <v>#N/A</v>
      </c>
      <c r="Z8" t="e">
        <f>INDEX([1]Changes_1985_to_x!$A:$A,MATCH(Table15[[#This Row],[WSC_GaugeNum]],[1]Changes_1985_to_x!$C:$C,0))</f>
        <v>#N/A</v>
      </c>
      <c r="AA8" t="e">
        <v>#N/A</v>
      </c>
      <c r="AB8" t="e">
        <v>#N/A</v>
      </c>
      <c r="AC8" t="str">
        <f>IF(Table15[[#This Row],[Proposal]]="",Table15[[#This Row],[Gauge_Designation]],Table15[[#This Row],[Gauge_Designation]]&amp;"("&amp;Table15[[#This Row],[Proposal]]&amp;")")</f>
        <v>ISGS</v>
      </c>
      <c r="AD8" t="e">
        <v>#N/A</v>
      </c>
    </row>
    <row r="9" spans="1:30" s="188" customFormat="1" x14ac:dyDescent="0.25">
      <c r="A9" s="184">
        <v>8</v>
      </c>
      <c r="B9" s="334"/>
      <c r="C9" s="334"/>
      <c r="D9" s="335">
        <v>1018900</v>
      </c>
      <c r="E9" s="336"/>
      <c r="F9" s="336" t="s">
        <v>29</v>
      </c>
      <c r="G9" s="185">
        <v>18</v>
      </c>
      <c r="H9" s="186" t="s">
        <v>49</v>
      </c>
      <c r="I9" s="65"/>
      <c r="J9" s="336" t="s">
        <v>58</v>
      </c>
      <c r="K9" s="187" t="s">
        <v>31</v>
      </c>
      <c r="L9" s="336" t="s">
        <v>32</v>
      </c>
      <c r="M9" s="337"/>
      <c r="N9" s="336" t="s">
        <v>33</v>
      </c>
      <c r="O9" s="336" t="s">
        <v>34</v>
      </c>
      <c r="P9" s="336" t="s">
        <v>47</v>
      </c>
      <c r="Q9" s="336" t="s">
        <v>36</v>
      </c>
      <c r="R9" s="337">
        <v>2011</v>
      </c>
      <c r="S9" s="337"/>
      <c r="T9" s="336">
        <v>45.181111100000003</v>
      </c>
      <c r="U9" s="336">
        <v>-67.778056000000007</v>
      </c>
      <c r="V9" s="188" t="s">
        <v>36</v>
      </c>
      <c r="W9" s="188" t="s">
        <v>990</v>
      </c>
      <c r="X9" s="188" t="s">
        <v>1114</v>
      </c>
      <c r="Y9" s="188" t="e">
        <f>INDEX([1]Changes_1985_to_x!$A:$A,MATCH(Table15[[#This Row],[US_GaugeNum]],[1]Changes_1985_to_x!$B:$B,0))</f>
        <v>#N/A</v>
      </c>
      <c r="Z9" s="188" t="e">
        <f>INDEX([1]Changes_1985_to_x!$A:$A,MATCH(Table15[[#This Row],[WSC_GaugeNum]],[1]Changes_1985_to_x!$C:$C,0))</f>
        <v>#N/A</v>
      </c>
      <c r="AA9" s="188" t="e">
        <v>#N/A</v>
      </c>
      <c r="AB9" s="188" t="e">
        <v>#N/A</v>
      </c>
      <c r="AC9" s="188" t="str">
        <f>IF(Table15[[#This Row],[Proposal]]="",Table15[[#This Row],[Gauge_Designation]],Table15[[#This Row],[Gauge_Designation]]&amp;"("&amp;Table15[[#This Row],[Proposal]]&amp;")")</f>
        <v>ISGS</v>
      </c>
      <c r="AD9" s="188" t="s">
        <v>39</v>
      </c>
    </row>
    <row r="10" spans="1:30" s="188" customFormat="1" x14ac:dyDescent="0.25">
      <c r="A10" s="184">
        <v>9</v>
      </c>
      <c r="B10" s="334"/>
      <c r="C10" s="334"/>
      <c r="D10" s="335">
        <v>1019300</v>
      </c>
      <c r="E10" s="336"/>
      <c r="F10" s="336" t="s">
        <v>29</v>
      </c>
      <c r="G10" s="185">
        <v>18</v>
      </c>
      <c r="H10" s="186" t="s">
        <v>49</v>
      </c>
      <c r="I10" s="58"/>
      <c r="J10" s="336" t="s">
        <v>59</v>
      </c>
      <c r="K10" s="336" t="s">
        <v>31</v>
      </c>
      <c r="L10" s="336" t="s">
        <v>32</v>
      </c>
      <c r="M10" s="337"/>
      <c r="N10" s="336" t="s">
        <v>33</v>
      </c>
      <c r="O10" s="336" t="s">
        <v>34</v>
      </c>
      <c r="P10" s="336" t="s">
        <v>47</v>
      </c>
      <c r="Q10" s="336" t="s">
        <v>36</v>
      </c>
      <c r="R10" s="337">
        <v>2011</v>
      </c>
      <c r="S10" s="337"/>
      <c r="T10" s="336">
        <v>45.2256833</v>
      </c>
      <c r="U10" s="336">
        <v>-67.577053000000006</v>
      </c>
      <c r="V10" s="188" t="s">
        <v>36</v>
      </c>
      <c r="W10" s="188" t="s">
        <v>990</v>
      </c>
      <c r="X10" s="188" t="s">
        <v>1114</v>
      </c>
      <c r="Y10" s="188" t="e">
        <f>INDEX([1]Changes_1985_to_x!$A:$A,MATCH(Table15[[#This Row],[US_GaugeNum]],[1]Changes_1985_to_x!$B:$B,0))</f>
        <v>#N/A</v>
      </c>
      <c r="Z10" s="188" t="e">
        <f>INDEX([1]Changes_1985_to_x!$A:$A,MATCH(Table15[[#This Row],[WSC_GaugeNum]],[1]Changes_1985_to_x!$C:$C,0))</f>
        <v>#N/A</v>
      </c>
      <c r="AA10" s="188" t="e">
        <v>#N/A</v>
      </c>
      <c r="AB10" s="188" t="e">
        <v>#N/A</v>
      </c>
      <c r="AC10" s="188" t="str">
        <f>IF(Table15[[#This Row],[Proposal]]="",Table15[[#This Row],[Gauge_Designation]],Table15[[#This Row],[Gauge_Designation]]&amp;"("&amp;Table15[[#This Row],[Proposal]]&amp;")")</f>
        <v>ISGS</v>
      </c>
      <c r="AD10" s="188" t="s">
        <v>39</v>
      </c>
    </row>
    <row r="11" spans="1:30" s="188" customFormat="1" x14ac:dyDescent="0.25">
      <c r="A11" s="184">
        <v>10</v>
      </c>
      <c r="B11" s="334"/>
      <c r="C11" s="334"/>
      <c r="D11" s="335">
        <v>1021060</v>
      </c>
      <c r="E11" s="336"/>
      <c r="F11" s="336" t="s">
        <v>29</v>
      </c>
      <c r="G11" s="185">
        <v>18</v>
      </c>
      <c r="H11" s="186" t="s">
        <v>49</v>
      </c>
      <c r="I11" s="124"/>
      <c r="J11" s="336" t="s">
        <v>60</v>
      </c>
      <c r="K11" s="336" t="s">
        <v>31</v>
      </c>
      <c r="L11" s="336" t="s">
        <v>32</v>
      </c>
      <c r="M11" s="337"/>
      <c r="N11" s="336" t="s">
        <v>33</v>
      </c>
      <c r="O11" s="336" t="s">
        <v>34</v>
      </c>
      <c r="P11" s="336" t="s">
        <v>47</v>
      </c>
      <c r="Q11" s="336" t="s">
        <v>36</v>
      </c>
      <c r="R11" s="337">
        <v>2016</v>
      </c>
      <c r="S11" s="337"/>
      <c r="T11" s="336">
        <v>45.1916583</v>
      </c>
      <c r="U11" s="336">
        <v>-67.283422000000002</v>
      </c>
      <c r="V11" s="188" t="s">
        <v>36</v>
      </c>
      <c r="W11" s="188" t="s">
        <v>990</v>
      </c>
      <c r="X11" s="188" t="s">
        <v>1115</v>
      </c>
      <c r="Y11" s="188" t="e">
        <f>INDEX([1]Changes_1985_to_x!$A:$A,MATCH(Table15[[#This Row],[US_GaugeNum]],[1]Changes_1985_to_x!$B:$B,0))</f>
        <v>#N/A</v>
      </c>
      <c r="Z11" s="188" t="e">
        <f>INDEX([1]Changes_1985_to_x!$A:$A,MATCH(Table15[[#This Row],[WSC_GaugeNum]],[1]Changes_1985_to_x!$C:$C,0))</f>
        <v>#N/A</v>
      </c>
      <c r="AA11" s="188" t="e">
        <v>#N/A</v>
      </c>
      <c r="AB11" s="188" t="e">
        <v>#N/A</v>
      </c>
      <c r="AC11" s="188" t="str">
        <f>IF(Table15[[#This Row],[Proposal]]="",Table15[[#This Row],[Gauge_Designation]],Table15[[#This Row],[Gauge_Designation]]&amp;"("&amp;Table15[[#This Row],[Proposal]]&amp;")")</f>
        <v>ISGS</v>
      </c>
      <c r="AD11" s="188" t="s">
        <v>39</v>
      </c>
    </row>
    <row r="12" spans="1:30" x14ac:dyDescent="0.25">
      <c r="A12" s="117">
        <v>11</v>
      </c>
      <c r="B12" s="338" t="s">
        <v>61</v>
      </c>
      <c r="C12" s="338"/>
      <c r="D12" s="339">
        <v>1011500</v>
      </c>
      <c r="E12" s="340" t="s">
        <v>28</v>
      </c>
      <c r="F12" s="341" t="s">
        <v>29</v>
      </c>
      <c r="G12" s="57">
        <v>3</v>
      </c>
      <c r="H12" s="76" t="s">
        <v>38</v>
      </c>
      <c r="I12" s="76"/>
      <c r="J12" s="338" t="s">
        <v>62</v>
      </c>
      <c r="K12" s="25" t="s">
        <v>63</v>
      </c>
      <c r="L12" s="338"/>
      <c r="M12" s="338" t="s">
        <v>1116</v>
      </c>
      <c r="N12" s="338" t="s">
        <v>45</v>
      </c>
      <c r="O12" s="338" t="s">
        <v>46</v>
      </c>
      <c r="P12" s="338" t="s">
        <v>35</v>
      </c>
      <c r="Q12" s="338" t="s">
        <v>36</v>
      </c>
      <c r="R12" s="25">
        <v>1951</v>
      </c>
      <c r="S12" s="44"/>
      <c r="T12" s="25">
        <v>47.206944</v>
      </c>
      <c r="U12" s="51">
        <v>-68.956943999999993</v>
      </c>
      <c r="V12"/>
      <c r="W12"/>
      <c r="X12"/>
      <c r="Y12" t="str">
        <f>INDEX([1]Changes_1985_to_x!$A:$A,MATCH(Table15[[#This Row],[US_GaugeNum]],[1]Changes_1985_to_x!$B:$B,0))</f>
        <v>Active IGS</v>
      </c>
      <c r="Z12" t="str">
        <f>INDEX([1]Changes_1985_to_x!$A:$A,MATCH(Table15[[#This Row],[WSC_GaugeNum]],[1]Changes_1985_to_x!$C:$C,0))</f>
        <v>Active IGS</v>
      </c>
      <c r="AA12" t="s">
        <v>37</v>
      </c>
      <c r="AB12" t="s">
        <v>37</v>
      </c>
      <c r="AC12" t="str">
        <f>IF(Table15[[#This Row],[Proposal]]="",Table15[[#This Row],[Gauge_Designation]],Table15[[#This Row],[Gauge_Designation]]&amp;"("&amp;Table15[[#This Row],[Proposal]]&amp;")")</f>
        <v>IGS</v>
      </c>
      <c r="AD12" t="s">
        <v>39</v>
      </c>
    </row>
    <row r="13" spans="1:30" ht="15" x14ac:dyDescent="0.2">
      <c r="A13" s="117">
        <v>12</v>
      </c>
      <c r="B13" s="12" t="s">
        <v>65</v>
      </c>
      <c r="C13" s="12"/>
      <c r="D13" s="132">
        <v>1014000</v>
      </c>
      <c r="E13" s="108" t="s">
        <v>28</v>
      </c>
      <c r="F13" s="26" t="s">
        <v>29</v>
      </c>
      <c r="G13" s="57">
        <v>3</v>
      </c>
      <c r="H13" s="76" t="s">
        <v>38</v>
      </c>
      <c r="I13" s="65"/>
      <c r="J13" s="26" t="s">
        <v>66</v>
      </c>
      <c r="K13" s="26" t="s">
        <v>63</v>
      </c>
      <c r="L13" s="12"/>
      <c r="M13" s="12" t="s">
        <v>1116</v>
      </c>
      <c r="N13" s="25" t="s">
        <v>33</v>
      </c>
      <c r="O13" s="25" t="s">
        <v>34</v>
      </c>
      <c r="P13" s="25" t="s">
        <v>35</v>
      </c>
      <c r="Q13" s="25" t="s">
        <v>36</v>
      </c>
      <c r="R13" s="25">
        <v>1926</v>
      </c>
      <c r="S13" s="25"/>
      <c r="T13" s="25">
        <v>47.256943999999997</v>
      </c>
      <c r="U13" s="25">
        <v>-68.593056000000004</v>
      </c>
      <c r="V13" t="s">
        <v>36</v>
      </c>
      <c r="W13" t="s">
        <v>990</v>
      </c>
      <c r="X13" t="s">
        <v>1111</v>
      </c>
      <c r="Y13" t="str">
        <f>INDEX([1]Changes_1985_to_x!$A:$A,MATCH(Table15[[#This Row],[US_GaugeNum]],[1]Changes_1985_to_x!$B:$B,0))</f>
        <v>Active IGS</v>
      </c>
      <c r="Z13" t="str">
        <f>INDEX([1]Changes_1985_to_x!$A:$A,MATCH(Table15[[#This Row],[WSC_GaugeNum]],[1]Changes_1985_to_x!$C:$C,0))</f>
        <v>Active IGS</v>
      </c>
      <c r="AA13" t="s">
        <v>37</v>
      </c>
      <c r="AB13" t="s">
        <v>37</v>
      </c>
      <c r="AC13" t="str">
        <f>IF(Table15[[#This Row],[Proposal]]="",Table15[[#This Row],[Gauge_Designation]],Table15[[#This Row],[Gauge_Designation]]&amp;"("&amp;Table15[[#This Row],[Proposal]]&amp;")")</f>
        <v>IGS</v>
      </c>
      <c r="AD13" t="s">
        <v>39</v>
      </c>
    </row>
    <row r="14" spans="1:30" ht="15" x14ac:dyDescent="0.2">
      <c r="A14" s="117">
        <v>13</v>
      </c>
      <c r="B14" s="25" t="s">
        <v>67</v>
      </c>
      <c r="C14" s="25"/>
      <c r="D14" s="129">
        <v>1013500</v>
      </c>
      <c r="E14" s="29" t="s">
        <v>28</v>
      </c>
      <c r="F14" s="25" t="s">
        <v>29</v>
      </c>
      <c r="G14" s="57">
        <v>3</v>
      </c>
      <c r="H14" s="58" t="s">
        <v>38</v>
      </c>
      <c r="I14" s="58"/>
      <c r="J14" s="25" t="s">
        <v>68</v>
      </c>
      <c r="K14" s="25" t="s">
        <v>63</v>
      </c>
      <c r="L14" s="25"/>
      <c r="M14" s="25" t="s">
        <v>1116</v>
      </c>
      <c r="N14" s="25" t="s">
        <v>33</v>
      </c>
      <c r="O14" s="25" t="s">
        <v>34</v>
      </c>
      <c r="P14" s="25" t="s">
        <v>35</v>
      </c>
      <c r="Q14" s="25" t="s">
        <v>36</v>
      </c>
      <c r="R14" s="25">
        <v>1903</v>
      </c>
      <c r="S14" s="25"/>
      <c r="T14" s="25">
        <v>47.237222000000003</v>
      </c>
      <c r="U14" s="51">
        <v>-68.582222000000002</v>
      </c>
      <c r="V14" t="s">
        <v>36</v>
      </c>
      <c r="W14" t="s">
        <v>990</v>
      </c>
      <c r="X14" t="s">
        <v>1117</v>
      </c>
      <c r="Y14" t="str">
        <f>INDEX([1]Changes_1985_to_x!$A:$A,MATCH(Table15[[#This Row],[US_GaugeNum]],[1]Changes_1985_to_x!$B:$B,0))</f>
        <v>Active IGS</v>
      </c>
      <c r="Z14" t="str">
        <f>INDEX([1]Changes_1985_to_x!$A:$A,MATCH(Table15[[#This Row],[WSC_GaugeNum]],[1]Changes_1985_to_x!$C:$C,0))</f>
        <v>Active IGS</v>
      </c>
      <c r="AA14" t="s">
        <v>37</v>
      </c>
      <c r="AB14" t="s">
        <v>37</v>
      </c>
      <c r="AC14" t="str">
        <f>IF(Table15[[#This Row],[Proposal]]="",Table15[[#This Row],[Gauge_Designation]],Table15[[#This Row],[Gauge_Designation]]&amp;"("&amp;Table15[[#This Row],[Proposal]]&amp;")")</f>
        <v>IGS</v>
      </c>
      <c r="AD14" t="s">
        <v>39</v>
      </c>
    </row>
    <row r="15" spans="1:30" x14ac:dyDescent="0.25">
      <c r="A15" s="117">
        <v>14</v>
      </c>
      <c r="B15" s="329" t="s">
        <v>69</v>
      </c>
      <c r="C15" s="329"/>
      <c r="D15" s="330"/>
      <c r="E15" s="331" t="s">
        <v>28</v>
      </c>
      <c r="F15" s="342"/>
      <c r="G15" s="57">
        <v>23</v>
      </c>
      <c r="H15" s="58" t="s">
        <v>1118</v>
      </c>
      <c r="I15" s="58"/>
      <c r="J15" s="329" t="s">
        <v>70</v>
      </c>
      <c r="K15" s="25" t="s">
        <v>63</v>
      </c>
      <c r="L15" s="329"/>
      <c r="M15" s="329" t="s">
        <v>1116</v>
      </c>
      <c r="N15" s="329" t="s">
        <v>45</v>
      </c>
      <c r="O15" s="329" t="s">
        <v>46</v>
      </c>
      <c r="P15" s="329" t="s">
        <v>1113</v>
      </c>
      <c r="Q15" s="329" t="s">
        <v>36</v>
      </c>
      <c r="R15" s="12">
        <v>1930</v>
      </c>
      <c r="S15" s="62">
        <v>2015</v>
      </c>
      <c r="T15" s="25">
        <v>47.038890000000002</v>
      </c>
      <c r="U15" s="51">
        <v>-67.739720000000005</v>
      </c>
      <c r="V15"/>
      <c r="W15"/>
      <c r="X15"/>
      <c r="Y15" t="e">
        <f>INDEX([1]Changes_1985_to_x!$A:$A,MATCH(Table15[[#This Row],[US_GaugeNum]],[1]Changes_1985_to_x!$B:$B,0))</f>
        <v>#N/A</v>
      </c>
      <c r="Z15" t="e">
        <f>INDEX([1]Changes_1985_to_x!$A:$A,MATCH(Table15[[#This Row],[WSC_GaugeNum]],[1]Changes_1985_to_x!$C:$C,0))</f>
        <v>#N/A</v>
      </c>
      <c r="AA15" t="e">
        <v>#N/A</v>
      </c>
      <c r="AB15" t="e">
        <v>#N/A</v>
      </c>
      <c r="AC15" t="str">
        <f>IF(Table15[[#This Row],[Proposal]]="",Table15[[#This Row],[Gauge_Designation]],Table15[[#This Row],[Gauge_Designation]]&amp;"("&amp;Table15[[#This Row],[Proposal]]&amp;")")</f>
        <v>BIGS</v>
      </c>
      <c r="AD15" t="e">
        <v>#N/A</v>
      </c>
    </row>
    <row r="16" spans="1:30" x14ac:dyDescent="0.25">
      <c r="A16" s="117">
        <v>15</v>
      </c>
      <c r="B16" s="331"/>
      <c r="C16" s="331"/>
      <c r="D16" s="343">
        <v>1018035</v>
      </c>
      <c r="E16" s="340"/>
      <c r="F16" s="344" t="s">
        <v>29</v>
      </c>
      <c r="G16" s="57">
        <v>18</v>
      </c>
      <c r="H16" s="58" t="s">
        <v>1118</v>
      </c>
      <c r="I16" s="58"/>
      <c r="J16" s="338" t="s">
        <v>72</v>
      </c>
      <c r="K16" s="25" t="s">
        <v>63</v>
      </c>
      <c r="L16" s="331"/>
      <c r="M16" s="331" t="s">
        <v>1116</v>
      </c>
      <c r="N16" s="338" t="s">
        <v>33</v>
      </c>
      <c r="O16" s="338" t="s">
        <v>34</v>
      </c>
      <c r="P16" s="338" t="s">
        <v>35</v>
      </c>
      <c r="Q16" s="338" t="s">
        <v>36</v>
      </c>
      <c r="R16" s="12">
        <v>2005</v>
      </c>
      <c r="S16" s="44"/>
      <c r="T16" s="25">
        <v>46.181111100000003</v>
      </c>
      <c r="U16" s="51">
        <v>-67.803888889999996</v>
      </c>
      <c r="V16" t="s">
        <v>36</v>
      </c>
      <c r="W16" t="s">
        <v>985</v>
      </c>
      <c r="X16" t="s">
        <v>1119</v>
      </c>
      <c r="Y16" t="e">
        <f>INDEX([1]Changes_1985_to_x!$A:$A,MATCH(Table15[[#This Row],[US_GaugeNum]],[1]Changes_1985_to_x!$B:$B,0))</f>
        <v>#N/A</v>
      </c>
      <c r="Z16" t="e">
        <f>INDEX([1]Changes_1985_to_x!$A:$A,MATCH(Table15[[#This Row],[WSC_GaugeNum]],[1]Changes_1985_to_x!$C:$C,0))</f>
        <v>#N/A</v>
      </c>
      <c r="AA16" t="e">
        <v>#N/A</v>
      </c>
      <c r="AB16" t="e">
        <v>#N/A</v>
      </c>
      <c r="AC16" t="str">
        <f>IF(Table15[[#This Row],[Proposal]]="",Table15[[#This Row],[Gauge_Designation]],Table15[[#This Row],[Gauge_Designation]]&amp;"("&amp;Table15[[#This Row],[Proposal]]&amp;")")</f>
        <v>BIGS</v>
      </c>
      <c r="AD16" t="e">
        <v>#N/A</v>
      </c>
    </row>
    <row r="17" spans="1:30" x14ac:dyDescent="0.25">
      <c r="A17" s="117">
        <v>16</v>
      </c>
      <c r="B17" s="331"/>
      <c r="C17" s="331"/>
      <c r="D17" s="343">
        <v>1017000</v>
      </c>
      <c r="E17" s="340"/>
      <c r="F17" s="344" t="s">
        <v>29</v>
      </c>
      <c r="G17" s="57">
        <v>18</v>
      </c>
      <c r="H17" s="58" t="s">
        <v>1118</v>
      </c>
      <c r="I17" s="58"/>
      <c r="J17" s="338" t="s">
        <v>73</v>
      </c>
      <c r="K17" s="25" t="s">
        <v>63</v>
      </c>
      <c r="L17" s="331"/>
      <c r="M17" s="331" t="s">
        <v>1116</v>
      </c>
      <c r="N17" s="338" t="s">
        <v>33</v>
      </c>
      <c r="O17" s="338" t="s">
        <v>34</v>
      </c>
      <c r="P17" s="338" t="s">
        <v>35</v>
      </c>
      <c r="Q17" s="338" t="s">
        <v>36</v>
      </c>
      <c r="R17" s="25">
        <v>1930</v>
      </c>
      <c r="S17" s="44"/>
      <c r="T17" s="25">
        <v>46.777222199999997</v>
      </c>
      <c r="U17" s="51">
        <v>-68.157222200000007</v>
      </c>
      <c r="V17" t="s">
        <v>36</v>
      </c>
      <c r="W17" t="s">
        <v>985</v>
      </c>
      <c r="X17" t="s">
        <v>1120</v>
      </c>
      <c r="Y17" t="e">
        <f>INDEX([1]Changes_1985_to_x!$A:$A,MATCH(Table15[[#This Row],[US_GaugeNum]],[1]Changes_1985_to_x!$B:$B,0))</f>
        <v>#N/A</v>
      </c>
      <c r="Z17" t="e">
        <f>INDEX([1]Changes_1985_to_x!$A:$A,MATCH(Table15[[#This Row],[WSC_GaugeNum]],[1]Changes_1985_to_x!$C:$C,0))</f>
        <v>#N/A</v>
      </c>
      <c r="AA17" t="e">
        <v>#N/A</v>
      </c>
      <c r="AB17" t="e">
        <v>#N/A</v>
      </c>
      <c r="AC17" t="str">
        <f>IF(Table15[[#This Row],[Proposal]]="",Table15[[#This Row],[Gauge_Designation]],Table15[[#This Row],[Gauge_Designation]]&amp;"("&amp;Table15[[#This Row],[Proposal]]&amp;")")</f>
        <v>BIGS</v>
      </c>
      <c r="AD17" t="e">
        <v>#N/A</v>
      </c>
    </row>
    <row r="18" spans="1:30" ht="15" x14ac:dyDescent="0.2">
      <c r="A18" s="117">
        <v>17</v>
      </c>
      <c r="B18" s="12"/>
      <c r="C18" s="46">
        <v>2985</v>
      </c>
      <c r="D18" s="133"/>
      <c r="E18" s="42" t="s">
        <v>74</v>
      </c>
      <c r="F18" s="12"/>
      <c r="G18" s="57">
        <v>13</v>
      </c>
      <c r="H18" s="58" t="s">
        <v>1118</v>
      </c>
      <c r="I18" s="123"/>
      <c r="J18" s="12" t="s">
        <v>75</v>
      </c>
      <c r="K18" s="12" t="s">
        <v>76</v>
      </c>
      <c r="L18" s="12"/>
      <c r="M18" s="12" t="s">
        <v>1121</v>
      </c>
      <c r="N18" s="12" t="s">
        <v>78</v>
      </c>
      <c r="O18" s="12" t="s">
        <v>46</v>
      </c>
      <c r="P18" s="12" t="s">
        <v>47</v>
      </c>
      <c r="Q18" s="12" t="s">
        <v>36</v>
      </c>
      <c r="R18" s="12" t="e">
        <v>#N/A</v>
      </c>
      <c r="S18" s="12" t="e">
        <v>#N/A</v>
      </c>
      <c r="T18" s="12">
        <v>48.478332999999999</v>
      </c>
      <c r="U18" s="12">
        <v>-68.513666999999998</v>
      </c>
      <c r="V18"/>
      <c r="W18"/>
      <c r="X18"/>
      <c r="Y18" t="e">
        <f>INDEX([1]Changes_1985_to_x!$A:$A,MATCH(Table15[[#This Row],[US_GaugeNum]],[1]Changes_1985_to_x!$B:$B,0))</f>
        <v>#N/A</v>
      </c>
      <c r="Z18" t="e">
        <f>INDEX([1]Changes_1985_to_x!$A:$A,MATCH(Table15[[#This Row],[WSC_GaugeNum]],[1]Changes_1985_to_x!$C:$C,0))</f>
        <v>#N/A</v>
      </c>
      <c r="AA18" t="e">
        <v>#N/A</v>
      </c>
      <c r="AB18" t="e">
        <v>#N/A</v>
      </c>
      <c r="AC18" t="str">
        <f>IF(Table15[[#This Row],[Proposal]]="",Table15[[#This Row],[Gauge_Designation]],Table15[[#This Row],[Gauge_Designation]]&amp;"("&amp;Table15[[#This Row],[Proposal]]&amp;")")</f>
        <v>BIGS</v>
      </c>
      <c r="AD18" t="e">
        <v>#N/A</v>
      </c>
    </row>
    <row r="19" spans="1:30" ht="15" x14ac:dyDescent="0.2">
      <c r="A19" s="117">
        <v>18</v>
      </c>
      <c r="B19" s="12" t="s">
        <v>79</v>
      </c>
      <c r="C19" s="46"/>
      <c r="D19" s="133"/>
      <c r="E19" s="42" t="s">
        <v>28</v>
      </c>
      <c r="F19" s="12"/>
      <c r="G19" s="57">
        <v>3</v>
      </c>
      <c r="H19" s="58" t="s">
        <v>38</v>
      </c>
      <c r="I19" s="123"/>
      <c r="J19" s="12" t="s">
        <v>80</v>
      </c>
      <c r="K19" s="12" t="s">
        <v>81</v>
      </c>
      <c r="L19" s="12"/>
      <c r="M19" s="12" t="s">
        <v>1122</v>
      </c>
      <c r="N19" s="12" t="s">
        <v>78</v>
      </c>
      <c r="O19" s="12" t="s">
        <v>46</v>
      </c>
      <c r="P19" s="12" t="s">
        <v>35</v>
      </c>
      <c r="Q19" s="12" t="s">
        <v>36</v>
      </c>
      <c r="R19" s="12">
        <v>1920</v>
      </c>
      <c r="S19" s="12"/>
      <c r="T19" s="12">
        <v>45.266944000000002</v>
      </c>
      <c r="U19" s="12">
        <v>-72.160556</v>
      </c>
      <c r="V19"/>
      <c r="W19"/>
      <c r="X19"/>
      <c r="Y19" t="e">
        <f>INDEX([1]Changes_1985_to_x!$A:$A,MATCH(Table15[[#This Row],[US_GaugeNum]],[1]Changes_1985_to_x!$B:$B,0))</f>
        <v>#N/A</v>
      </c>
      <c r="Z19" t="str">
        <f>INDEX([1]Changes_1985_to_x!$A:$A,MATCH(Table15[[#This Row],[WSC_GaugeNum]],[1]Changes_1985_to_x!$C:$C,0))</f>
        <v>Active IGS</v>
      </c>
      <c r="AA19" t="e">
        <v>#N/A</v>
      </c>
      <c r="AB19" t="s">
        <v>37</v>
      </c>
      <c r="AC19" t="str">
        <f>IF(Table15[[#This Row],[Proposal]]="",Table15[[#This Row],[Gauge_Designation]],Table15[[#This Row],[Gauge_Designation]]&amp;"("&amp;Table15[[#This Row],[Proposal]]&amp;")")</f>
        <v>IGS</v>
      </c>
      <c r="AD19" t="e">
        <v>#N/A</v>
      </c>
    </row>
    <row r="20" spans="1:30" ht="15" x14ac:dyDescent="0.2">
      <c r="A20" s="117">
        <v>19</v>
      </c>
      <c r="B20" s="25" t="s">
        <v>84</v>
      </c>
      <c r="C20" s="62"/>
      <c r="D20" s="131"/>
      <c r="E20" s="48" t="s">
        <v>28</v>
      </c>
      <c r="F20" s="25"/>
      <c r="G20" s="57">
        <v>13</v>
      </c>
      <c r="H20" s="58" t="s">
        <v>49</v>
      </c>
      <c r="I20" s="58"/>
      <c r="J20" s="25" t="s">
        <v>85</v>
      </c>
      <c r="K20" s="25" t="s">
        <v>86</v>
      </c>
      <c r="L20" s="25" t="s">
        <v>87</v>
      </c>
      <c r="M20" s="25" t="s">
        <v>1110</v>
      </c>
      <c r="N20" s="25" t="s">
        <v>78</v>
      </c>
      <c r="O20" s="25" t="s">
        <v>46</v>
      </c>
      <c r="P20" s="25" t="s">
        <v>1113</v>
      </c>
      <c r="Q20" s="25" t="s">
        <v>36</v>
      </c>
      <c r="R20" s="25">
        <v>1937</v>
      </c>
      <c r="S20" s="25"/>
      <c r="T20" s="25">
        <v>45.398330000000001</v>
      </c>
      <c r="U20" s="51">
        <v>-73.258330000000001</v>
      </c>
      <c r="V20"/>
      <c r="W20"/>
      <c r="X20"/>
      <c r="Y20" t="e">
        <f>INDEX([1]Changes_1985_to_x!$A:$A,MATCH(Table15[[#This Row],[US_GaugeNum]],[1]Changes_1985_to_x!$B:$B,0))</f>
        <v>#N/A</v>
      </c>
      <c r="Z20" t="e">
        <f>INDEX([1]Changes_1985_to_x!$A:$A,MATCH(Table15[[#This Row],[WSC_GaugeNum]],[1]Changes_1985_to_x!$C:$C,0))</f>
        <v>#N/A</v>
      </c>
      <c r="AA20" t="e">
        <v>#N/A</v>
      </c>
      <c r="AB20" t="e">
        <v>#N/A</v>
      </c>
      <c r="AC20" t="str">
        <f>IF(Table15[[#This Row],[Proposal]]="",Table15[[#This Row],[Gauge_Designation]],Table15[[#This Row],[Gauge_Designation]]&amp;"("&amp;Table15[[#This Row],[Proposal]]&amp;")")</f>
        <v>ISGS</v>
      </c>
      <c r="AD20" t="e">
        <v>#N/A</v>
      </c>
    </row>
    <row r="21" spans="1:30" ht="15" x14ac:dyDescent="0.2">
      <c r="A21" s="117">
        <v>20</v>
      </c>
      <c r="B21" s="25" t="s">
        <v>89</v>
      </c>
      <c r="C21" s="62"/>
      <c r="D21" s="131"/>
      <c r="E21" s="48" t="s">
        <v>28</v>
      </c>
      <c r="F21" s="12"/>
      <c r="G21" s="57">
        <v>13</v>
      </c>
      <c r="H21" s="58" t="s">
        <v>49</v>
      </c>
      <c r="I21" s="58"/>
      <c r="J21" s="25" t="s">
        <v>90</v>
      </c>
      <c r="K21" s="25" t="s">
        <v>86</v>
      </c>
      <c r="L21" s="25" t="s">
        <v>87</v>
      </c>
      <c r="M21" s="25" t="s">
        <v>1110</v>
      </c>
      <c r="N21" s="25" t="s">
        <v>78</v>
      </c>
      <c r="O21" s="25" t="s">
        <v>46</v>
      </c>
      <c r="P21" s="25" t="s">
        <v>47</v>
      </c>
      <c r="Q21" s="25" t="s">
        <v>36</v>
      </c>
      <c r="R21" s="12">
        <v>1972</v>
      </c>
      <c r="S21" s="25"/>
      <c r="T21" s="25">
        <v>45.302219999999998</v>
      </c>
      <c r="U21" s="51">
        <v>-73.25</v>
      </c>
      <c r="V21"/>
      <c r="W21"/>
      <c r="X21"/>
      <c r="Y21" t="e">
        <f>INDEX([1]Changes_1985_to_x!$A:$A,MATCH(Table15[[#This Row],[US_GaugeNum]],[1]Changes_1985_to_x!$B:$B,0))</f>
        <v>#N/A</v>
      </c>
      <c r="Z21" t="e">
        <f>INDEX([1]Changes_1985_to_x!$A:$A,MATCH(Table15[[#This Row],[WSC_GaugeNum]],[1]Changes_1985_to_x!$C:$C,0))</f>
        <v>#N/A</v>
      </c>
      <c r="AA21" t="e">
        <v>#N/A</v>
      </c>
      <c r="AB21" t="e">
        <v>#N/A</v>
      </c>
      <c r="AC21" t="str">
        <f>IF(Table15[[#This Row],[Proposal]]="",Table15[[#This Row],[Gauge_Designation]],Table15[[#This Row],[Gauge_Designation]]&amp;"("&amp;Table15[[#This Row],[Proposal]]&amp;")")</f>
        <v>ISGS</v>
      </c>
      <c r="AD21" t="e">
        <v>#N/A</v>
      </c>
    </row>
    <row r="22" spans="1:30" ht="15" x14ac:dyDescent="0.2">
      <c r="A22" s="117">
        <v>21</v>
      </c>
      <c r="B22" s="25" t="s">
        <v>91</v>
      </c>
      <c r="C22" s="62"/>
      <c r="D22" s="131"/>
      <c r="E22" s="48" t="s">
        <v>28</v>
      </c>
      <c r="F22" s="12"/>
      <c r="G22" s="57">
        <v>13</v>
      </c>
      <c r="H22" s="58" t="s">
        <v>49</v>
      </c>
      <c r="I22" s="58"/>
      <c r="J22" s="25" t="s">
        <v>92</v>
      </c>
      <c r="K22" s="25" t="s">
        <v>86</v>
      </c>
      <c r="L22" s="25" t="s">
        <v>87</v>
      </c>
      <c r="M22" s="25" t="s">
        <v>1110</v>
      </c>
      <c r="N22" s="25" t="s">
        <v>78</v>
      </c>
      <c r="O22" s="25" t="s">
        <v>46</v>
      </c>
      <c r="P22" s="25" t="s">
        <v>47</v>
      </c>
      <c r="Q22" s="25" t="s">
        <v>36</v>
      </c>
      <c r="R22" s="12">
        <v>1964</v>
      </c>
      <c r="S22" s="25"/>
      <c r="T22" s="25">
        <v>45.039720000000003</v>
      </c>
      <c r="U22" s="51">
        <v>-73.079719999999995</v>
      </c>
      <c r="V22"/>
      <c r="W22"/>
      <c r="X22"/>
      <c r="Y22" t="e">
        <f>INDEX([1]Changes_1985_to_x!$A:$A,MATCH(Table15[[#This Row],[US_GaugeNum]],[1]Changes_1985_to_x!$B:$B,0))</f>
        <v>#N/A</v>
      </c>
      <c r="Z22" t="e">
        <f>INDEX([1]Changes_1985_to_x!$A:$A,MATCH(Table15[[#This Row],[WSC_GaugeNum]],[1]Changes_1985_to_x!$C:$C,0))</f>
        <v>#N/A</v>
      </c>
      <c r="AA22" t="e">
        <v>#N/A</v>
      </c>
      <c r="AB22" t="e">
        <v>#N/A</v>
      </c>
      <c r="AC22" t="str">
        <f>IF(Table15[[#This Row],[Proposal]]="",Table15[[#This Row],[Gauge_Designation]],Table15[[#This Row],[Gauge_Designation]]&amp;"("&amp;Table15[[#This Row],[Proposal]]&amp;")")</f>
        <v>ISGS</v>
      </c>
      <c r="AD22" t="e">
        <v>#N/A</v>
      </c>
    </row>
    <row r="23" spans="1:30" s="163" customFormat="1" ht="16.5" customHeight="1" x14ac:dyDescent="0.25">
      <c r="A23" s="169">
        <v>22</v>
      </c>
      <c r="B23" s="345"/>
      <c r="C23" s="345"/>
      <c r="D23" s="346">
        <v>4295000</v>
      </c>
      <c r="E23" s="347"/>
      <c r="F23" s="348" t="s">
        <v>29</v>
      </c>
      <c r="G23" s="170">
        <v>18</v>
      </c>
      <c r="H23" s="161" t="s">
        <v>49</v>
      </c>
      <c r="I23" s="161"/>
      <c r="J23" s="347" t="s">
        <v>93</v>
      </c>
      <c r="K23" s="347" t="s">
        <v>86</v>
      </c>
      <c r="L23" s="347" t="s">
        <v>87</v>
      </c>
      <c r="M23" s="347"/>
      <c r="N23" s="347" t="s">
        <v>94</v>
      </c>
      <c r="O23" s="347" t="s">
        <v>34</v>
      </c>
      <c r="P23" s="347" t="s">
        <v>47</v>
      </c>
      <c r="Q23" s="347" t="s">
        <v>36</v>
      </c>
      <c r="R23" s="348">
        <v>1871</v>
      </c>
      <c r="S23" s="347"/>
      <c r="T23" s="347">
        <v>44.996110999999999</v>
      </c>
      <c r="U23" s="349">
        <v>-73.360277999999994</v>
      </c>
      <c r="V23" s="164" t="s">
        <v>36</v>
      </c>
      <c r="W23" s="164" t="s">
        <v>990</v>
      </c>
      <c r="X23" s="164" t="s">
        <v>1123</v>
      </c>
      <c r="Y23" s="163" t="e">
        <f>INDEX([1]Changes_1985_to_x!$A:$A,MATCH(Table15[[#This Row],[US_GaugeNum]],[1]Changes_1985_to_x!$B:$B,0))</f>
        <v>#N/A</v>
      </c>
      <c r="Z23" s="163" t="e">
        <f>INDEX([1]Changes_1985_to_x!$A:$A,MATCH(Table15[[#This Row],[WSC_GaugeNum]],[1]Changes_1985_to_x!$C:$C,0))</f>
        <v>#N/A</v>
      </c>
      <c r="AA23" s="163" t="e">
        <v>#N/A</v>
      </c>
      <c r="AB23" s="163" t="e">
        <v>#N/A</v>
      </c>
      <c r="AC23" s="163" t="str">
        <f>IF(Table15[[#This Row],[Proposal]]="",Table15[[#This Row],[Gauge_Designation]],Table15[[#This Row],[Gauge_Designation]]&amp;"("&amp;Table15[[#This Row],[Proposal]]&amp;")")</f>
        <v>ISGS</v>
      </c>
      <c r="AD23" s="163" t="s">
        <v>95</v>
      </c>
    </row>
    <row r="24" spans="1:30" s="179" customFormat="1" ht="16.5" customHeight="1" x14ac:dyDescent="0.25">
      <c r="A24" s="181">
        <v>22</v>
      </c>
      <c r="B24" s="350"/>
      <c r="C24" s="350"/>
      <c r="D24" s="351">
        <v>4294413</v>
      </c>
      <c r="E24" s="352"/>
      <c r="F24" s="353" t="s">
        <v>29</v>
      </c>
      <c r="G24" s="172">
        <v>18</v>
      </c>
      <c r="H24" s="174" t="s">
        <v>49</v>
      </c>
      <c r="I24" s="174"/>
      <c r="J24" s="352" t="s">
        <v>96</v>
      </c>
      <c r="K24" s="352" t="s">
        <v>86</v>
      </c>
      <c r="L24" s="352" t="s">
        <v>87</v>
      </c>
      <c r="M24" s="352"/>
      <c r="N24" s="352" t="s">
        <v>94</v>
      </c>
      <c r="O24" s="352" t="s">
        <v>34</v>
      </c>
      <c r="P24" s="352" t="s">
        <v>47</v>
      </c>
      <c r="Q24" s="352" t="s">
        <v>36</v>
      </c>
      <c r="R24" s="353">
        <v>1871</v>
      </c>
      <c r="S24" s="352"/>
      <c r="T24" s="183">
        <v>44.052750000000003</v>
      </c>
      <c r="U24" s="183">
        <v>-73.453500000000005</v>
      </c>
      <c r="V24" s="182" t="s">
        <v>36</v>
      </c>
      <c r="W24" s="182" t="s">
        <v>990</v>
      </c>
      <c r="X24" s="182" t="s">
        <v>1123</v>
      </c>
      <c r="Y24" s="179" t="e">
        <f>INDEX([1]Changes_1985_to_x!$A:$A,MATCH(Table15[[#This Row],[US_GaugeNum]],[1]Changes_1985_to_x!$B:$B,0))</f>
        <v>#N/A</v>
      </c>
      <c r="Z24" s="179" t="e">
        <f>INDEX([1]Changes_1985_to_x!$A:$A,MATCH(Table15[[#This Row],[WSC_GaugeNum]],[1]Changes_1985_to_x!$C:$C,0))</f>
        <v>#N/A</v>
      </c>
      <c r="AA24" s="179" t="e">
        <v>#N/A</v>
      </c>
      <c r="AB24" s="179" t="e">
        <v>#N/A</v>
      </c>
      <c r="AC24" s="179" t="str">
        <f>IF(Table15[[#This Row],[Proposal]]="",Table15[[#This Row],[Gauge_Designation]],Table15[[#This Row],[Gauge_Designation]]&amp;"("&amp;Table15[[#This Row],[Proposal]]&amp;")")</f>
        <v>ISGS</v>
      </c>
      <c r="AD24" s="179" t="s">
        <v>95</v>
      </c>
    </row>
    <row r="25" spans="1:30" x14ac:dyDescent="0.25">
      <c r="A25" s="117">
        <v>23</v>
      </c>
      <c r="B25" s="334"/>
      <c r="C25" s="51" t="s">
        <v>97</v>
      </c>
      <c r="D25" s="131"/>
      <c r="E25" s="48" t="s">
        <v>98</v>
      </c>
      <c r="F25" s="12"/>
      <c r="G25" s="57">
        <v>13</v>
      </c>
      <c r="H25" s="58" t="s">
        <v>49</v>
      </c>
      <c r="I25" s="58"/>
      <c r="J25" s="25" t="s">
        <v>99</v>
      </c>
      <c r="K25" s="25" t="s">
        <v>100</v>
      </c>
      <c r="L25" s="25" t="s">
        <v>101</v>
      </c>
      <c r="M25" s="25" t="s">
        <v>1110</v>
      </c>
      <c r="N25" s="25" t="s">
        <v>78</v>
      </c>
      <c r="O25" s="25" t="s">
        <v>46</v>
      </c>
      <c r="P25" s="25" t="s">
        <v>35</v>
      </c>
      <c r="Q25" s="25" t="s">
        <v>102</v>
      </c>
      <c r="R25" s="12">
        <v>1962</v>
      </c>
      <c r="S25" s="25">
        <v>1994</v>
      </c>
      <c r="T25" s="25">
        <v>45.57</v>
      </c>
      <c r="U25" s="51">
        <v>-74.392780000000002</v>
      </c>
      <c r="V25"/>
      <c r="W25"/>
      <c r="X25"/>
      <c r="Y25" t="e">
        <f>INDEX([1]Changes_1985_to_x!$A:$A,MATCH(Table15[[#This Row],[US_GaugeNum]],[1]Changes_1985_to_x!$B:$B,0))</f>
        <v>#N/A</v>
      </c>
      <c r="Z25" t="e">
        <f>INDEX([1]Changes_1985_to_x!$A:$A,MATCH(Table15[[#This Row],[WSC_GaugeNum]],[1]Changes_1985_to_x!$C:$C,0))</f>
        <v>#N/A</v>
      </c>
      <c r="AA25" t="e">
        <v>#N/A</v>
      </c>
      <c r="AB25" t="e">
        <v>#N/A</v>
      </c>
      <c r="AC25" t="str">
        <f>IF(Table15[[#This Row],[Proposal]]="",Table15[[#This Row],[Gauge_Designation]],Table15[[#This Row],[Gauge_Designation]]&amp;"("&amp;Table15[[#This Row],[Proposal]]&amp;")")</f>
        <v>ISGS</v>
      </c>
      <c r="AD25" t="e">
        <v>#N/A</v>
      </c>
    </row>
    <row r="26" spans="1:30" x14ac:dyDescent="0.25">
      <c r="A26" s="117">
        <v>24</v>
      </c>
      <c r="B26" s="334"/>
      <c r="C26" s="51" t="s">
        <v>103</v>
      </c>
      <c r="D26" s="130"/>
      <c r="E26" s="29" t="s">
        <v>98</v>
      </c>
      <c r="F26" s="12"/>
      <c r="G26" s="57">
        <v>13</v>
      </c>
      <c r="H26" s="58" t="s">
        <v>49</v>
      </c>
      <c r="I26" s="58"/>
      <c r="J26" s="25" t="s">
        <v>104</v>
      </c>
      <c r="K26" s="25" t="s">
        <v>100</v>
      </c>
      <c r="L26" s="25" t="s">
        <v>101</v>
      </c>
      <c r="M26" s="25" t="s">
        <v>1110</v>
      </c>
      <c r="N26" s="25" t="s">
        <v>78</v>
      </c>
      <c r="O26" s="25" t="s">
        <v>46</v>
      </c>
      <c r="P26" s="25" t="s">
        <v>47</v>
      </c>
      <c r="Q26" s="25" t="s">
        <v>102</v>
      </c>
      <c r="R26" s="12">
        <v>1963</v>
      </c>
      <c r="S26" s="25">
        <v>2000</v>
      </c>
      <c r="T26" s="25">
        <v>45.568060000000003</v>
      </c>
      <c r="U26" s="51">
        <v>-74.379720000000006</v>
      </c>
      <c r="V26"/>
      <c r="W26"/>
      <c r="X26"/>
      <c r="Y26" t="e">
        <f>INDEX([1]Changes_1985_to_x!$A:$A,MATCH(Table15[[#This Row],[US_GaugeNum]],[1]Changes_1985_to_x!$B:$B,0))</f>
        <v>#N/A</v>
      </c>
      <c r="Z26" t="e">
        <f>INDEX([1]Changes_1985_to_x!$A:$A,MATCH(Table15[[#This Row],[WSC_GaugeNum]],[1]Changes_1985_to_x!$C:$C,0))</f>
        <v>#N/A</v>
      </c>
      <c r="AA26" t="e">
        <v>#N/A</v>
      </c>
      <c r="AB26" t="e">
        <v>#N/A</v>
      </c>
      <c r="AC26" t="str">
        <f>IF(Table15[[#This Row],[Proposal]]="",Table15[[#This Row],[Gauge_Designation]],Table15[[#This Row],[Gauge_Designation]]&amp;"("&amp;Table15[[#This Row],[Proposal]]&amp;")")</f>
        <v>ISGS</v>
      </c>
      <c r="AD26" t="e">
        <v>#N/A</v>
      </c>
    </row>
    <row r="27" spans="1:30" x14ac:dyDescent="0.25">
      <c r="A27" s="117">
        <v>25</v>
      </c>
      <c r="B27" s="334"/>
      <c r="C27" s="51" t="s">
        <v>105</v>
      </c>
      <c r="D27" s="130"/>
      <c r="E27" s="29" t="s">
        <v>98</v>
      </c>
      <c r="F27" s="12"/>
      <c r="G27" s="57">
        <v>13</v>
      </c>
      <c r="H27" s="58" t="s">
        <v>49</v>
      </c>
      <c r="I27" s="58"/>
      <c r="J27" s="25" t="s">
        <v>106</v>
      </c>
      <c r="K27" s="25" t="s">
        <v>100</v>
      </c>
      <c r="L27" s="25" t="s">
        <v>101</v>
      </c>
      <c r="M27" s="25" t="s">
        <v>1110</v>
      </c>
      <c r="N27" s="25" t="s">
        <v>78</v>
      </c>
      <c r="O27" s="25" t="s">
        <v>46</v>
      </c>
      <c r="P27" s="25" t="s">
        <v>47</v>
      </c>
      <c r="Q27" s="25" t="s">
        <v>102</v>
      </c>
      <c r="R27" s="12">
        <v>1963</v>
      </c>
      <c r="S27" s="25">
        <v>2000</v>
      </c>
      <c r="T27" s="25">
        <v>45.56944</v>
      </c>
      <c r="U27" s="51">
        <v>-74.383330000000001</v>
      </c>
      <c r="V27"/>
      <c r="W27"/>
      <c r="X27"/>
      <c r="Y27" t="e">
        <f>INDEX([1]Changes_1985_to_x!$A:$A,MATCH(Table15[[#This Row],[US_GaugeNum]],[1]Changes_1985_to_x!$B:$B,0))</f>
        <v>#N/A</v>
      </c>
      <c r="Z27" t="e">
        <f>INDEX([1]Changes_1985_to_x!$A:$A,MATCH(Table15[[#This Row],[WSC_GaugeNum]],[1]Changes_1985_to_x!$C:$C,0))</f>
        <v>#N/A</v>
      </c>
      <c r="AA27" t="e">
        <v>#N/A</v>
      </c>
      <c r="AB27" t="e">
        <v>#N/A</v>
      </c>
      <c r="AC27" t="str">
        <f>IF(Table15[[#This Row],[Proposal]]="",Table15[[#This Row],[Gauge_Designation]],Table15[[#This Row],[Gauge_Designation]]&amp;"("&amp;Table15[[#This Row],[Proposal]]&amp;")")</f>
        <v>ISGS</v>
      </c>
      <c r="AD27" t="e">
        <v>#N/A</v>
      </c>
    </row>
    <row r="28" spans="1:30" ht="15" x14ac:dyDescent="0.2">
      <c r="A28" s="117">
        <v>26</v>
      </c>
      <c r="B28" s="25" t="s">
        <v>107</v>
      </c>
      <c r="C28" s="25"/>
      <c r="D28" s="130"/>
      <c r="E28" s="29" t="s">
        <v>28</v>
      </c>
      <c r="F28" s="25"/>
      <c r="G28" s="57">
        <v>16</v>
      </c>
      <c r="H28" s="58" t="s">
        <v>49</v>
      </c>
      <c r="I28" s="58"/>
      <c r="J28" s="25" t="s">
        <v>108</v>
      </c>
      <c r="K28" s="25" t="s">
        <v>109</v>
      </c>
      <c r="L28" s="25" t="s">
        <v>101</v>
      </c>
      <c r="M28" s="25" t="s">
        <v>1110</v>
      </c>
      <c r="N28" s="25" t="s">
        <v>78</v>
      </c>
      <c r="O28" s="25" t="s">
        <v>46</v>
      </c>
      <c r="P28" s="25" t="s">
        <v>47</v>
      </c>
      <c r="Q28" s="25" t="s">
        <v>36</v>
      </c>
      <c r="R28" s="25">
        <v>1853</v>
      </c>
      <c r="S28" s="25"/>
      <c r="T28" s="25">
        <v>45.334440000000001</v>
      </c>
      <c r="U28" s="51">
        <v>-73.962220000000002</v>
      </c>
      <c r="V28"/>
      <c r="W28"/>
      <c r="X28"/>
      <c r="Y28" t="e">
        <f>INDEX([1]Changes_1985_to_x!$A:$A,MATCH(Table15[[#This Row],[US_GaugeNum]],[1]Changes_1985_to_x!$B:$B,0))</f>
        <v>#N/A</v>
      </c>
      <c r="Z28" t="e">
        <f>INDEX([1]Changes_1985_to_x!$A:$A,MATCH(Table15[[#This Row],[WSC_GaugeNum]],[1]Changes_1985_to_x!$C:$C,0))</f>
        <v>#N/A</v>
      </c>
      <c r="AA28" t="e">
        <v>#N/A</v>
      </c>
      <c r="AB28" t="e">
        <v>#N/A</v>
      </c>
      <c r="AC28" t="str">
        <f>IF(Table15[[#This Row],[Proposal]]="",Table15[[#This Row],[Gauge_Designation]],Table15[[#This Row],[Gauge_Designation]]&amp;"("&amp;Table15[[#This Row],[Proposal]]&amp;")")</f>
        <v>ISGS</v>
      </c>
      <c r="AD28" t="e">
        <v>#N/A</v>
      </c>
    </row>
    <row r="29" spans="1:30" ht="15" x14ac:dyDescent="0.2">
      <c r="A29" s="117">
        <v>27</v>
      </c>
      <c r="B29" s="25" t="s">
        <v>110</v>
      </c>
      <c r="C29" s="25"/>
      <c r="D29" s="130"/>
      <c r="E29" s="29" t="s">
        <v>28</v>
      </c>
      <c r="F29" s="25"/>
      <c r="G29" s="57">
        <v>16</v>
      </c>
      <c r="H29" s="58" t="s">
        <v>49</v>
      </c>
      <c r="I29" s="58"/>
      <c r="J29" s="25" t="s">
        <v>111</v>
      </c>
      <c r="K29" s="25" t="s">
        <v>109</v>
      </c>
      <c r="L29" s="25" t="s">
        <v>101</v>
      </c>
      <c r="M29" s="25" t="s">
        <v>1110</v>
      </c>
      <c r="N29" s="25" t="s">
        <v>78</v>
      </c>
      <c r="O29" s="25" t="s">
        <v>46</v>
      </c>
      <c r="P29" s="25" t="s">
        <v>47</v>
      </c>
      <c r="Q29" s="25" t="s">
        <v>36</v>
      </c>
      <c r="R29" s="25">
        <v>1919</v>
      </c>
      <c r="S29" s="25"/>
      <c r="T29" s="25">
        <v>45.404719999999998</v>
      </c>
      <c r="U29" s="51">
        <v>-73.956670000000003</v>
      </c>
      <c r="V29"/>
      <c r="W29"/>
      <c r="X29"/>
      <c r="Y29" t="e">
        <f>INDEX([1]Changes_1985_to_x!$A:$A,MATCH(Table15[[#This Row],[US_GaugeNum]],[1]Changes_1985_to_x!$B:$B,0))</f>
        <v>#N/A</v>
      </c>
      <c r="Z29" t="e">
        <f>INDEX([1]Changes_1985_to_x!$A:$A,MATCH(Table15[[#This Row],[WSC_GaugeNum]],[1]Changes_1985_to_x!$C:$C,0))</f>
        <v>#N/A</v>
      </c>
      <c r="AA29" t="e">
        <v>#N/A</v>
      </c>
      <c r="AB29" t="e">
        <v>#N/A</v>
      </c>
      <c r="AC29" t="str">
        <f>IF(Table15[[#This Row],[Proposal]]="",Table15[[#This Row],[Gauge_Designation]],Table15[[#This Row],[Gauge_Designation]]&amp;"("&amp;Table15[[#This Row],[Proposal]]&amp;")")</f>
        <v>ISGS</v>
      </c>
      <c r="AD29" t="e">
        <v>#N/A</v>
      </c>
    </row>
    <row r="30" spans="1:30" ht="15" x14ac:dyDescent="0.2">
      <c r="A30" s="117">
        <v>28</v>
      </c>
      <c r="B30" s="25" t="s">
        <v>112</v>
      </c>
      <c r="C30" s="25"/>
      <c r="D30" s="130"/>
      <c r="E30" s="29" t="s">
        <v>28</v>
      </c>
      <c r="F30" s="25"/>
      <c r="G30" s="57">
        <v>16</v>
      </c>
      <c r="H30" s="58" t="s">
        <v>49</v>
      </c>
      <c r="I30" s="58"/>
      <c r="J30" s="25" t="s">
        <v>113</v>
      </c>
      <c r="K30" s="25" t="s">
        <v>109</v>
      </c>
      <c r="L30" s="25" t="s">
        <v>101</v>
      </c>
      <c r="M30" s="25" t="s">
        <v>1110</v>
      </c>
      <c r="N30" s="25" t="s">
        <v>78</v>
      </c>
      <c r="O30" s="25" t="s">
        <v>46</v>
      </c>
      <c r="P30" s="25" t="s">
        <v>1113</v>
      </c>
      <c r="Q30" s="25" t="s">
        <v>36</v>
      </c>
      <c r="R30" s="25">
        <v>1880</v>
      </c>
      <c r="S30" s="25"/>
      <c r="T30" s="25">
        <v>45.414999999999999</v>
      </c>
      <c r="U30" s="51">
        <v>-73.623329999999996</v>
      </c>
      <c r="V30"/>
      <c r="W30"/>
      <c r="X30"/>
      <c r="Y30" t="e">
        <f>INDEX([1]Changes_1985_to_x!$A:$A,MATCH(Table15[[#This Row],[US_GaugeNum]],[1]Changes_1985_to_x!$B:$B,0))</f>
        <v>#N/A</v>
      </c>
      <c r="Z30" t="e">
        <f>INDEX([1]Changes_1985_to_x!$A:$A,MATCH(Table15[[#This Row],[WSC_GaugeNum]],[1]Changes_1985_to_x!$C:$C,0))</f>
        <v>#N/A</v>
      </c>
      <c r="AA30" t="e">
        <v>#N/A</v>
      </c>
      <c r="AB30" t="e">
        <v>#N/A</v>
      </c>
      <c r="AC30" t="str">
        <f>IF(Table15[[#This Row],[Proposal]]="",Table15[[#This Row],[Gauge_Designation]],Table15[[#This Row],[Gauge_Designation]]&amp;"("&amp;Table15[[#This Row],[Proposal]]&amp;")")</f>
        <v>ISGS</v>
      </c>
      <c r="AD30" t="e">
        <v>#N/A</v>
      </c>
    </row>
    <row r="31" spans="1:30" ht="15" x14ac:dyDescent="0.2">
      <c r="A31" s="117">
        <v>29</v>
      </c>
      <c r="B31" s="25" t="s">
        <v>114</v>
      </c>
      <c r="C31" s="25"/>
      <c r="D31" s="130"/>
      <c r="E31" s="29" t="s">
        <v>28</v>
      </c>
      <c r="F31" s="25"/>
      <c r="G31" s="57">
        <v>16</v>
      </c>
      <c r="H31" s="58" t="s">
        <v>49</v>
      </c>
      <c r="I31" s="58"/>
      <c r="J31" s="25" t="s">
        <v>115</v>
      </c>
      <c r="K31" s="25" t="s">
        <v>109</v>
      </c>
      <c r="L31" s="25" t="s">
        <v>101</v>
      </c>
      <c r="M31" s="25" t="s">
        <v>1110</v>
      </c>
      <c r="N31" s="25" t="s">
        <v>78</v>
      </c>
      <c r="O31" s="25" t="s">
        <v>46</v>
      </c>
      <c r="P31" s="25" t="s">
        <v>1113</v>
      </c>
      <c r="Q31" s="25" t="s">
        <v>36</v>
      </c>
      <c r="R31" s="25">
        <v>1978</v>
      </c>
      <c r="S31" s="25"/>
      <c r="T31" s="25">
        <v>45.402500000000003</v>
      </c>
      <c r="U31" s="51">
        <v>-73.948890000000006</v>
      </c>
      <c r="V31"/>
      <c r="W31"/>
      <c r="X31"/>
      <c r="Y31" t="e">
        <f>INDEX([1]Changes_1985_to_x!$A:$A,MATCH(Table15[[#This Row],[US_GaugeNum]],[1]Changes_1985_to_x!$B:$B,0))</f>
        <v>#N/A</v>
      </c>
      <c r="Z31" t="e">
        <f>INDEX([1]Changes_1985_to_x!$A:$A,MATCH(Table15[[#This Row],[WSC_GaugeNum]],[1]Changes_1985_to_x!$C:$C,0))</f>
        <v>#N/A</v>
      </c>
      <c r="AA31" t="e">
        <v>#N/A</v>
      </c>
      <c r="AB31" t="e">
        <v>#N/A</v>
      </c>
      <c r="AC31" t="str">
        <f>IF(Table15[[#This Row],[Proposal]]="",Table15[[#This Row],[Gauge_Designation]],Table15[[#This Row],[Gauge_Designation]]&amp;"("&amp;Table15[[#This Row],[Proposal]]&amp;")")</f>
        <v>ISGS</v>
      </c>
      <c r="AD31" t="e">
        <v>#N/A</v>
      </c>
    </row>
    <row r="32" spans="1:30" ht="15" x14ac:dyDescent="0.2">
      <c r="A32" s="117">
        <v>30</v>
      </c>
      <c r="B32" s="25" t="s">
        <v>116</v>
      </c>
      <c r="C32" s="25">
        <v>15330</v>
      </c>
      <c r="D32" s="130"/>
      <c r="E32" s="29" t="s">
        <v>117</v>
      </c>
      <c r="F32" s="12"/>
      <c r="G32" s="57">
        <v>16</v>
      </c>
      <c r="H32" s="58" t="s">
        <v>49</v>
      </c>
      <c r="I32" s="58"/>
      <c r="J32" s="44" t="s">
        <v>118</v>
      </c>
      <c r="K32" s="25" t="s">
        <v>109</v>
      </c>
      <c r="L32" s="25" t="s">
        <v>101</v>
      </c>
      <c r="M32" s="25" t="s">
        <v>1110</v>
      </c>
      <c r="N32" s="25" t="s">
        <v>78</v>
      </c>
      <c r="O32" s="25" t="s">
        <v>46</v>
      </c>
      <c r="P32" s="25" t="s">
        <v>47</v>
      </c>
      <c r="Q32" s="25" t="s">
        <v>36</v>
      </c>
      <c r="R32" s="25">
        <v>1915</v>
      </c>
      <c r="S32" s="25"/>
      <c r="T32" s="25">
        <v>45.427779999999998</v>
      </c>
      <c r="U32" s="51">
        <v>-73.82056</v>
      </c>
      <c r="V32"/>
      <c r="W32"/>
      <c r="X32"/>
      <c r="Y32" t="e">
        <f>INDEX([1]Changes_1985_to_x!$A:$A,MATCH(Table15[[#This Row],[US_GaugeNum]],[1]Changes_1985_to_x!$B:$B,0))</f>
        <v>#N/A</v>
      </c>
      <c r="Z32" t="e">
        <f>INDEX([1]Changes_1985_to_x!$A:$A,MATCH(Table15[[#This Row],[WSC_GaugeNum]],[1]Changes_1985_to_x!$C:$C,0))</f>
        <v>#N/A</v>
      </c>
      <c r="AA32" t="e">
        <v>#N/A</v>
      </c>
      <c r="AB32" t="e">
        <v>#N/A</v>
      </c>
      <c r="AC32" t="str">
        <f>IF(Table15[[#This Row],[Proposal]]="",Table15[[#This Row],[Gauge_Designation]],Table15[[#This Row],[Gauge_Designation]]&amp;"("&amp;Table15[[#This Row],[Proposal]]&amp;")")</f>
        <v>ISGS</v>
      </c>
      <c r="AD32" t="e">
        <v>#N/A</v>
      </c>
    </row>
    <row r="33" spans="1:30" ht="15" x14ac:dyDescent="0.2">
      <c r="A33" s="117">
        <v>31</v>
      </c>
      <c r="B33" s="44" t="s">
        <v>119</v>
      </c>
      <c r="C33" s="44">
        <v>15520</v>
      </c>
      <c r="D33" s="134"/>
      <c r="E33" s="29" t="s">
        <v>117</v>
      </c>
      <c r="F33" s="67"/>
      <c r="G33" s="57">
        <v>16</v>
      </c>
      <c r="H33" s="58" t="s">
        <v>49</v>
      </c>
      <c r="I33" s="58"/>
      <c r="J33" s="44" t="s">
        <v>120</v>
      </c>
      <c r="K33" s="44" t="s">
        <v>109</v>
      </c>
      <c r="L33" s="25" t="s">
        <v>101</v>
      </c>
      <c r="M33" s="44" t="s">
        <v>1110</v>
      </c>
      <c r="N33" s="44" t="s">
        <v>78</v>
      </c>
      <c r="O33" s="44" t="s">
        <v>46</v>
      </c>
      <c r="P33" s="44" t="s">
        <v>47</v>
      </c>
      <c r="Q33" s="44" t="s">
        <v>36</v>
      </c>
      <c r="R33" s="67">
        <v>1856</v>
      </c>
      <c r="S33" s="44">
        <v>2011</v>
      </c>
      <c r="T33" s="44">
        <v>45.504719999999999</v>
      </c>
      <c r="U33" s="59">
        <v>-73.551389999999998</v>
      </c>
      <c r="V33"/>
      <c r="W33"/>
      <c r="X33"/>
      <c r="Y33" t="e">
        <f>INDEX([1]Changes_1985_to_x!$A:$A,MATCH(Table15[[#This Row],[US_GaugeNum]],[1]Changes_1985_to_x!$B:$B,0))</f>
        <v>#N/A</v>
      </c>
      <c r="Z33" t="e">
        <f>INDEX([1]Changes_1985_to_x!$A:$A,MATCH(Table15[[#This Row],[WSC_GaugeNum]],[1]Changes_1985_to_x!$C:$C,0))</f>
        <v>#N/A</v>
      </c>
      <c r="AA33" t="e">
        <v>#N/A</v>
      </c>
      <c r="AB33" t="e">
        <v>#N/A</v>
      </c>
      <c r="AC33" t="str">
        <f>IF(Table15[[#This Row],[Proposal]]="",Table15[[#This Row],[Gauge_Designation]],Table15[[#This Row],[Gauge_Designation]]&amp;"("&amp;Table15[[#This Row],[Proposal]]&amp;")")</f>
        <v>ISGS</v>
      </c>
      <c r="AD33" t="e">
        <v>#N/A</v>
      </c>
    </row>
    <row r="34" spans="1:30" x14ac:dyDescent="0.25">
      <c r="A34" s="117">
        <v>32</v>
      </c>
      <c r="B34" s="331"/>
      <c r="C34" s="338" t="s">
        <v>121</v>
      </c>
      <c r="D34" s="339"/>
      <c r="E34" s="340" t="s">
        <v>122</v>
      </c>
      <c r="F34" s="344"/>
      <c r="G34" s="57">
        <v>19</v>
      </c>
      <c r="H34" s="58" t="s">
        <v>49</v>
      </c>
      <c r="I34" s="58"/>
      <c r="J34" s="338" t="s">
        <v>123</v>
      </c>
      <c r="K34" s="44" t="s">
        <v>109</v>
      </c>
      <c r="L34" s="25" t="s">
        <v>101</v>
      </c>
      <c r="M34" s="338"/>
      <c r="N34" s="44" t="s">
        <v>78</v>
      </c>
      <c r="O34" s="44" t="s">
        <v>46</v>
      </c>
      <c r="P34" s="44" t="s">
        <v>47</v>
      </c>
      <c r="Q34" s="338" t="s">
        <v>36</v>
      </c>
      <c r="R34" s="12"/>
      <c r="S34" s="44"/>
      <c r="T34" s="25">
        <v>45.493250000000003</v>
      </c>
      <c r="U34" s="51">
        <v>-73.515805599999993</v>
      </c>
      <c r="V34"/>
      <c r="W34"/>
      <c r="X34"/>
      <c r="Y34" t="e">
        <f>INDEX([1]Changes_1985_to_x!$A:$A,MATCH(Table15[[#This Row],[US_GaugeNum]],[1]Changes_1985_to_x!$B:$B,0))</f>
        <v>#N/A</v>
      </c>
      <c r="Z34" t="e">
        <f>INDEX([1]Changes_1985_to_x!$A:$A,MATCH(Table15[[#This Row],[WSC_GaugeNum]],[1]Changes_1985_to_x!$C:$C,0))</f>
        <v>#N/A</v>
      </c>
      <c r="AA34" t="e">
        <v>#N/A</v>
      </c>
      <c r="AB34" t="e">
        <v>#N/A</v>
      </c>
      <c r="AC34" t="str">
        <f>IF(Table15[[#This Row],[Proposal]]="",Table15[[#This Row],[Gauge_Designation]],Table15[[#This Row],[Gauge_Designation]]&amp;"("&amp;Table15[[#This Row],[Proposal]]&amp;")")</f>
        <v>ISGS</v>
      </c>
      <c r="AD34" t="e">
        <v>#N/A</v>
      </c>
    </row>
    <row r="35" spans="1:30" ht="15" x14ac:dyDescent="0.2">
      <c r="A35" s="117">
        <v>33</v>
      </c>
      <c r="B35" s="25" t="s">
        <v>124</v>
      </c>
      <c r="C35" s="25"/>
      <c r="D35" s="130"/>
      <c r="E35" s="29" t="s">
        <v>28</v>
      </c>
      <c r="F35" s="12"/>
      <c r="G35" s="57">
        <v>16</v>
      </c>
      <c r="H35" s="58" t="s">
        <v>49</v>
      </c>
      <c r="I35" s="58"/>
      <c r="J35" s="25" t="s">
        <v>125</v>
      </c>
      <c r="K35" s="25" t="s">
        <v>109</v>
      </c>
      <c r="L35" s="25" t="s">
        <v>101</v>
      </c>
      <c r="M35" s="25" t="s">
        <v>1110</v>
      </c>
      <c r="N35" s="25" t="s">
        <v>78</v>
      </c>
      <c r="O35" s="25" t="s">
        <v>46</v>
      </c>
      <c r="P35" s="25" t="s">
        <v>1113</v>
      </c>
      <c r="Q35" s="25" t="s">
        <v>36</v>
      </c>
      <c r="R35" s="12">
        <v>2009</v>
      </c>
      <c r="S35" s="25"/>
      <c r="T35" s="25">
        <v>45.389060000000001</v>
      </c>
      <c r="U35" s="51">
        <v>-73.998109999999997</v>
      </c>
      <c r="V35"/>
      <c r="W35"/>
      <c r="X35"/>
      <c r="Y35" t="e">
        <f>INDEX([1]Changes_1985_to_x!$A:$A,MATCH(Table15[[#This Row],[US_GaugeNum]],[1]Changes_1985_to_x!$B:$B,0))</f>
        <v>#N/A</v>
      </c>
      <c r="Z35" t="e">
        <f>INDEX([1]Changes_1985_to_x!$A:$A,MATCH(Table15[[#This Row],[WSC_GaugeNum]],[1]Changes_1985_to_x!$C:$C,0))</f>
        <v>#N/A</v>
      </c>
      <c r="AA35" t="e">
        <v>#N/A</v>
      </c>
      <c r="AB35" t="e">
        <v>#N/A</v>
      </c>
      <c r="AC35" t="str">
        <f>IF(Table15[[#This Row],[Proposal]]="",Table15[[#This Row],[Gauge_Designation]],Table15[[#This Row],[Gauge_Designation]]&amp;"("&amp;Table15[[#This Row],[Proposal]]&amp;")")</f>
        <v>ISGS</v>
      </c>
      <c r="AD35" t="e">
        <v>#N/A</v>
      </c>
    </row>
    <row r="36" spans="1:30" x14ac:dyDescent="0.25">
      <c r="A36" s="117">
        <v>34</v>
      </c>
      <c r="B36" s="331"/>
      <c r="C36" s="338" t="s">
        <v>126</v>
      </c>
      <c r="D36" s="339"/>
      <c r="E36" s="340" t="s">
        <v>122</v>
      </c>
      <c r="F36" s="341"/>
      <c r="G36" s="57">
        <v>19</v>
      </c>
      <c r="H36" s="58" t="s">
        <v>49</v>
      </c>
      <c r="I36" s="58"/>
      <c r="J36" s="338" t="s">
        <v>127</v>
      </c>
      <c r="K36" s="25" t="s">
        <v>109</v>
      </c>
      <c r="L36" s="25" t="s">
        <v>101</v>
      </c>
      <c r="M36" s="338"/>
      <c r="N36" s="338" t="s">
        <v>78</v>
      </c>
      <c r="O36" s="25" t="s">
        <v>46</v>
      </c>
      <c r="P36" s="338" t="s">
        <v>47</v>
      </c>
      <c r="Q36" s="25" t="s">
        <v>36</v>
      </c>
      <c r="R36" s="25"/>
      <c r="S36" s="44"/>
      <c r="T36" s="25">
        <v>45.406111099999997</v>
      </c>
      <c r="U36" s="51">
        <v>-73.576388899999998</v>
      </c>
      <c r="V36"/>
      <c r="W36"/>
      <c r="X36"/>
      <c r="Y36" t="e">
        <f>INDEX([1]Changes_1985_to_x!$A:$A,MATCH(Table15[[#This Row],[US_GaugeNum]],[1]Changes_1985_to_x!$B:$B,0))</f>
        <v>#N/A</v>
      </c>
      <c r="Z36" t="e">
        <f>INDEX([1]Changes_1985_to_x!$A:$A,MATCH(Table15[[#This Row],[WSC_GaugeNum]],[1]Changes_1985_to_x!$C:$C,0))</f>
        <v>#N/A</v>
      </c>
      <c r="AA36" t="e">
        <v>#N/A</v>
      </c>
      <c r="AB36" t="e">
        <v>#N/A</v>
      </c>
      <c r="AC36" t="str">
        <f>IF(Table15[[#This Row],[Proposal]]="",Table15[[#This Row],[Gauge_Designation]],Table15[[#This Row],[Gauge_Designation]]&amp;"("&amp;Table15[[#This Row],[Proposal]]&amp;")")</f>
        <v>ISGS</v>
      </c>
      <c r="AD36" t="e">
        <v>#N/A</v>
      </c>
    </row>
    <row r="37" spans="1:30" x14ac:dyDescent="0.25">
      <c r="A37" s="117">
        <v>35</v>
      </c>
      <c r="B37" s="25" t="s">
        <v>1110</v>
      </c>
      <c r="C37" s="25" t="s">
        <v>128</v>
      </c>
      <c r="D37" s="130"/>
      <c r="E37" s="29" t="s">
        <v>129</v>
      </c>
      <c r="F37" s="25"/>
      <c r="G37" s="57">
        <v>16</v>
      </c>
      <c r="H37" s="58" t="s">
        <v>49</v>
      </c>
      <c r="I37" s="58"/>
      <c r="J37" s="25" t="s">
        <v>130</v>
      </c>
      <c r="K37" s="25" t="s">
        <v>109</v>
      </c>
      <c r="L37" s="25" t="s">
        <v>101</v>
      </c>
      <c r="M37" s="25" t="s">
        <v>1110</v>
      </c>
      <c r="N37" s="25" t="s">
        <v>131</v>
      </c>
      <c r="O37" s="25" t="s">
        <v>46</v>
      </c>
      <c r="P37" s="25" t="s">
        <v>47</v>
      </c>
      <c r="Q37" s="25" t="s">
        <v>36</v>
      </c>
      <c r="R37" s="25" t="e">
        <v>#N/A</v>
      </c>
      <c r="S37" s="25" t="e">
        <v>#N/A</v>
      </c>
      <c r="T37" s="25">
        <v>45.006383300000003</v>
      </c>
      <c r="U37" s="51">
        <v>-74.794433333333302</v>
      </c>
      <c r="Y37" t="e">
        <f>INDEX([1]Changes_1985_to_x!$A:$A,MATCH(Table15[[#This Row],[US_GaugeNum]],[1]Changes_1985_to_x!$B:$B,0))</f>
        <v>#N/A</v>
      </c>
      <c r="Z37" t="e">
        <f>INDEX([1]Changes_1985_to_x!$A:$A,MATCH(Table15[[#This Row],[WSC_GaugeNum]],[1]Changes_1985_to_x!$C:$C,0))</f>
        <v>#N/A</v>
      </c>
      <c r="AA37" t="e">
        <v>#N/A</v>
      </c>
      <c r="AB37" t="e">
        <v>#N/A</v>
      </c>
      <c r="AC37" t="str">
        <f>IF(Table15[[#This Row],[Proposal]]="",Table15[[#This Row],[Gauge_Designation]],Table15[[#This Row],[Gauge_Designation]]&amp;"("&amp;Table15[[#This Row],[Proposal]]&amp;")")</f>
        <v>ISGS</v>
      </c>
      <c r="AD37" t="e">
        <v>#N/A</v>
      </c>
    </row>
    <row r="38" spans="1:30" ht="15" customHeight="1" x14ac:dyDescent="0.25">
      <c r="A38" s="117">
        <v>36</v>
      </c>
      <c r="B38" s="25" t="s">
        <v>132</v>
      </c>
      <c r="C38" s="25">
        <v>14602</v>
      </c>
      <c r="D38" s="130"/>
      <c r="E38" s="29" t="s">
        <v>133</v>
      </c>
      <c r="F38" s="25"/>
      <c r="G38" s="57">
        <v>16</v>
      </c>
      <c r="H38" s="58" t="s">
        <v>49</v>
      </c>
      <c r="I38" s="58"/>
      <c r="J38" s="44" t="s">
        <v>134</v>
      </c>
      <c r="K38" s="25" t="s">
        <v>109</v>
      </c>
      <c r="L38" s="25" t="s">
        <v>101</v>
      </c>
      <c r="M38" s="25" t="s">
        <v>1110</v>
      </c>
      <c r="N38" s="25" t="s">
        <v>131</v>
      </c>
      <c r="O38" s="25" t="s">
        <v>46</v>
      </c>
      <c r="P38" s="25" t="s">
        <v>47</v>
      </c>
      <c r="Q38" s="25" t="s">
        <v>36</v>
      </c>
      <c r="R38" s="25" t="e">
        <v>#N/A</v>
      </c>
      <c r="S38" s="25" t="e">
        <v>#N/A</v>
      </c>
      <c r="T38" s="25">
        <v>44.834560000000003</v>
      </c>
      <c r="U38" s="51">
        <v>-75.308689999999999</v>
      </c>
      <c r="Y38" t="e">
        <f>INDEX([1]Changes_1985_to_x!$A:$A,MATCH(Table15[[#This Row],[US_GaugeNum]],[1]Changes_1985_to_x!$B:$B,0))</f>
        <v>#N/A</v>
      </c>
      <c r="Z38" t="e">
        <f>INDEX([1]Changes_1985_to_x!$A:$A,MATCH(Table15[[#This Row],[WSC_GaugeNum]],[1]Changes_1985_to_x!$C:$C,0))</f>
        <v>#N/A</v>
      </c>
      <c r="AA38" t="e">
        <v>#N/A</v>
      </c>
      <c r="AB38" t="e">
        <v>#N/A</v>
      </c>
      <c r="AC38" t="str">
        <f>IF(Table15[[#This Row],[Proposal]]="",Table15[[#This Row],[Gauge_Designation]],Table15[[#This Row],[Gauge_Designation]]&amp;"("&amp;Table15[[#This Row],[Proposal]]&amp;")")</f>
        <v>ISGS</v>
      </c>
      <c r="AD38" t="e">
        <v>#N/A</v>
      </c>
    </row>
    <row r="39" spans="1:30" ht="15" customHeight="1" x14ac:dyDescent="0.25">
      <c r="A39" s="117">
        <v>37</v>
      </c>
      <c r="B39" s="107" t="s">
        <v>135</v>
      </c>
      <c r="C39" s="25">
        <v>14660</v>
      </c>
      <c r="D39" s="130"/>
      <c r="E39" s="29" t="s">
        <v>133</v>
      </c>
      <c r="F39" s="25"/>
      <c r="G39" s="57">
        <v>16</v>
      </c>
      <c r="H39" s="58" t="s">
        <v>49</v>
      </c>
      <c r="I39" s="58"/>
      <c r="J39" s="25" t="s">
        <v>136</v>
      </c>
      <c r="K39" s="25" t="s">
        <v>109</v>
      </c>
      <c r="L39" s="25" t="s">
        <v>101</v>
      </c>
      <c r="M39" s="25" t="s">
        <v>1110</v>
      </c>
      <c r="N39" s="25" t="s">
        <v>131</v>
      </c>
      <c r="O39" s="25" t="s">
        <v>46</v>
      </c>
      <c r="P39" s="25" t="s">
        <v>47</v>
      </c>
      <c r="Q39" s="25" t="s">
        <v>36</v>
      </c>
      <c r="R39" s="25" t="e">
        <v>#N/A</v>
      </c>
      <c r="S39" s="25" t="e">
        <v>#N/A</v>
      </c>
      <c r="T39" s="25">
        <v>44.890389999999996</v>
      </c>
      <c r="U39" s="51">
        <v>-75.190830000000005</v>
      </c>
      <c r="Y39" t="e">
        <f>INDEX([1]Changes_1985_to_x!$A:$A,MATCH(Table15[[#This Row],[US_GaugeNum]],[1]Changes_1985_to_x!$B:$B,0))</f>
        <v>#N/A</v>
      </c>
      <c r="Z39" t="e">
        <f>INDEX([1]Changes_1985_to_x!$A:$A,MATCH(Table15[[#This Row],[WSC_GaugeNum]],[1]Changes_1985_to_x!$C:$C,0))</f>
        <v>#N/A</v>
      </c>
      <c r="AA39" t="e">
        <v>#N/A</v>
      </c>
      <c r="AB39" t="e">
        <v>#N/A</v>
      </c>
      <c r="AC39" t="str">
        <f>IF(Table15[[#This Row],[Proposal]]="",Table15[[#This Row],[Gauge_Designation]],Table15[[#This Row],[Gauge_Designation]]&amp;"("&amp;Table15[[#This Row],[Proposal]]&amp;")")</f>
        <v>ISGS</v>
      </c>
      <c r="AD39" t="e">
        <v>#N/A</v>
      </c>
    </row>
    <row r="40" spans="1:30" ht="15" customHeight="1" x14ac:dyDescent="0.25">
      <c r="A40" s="117">
        <v>38</v>
      </c>
      <c r="B40" s="25" t="s">
        <v>1110</v>
      </c>
      <c r="C40" s="25" t="s">
        <v>137</v>
      </c>
      <c r="D40" s="130"/>
      <c r="E40" s="29" t="s">
        <v>129</v>
      </c>
      <c r="F40" s="25"/>
      <c r="G40" s="57">
        <v>16</v>
      </c>
      <c r="H40" s="58" t="s">
        <v>49</v>
      </c>
      <c r="I40" s="58"/>
      <c r="J40" s="25" t="s">
        <v>138</v>
      </c>
      <c r="K40" s="25" t="s">
        <v>109</v>
      </c>
      <c r="L40" s="25" t="s">
        <v>101</v>
      </c>
      <c r="M40" s="25" t="s">
        <v>1110</v>
      </c>
      <c r="N40" s="25" t="s">
        <v>131</v>
      </c>
      <c r="O40" s="25" t="s">
        <v>46</v>
      </c>
      <c r="P40" s="25" t="s">
        <v>47</v>
      </c>
      <c r="Q40" s="25" t="s">
        <v>36</v>
      </c>
      <c r="R40" s="25" t="e">
        <v>#N/A</v>
      </c>
      <c r="S40" s="25" t="e">
        <v>#N/A</v>
      </c>
      <c r="T40" s="25">
        <v>45.008883300000001</v>
      </c>
      <c r="U40" s="51">
        <v>-74.790283333333306</v>
      </c>
      <c r="Y40" t="e">
        <f>INDEX([1]Changes_1985_to_x!$A:$A,MATCH(Table15[[#This Row],[US_GaugeNum]],[1]Changes_1985_to_x!$B:$B,0))</f>
        <v>#N/A</v>
      </c>
      <c r="Z40" t="e">
        <f>INDEX([1]Changes_1985_to_x!$A:$A,MATCH(Table15[[#This Row],[WSC_GaugeNum]],[1]Changes_1985_to_x!$C:$C,0))</f>
        <v>#N/A</v>
      </c>
      <c r="AA40" t="e">
        <v>#N/A</v>
      </c>
      <c r="AB40" t="e">
        <v>#N/A</v>
      </c>
      <c r="AC40" t="str">
        <f>IF(Table15[[#This Row],[Proposal]]="",Table15[[#This Row],[Gauge_Designation]],Table15[[#This Row],[Gauge_Designation]]&amp;"("&amp;Table15[[#This Row],[Proposal]]&amp;")")</f>
        <v>ISGS</v>
      </c>
      <c r="AD40" t="e">
        <v>#N/A</v>
      </c>
    </row>
    <row r="41" spans="1:30" ht="15" customHeight="1" x14ac:dyDescent="0.25">
      <c r="A41" s="117">
        <v>39</v>
      </c>
      <c r="B41" s="25" t="s">
        <v>1110</v>
      </c>
      <c r="C41" s="25" t="s">
        <v>139</v>
      </c>
      <c r="D41" s="130"/>
      <c r="E41" s="29" t="s">
        <v>129</v>
      </c>
      <c r="F41" s="25"/>
      <c r="G41" s="57">
        <v>16</v>
      </c>
      <c r="H41" s="58" t="s">
        <v>49</v>
      </c>
      <c r="I41" s="58"/>
      <c r="J41" s="25" t="s">
        <v>140</v>
      </c>
      <c r="K41" s="25" t="s">
        <v>109</v>
      </c>
      <c r="L41" s="25" t="s">
        <v>101</v>
      </c>
      <c r="M41" s="25" t="s">
        <v>1110</v>
      </c>
      <c r="N41" s="25" t="s">
        <v>131</v>
      </c>
      <c r="O41" s="25" t="s">
        <v>46</v>
      </c>
      <c r="P41" s="25" t="s">
        <v>47</v>
      </c>
      <c r="Q41" s="25" t="s">
        <v>36</v>
      </c>
      <c r="R41" s="25" t="e">
        <v>#N/A</v>
      </c>
      <c r="S41" s="25" t="e">
        <v>#N/A</v>
      </c>
      <c r="T41" s="25">
        <v>45.008600000000001</v>
      </c>
      <c r="U41" s="51">
        <v>-74.790266666666597</v>
      </c>
      <c r="Y41" t="e">
        <f>INDEX([1]Changes_1985_to_x!$A:$A,MATCH(Table15[[#This Row],[US_GaugeNum]],[1]Changes_1985_to_x!$B:$B,0))</f>
        <v>#N/A</v>
      </c>
      <c r="Z41" t="e">
        <f>INDEX([1]Changes_1985_to_x!$A:$A,MATCH(Table15[[#This Row],[WSC_GaugeNum]],[1]Changes_1985_to_x!$C:$C,0))</f>
        <v>#N/A</v>
      </c>
      <c r="AA41" t="e">
        <v>#N/A</v>
      </c>
      <c r="AB41" t="e">
        <v>#N/A</v>
      </c>
      <c r="AC41" t="str">
        <f>IF(Table15[[#This Row],[Proposal]]="",Table15[[#This Row],[Gauge_Designation]],Table15[[#This Row],[Gauge_Designation]]&amp;"("&amp;Table15[[#This Row],[Proposal]]&amp;")")</f>
        <v>ISGS</v>
      </c>
      <c r="AD41" t="e">
        <v>#N/A</v>
      </c>
    </row>
    <row r="42" spans="1:30" ht="15" customHeight="1" x14ac:dyDescent="0.25">
      <c r="A42" s="117">
        <v>40</v>
      </c>
      <c r="B42" s="331"/>
      <c r="C42" s="25" t="s">
        <v>141</v>
      </c>
      <c r="D42" s="130"/>
      <c r="E42" s="29" t="s">
        <v>129</v>
      </c>
      <c r="F42" s="25"/>
      <c r="G42" s="57">
        <v>16</v>
      </c>
      <c r="H42" s="58" t="s">
        <v>49</v>
      </c>
      <c r="I42" s="58"/>
      <c r="J42" s="25" t="s">
        <v>142</v>
      </c>
      <c r="K42" s="25" t="s">
        <v>109</v>
      </c>
      <c r="L42" s="25" t="s">
        <v>101</v>
      </c>
      <c r="M42" s="25" t="s">
        <v>1110</v>
      </c>
      <c r="N42" s="25" t="s">
        <v>131</v>
      </c>
      <c r="O42" s="25" t="s">
        <v>46</v>
      </c>
      <c r="P42" s="25" t="s">
        <v>47</v>
      </c>
      <c r="Q42" s="25" t="s">
        <v>36</v>
      </c>
      <c r="R42" s="25" t="e">
        <v>#N/A</v>
      </c>
      <c r="S42" s="25" t="e">
        <v>#N/A</v>
      </c>
      <c r="T42" s="25">
        <v>44.795279999999998</v>
      </c>
      <c r="U42" s="51">
        <v>-75.37</v>
      </c>
      <c r="Y42" t="e">
        <f>INDEX([1]Changes_1985_to_x!$A:$A,MATCH(Table15[[#This Row],[US_GaugeNum]],[1]Changes_1985_to_x!$B:$B,0))</f>
        <v>#N/A</v>
      </c>
      <c r="Z42" t="e">
        <f>INDEX([1]Changes_1985_to_x!$A:$A,MATCH(Table15[[#This Row],[WSC_GaugeNum]],[1]Changes_1985_to_x!$C:$C,0))</f>
        <v>#N/A</v>
      </c>
      <c r="AA42" t="e">
        <v>#N/A</v>
      </c>
      <c r="AB42" t="e">
        <v>#N/A</v>
      </c>
      <c r="AC42" t="str">
        <f>IF(Table15[[#This Row],[Proposal]]="",Table15[[#This Row],[Gauge_Designation]],Table15[[#This Row],[Gauge_Designation]]&amp;"("&amp;Table15[[#This Row],[Proposal]]&amp;")")</f>
        <v>ISGS</v>
      </c>
      <c r="AD42" t="e">
        <v>#N/A</v>
      </c>
    </row>
    <row r="43" spans="1:30" ht="15" customHeight="1" x14ac:dyDescent="0.25">
      <c r="A43" s="117">
        <v>41</v>
      </c>
      <c r="B43" s="331"/>
      <c r="C43" s="25" t="s">
        <v>143</v>
      </c>
      <c r="D43" s="130"/>
      <c r="E43" s="29" t="s">
        <v>129</v>
      </c>
      <c r="F43" s="25"/>
      <c r="G43" s="57">
        <v>16</v>
      </c>
      <c r="H43" s="58" t="s">
        <v>49</v>
      </c>
      <c r="I43" s="58"/>
      <c r="J43" s="44" t="s">
        <v>144</v>
      </c>
      <c r="K43" s="25" t="s">
        <v>109</v>
      </c>
      <c r="L43" s="25" t="s">
        <v>101</v>
      </c>
      <c r="M43" s="25" t="s">
        <v>1110</v>
      </c>
      <c r="N43" s="25" t="s">
        <v>131</v>
      </c>
      <c r="O43" s="25" t="s">
        <v>46</v>
      </c>
      <c r="P43" s="25" t="s">
        <v>47</v>
      </c>
      <c r="Q43" s="25" t="s">
        <v>36</v>
      </c>
      <c r="R43" s="25" t="e">
        <v>#N/A</v>
      </c>
      <c r="S43" s="25" t="e">
        <v>#N/A</v>
      </c>
      <c r="T43" s="25">
        <v>44.831389999999999</v>
      </c>
      <c r="U43" s="51">
        <v>-75.310280000000006</v>
      </c>
      <c r="Y43" t="e">
        <f>INDEX([1]Changes_1985_to_x!$A:$A,MATCH(Table15[[#This Row],[US_GaugeNum]],[1]Changes_1985_to_x!$B:$B,0))</f>
        <v>#N/A</v>
      </c>
      <c r="Z43" t="e">
        <f>INDEX([1]Changes_1985_to_x!$A:$A,MATCH(Table15[[#This Row],[WSC_GaugeNum]],[1]Changes_1985_to_x!$C:$C,0))</f>
        <v>#N/A</v>
      </c>
      <c r="AA43" t="e">
        <v>#N/A</v>
      </c>
      <c r="AB43" t="e">
        <v>#N/A</v>
      </c>
      <c r="AC43" t="str">
        <f>IF(Table15[[#This Row],[Proposal]]="",Table15[[#This Row],[Gauge_Designation]],Table15[[#This Row],[Gauge_Designation]]&amp;"("&amp;Table15[[#This Row],[Proposal]]&amp;")")</f>
        <v>ISGS</v>
      </c>
      <c r="AD43" t="e">
        <v>#N/A</v>
      </c>
    </row>
    <row r="44" spans="1:30" ht="15" customHeight="1" x14ac:dyDescent="0.25">
      <c r="A44" s="117">
        <v>42</v>
      </c>
      <c r="B44" s="25"/>
      <c r="C44" s="25" t="s">
        <v>145</v>
      </c>
      <c r="D44" s="130"/>
      <c r="E44" s="29" t="s">
        <v>129</v>
      </c>
      <c r="F44" s="12"/>
      <c r="G44" s="57">
        <v>16</v>
      </c>
      <c r="H44" s="58" t="s">
        <v>49</v>
      </c>
      <c r="I44" s="58"/>
      <c r="J44" s="25" t="s">
        <v>146</v>
      </c>
      <c r="K44" s="25" t="s">
        <v>109</v>
      </c>
      <c r="L44" s="25" t="s">
        <v>101</v>
      </c>
      <c r="M44" s="25"/>
      <c r="N44" s="25" t="s">
        <v>131</v>
      </c>
      <c r="O44" s="25" t="s">
        <v>46</v>
      </c>
      <c r="P44" s="25" t="s">
        <v>47</v>
      </c>
      <c r="Q44" s="25" t="s">
        <v>36</v>
      </c>
      <c r="R44" s="12" t="e">
        <v>#N/A</v>
      </c>
      <c r="S44" s="25" t="e">
        <v>#N/A</v>
      </c>
      <c r="T44" s="25">
        <v>45.013383300000001</v>
      </c>
      <c r="U44" s="51">
        <v>-74.791049999999998</v>
      </c>
      <c r="Y44" t="e">
        <f>INDEX([1]Changes_1985_to_x!$A:$A,MATCH(Table15[[#This Row],[US_GaugeNum]],[1]Changes_1985_to_x!$B:$B,0))</f>
        <v>#N/A</v>
      </c>
      <c r="Z44" t="e">
        <f>INDEX([1]Changes_1985_to_x!$A:$A,MATCH(Table15[[#This Row],[WSC_GaugeNum]],[1]Changes_1985_to_x!$C:$C,0))</f>
        <v>#N/A</v>
      </c>
      <c r="AA44" t="e">
        <v>#N/A</v>
      </c>
      <c r="AB44" t="e">
        <v>#N/A</v>
      </c>
      <c r="AC44" t="str">
        <f>IF(Table15[[#This Row],[Proposal]]="",Table15[[#This Row],[Gauge_Designation]],Table15[[#This Row],[Gauge_Designation]]&amp;"("&amp;Table15[[#This Row],[Proposal]]&amp;")")</f>
        <v>ISGS</v>
      </c>
      <c r="AD44" t="e">
        <v>#N/A</v>
      </c>
    </row>
    <row r="45" spans="1:30" s="163" customFormat="1" ht="15" customHeight="1" x14ac:dyDescent="0.25">
      <c r="A45" s="169">
        <v>43</v>
      </c>
      <c r="B45" s="162" t="s">
        <v>147</v>
      </c>
      <c r="C45" s="162">
        <v>14400</v>
      </c>
      <c r="D45" s="159">
        <v>4260901</v>
      </c>
      <c r="E45" s="160" t="s">
        <v>117</v>
      </c>
      <c r="F45" s="168"/>
      <c r="G45" s="170">
        <v>16</v>
      </c>
      <c r="H45" s="161" t="s">
        <v>49</v>
      </c>
      <c r="I45" s="161"/>
      <c r="J45" s="162" t="s">
        <v>148</v>
      </c>
      <c r="K45" s="162" t="s">
        <v>109</v>
      </c>
      <c r="L45" s="162" t="s">
        <v>101</v>
      </c>
      <c r="M45" s="162" t="s">
        <v>1110</v>
      </c>
      <c r="N45" s="162" t="s">
        <v>131</v>
      </c>
      <c r="O45" s="162" t="s">
        <v>46</v>
      </c>
      <c r="P45" s="162" t="s">
        <v>47</v>
      </c>
      <c r="Q45" s="162" t="s">
        <v>149</v>
      </c>
      <c r="R45" s="168">
        <v>1980</v>
      </c>
      <c r="S45" s="162"/>
      <c r="T45" s="162">
        <v>44.586666999999998</v>
      </c>
      <c r="U45" s="167">
        <v>-75.681944000000001</v>
      </c>
      <c r="V45" s="165"/>
      <c r="W45" s="162" t="s">
        <v>985</v>
      </c>
      <c r="X45" s="162" t="s">
        <v>1124</v>
      </c>
      <c r="Y45" s="163" t="e">
        <f>INDEX([1]Changes_1985_to_x!$A:$A,MATCH(Table15[[#This Row],[US_GaugeNum]],[1]Changes_1985_to_x!$B:$B,0))</f>
        <v>#N/A</v>
      </c>
      <c r="Z45" s="163" t="e">
        <f>INDEX([1]Changes_1985_to_x!$A:$A,MATCH(Table15[[#This Row],[WSC_GaugeNum]],[1]Changes_1985_to_x!$C:$C,0))</f>
        <v>#N/A</v>
      </c>
      <c r="AA45" s="163" t="e">
        <v>#N/A</v>
      </c>
      <c r="AB45" s="163" t="e">
        <v>#N/A</v>
      </c>
      <c r="AC45" s="163" t="str">
        <f>IF(Table15[[#This Row],[Proposal]]="",Table15[[#This Row],[Gauge_Designation]],Table15[[#This Row],[Gauge_Designation]]&amp;"("&amp;Table15[[#This Row],[Proposal]]&amp;")")</f>
        <v>ISGS</v>
      </c>
      <c r="AD45" s="163" t="e">
        <v>#N/A</v>
      </c>
    </row>
    <row r="46" spans="1:30" s="179" customFormat="1" ht="15" customHeight="1" x14ac:dyDescent="0.25">
      <c r="A46" s="171"/>
      <c r="B46" s="354"/>
      <c r="C46" s="354"/>
      <c r="D46" s="355">
        <v>421964005</v>
      </c>
      <c r="E46" s="356"/>
      <c r="F46" s="357"/>
      <c r="G46" s="172"/>
      <c r="H46" s="173" t="s">
        <v>49</v>
      </c>
      <c r="I46" s="174"/>
      <c r="J46" s="354" t="s">
        <v>150</v>
      </c>
      <c r="K46" s="175" t="s">
        <v>151</v>
      </c>
      <c r="L46" s="354"/>
      <c r="M46" s="354"/>
      <c r="N46" s="354"/>
      <c r="O46" s="354"/>
      <c r="P46" s="354"/>
      <c r="Q46" s="354"/>
      <c r="R46" s="175"/>
      <c r="S46" s="176"/>
      <c r="T46" s="180">
        <v>43.261327000000001</v>
      </c>
      <c r="U46" s="180">
        <v>-79.064195999999995</v>
      </c>
      <c r="V46" s="178"/>
      <c r="W46" s="177" t="s">
        <v>985</v>
      </c>
      <c r="X46" s="177" t="s">
        <v>1124</v>
      </c>
      <c r="Y46" s="179" t="e">
        <f>INDEX([1]Changes_1985_to_x!$A:$A,MATCH(Table15[[#This Row],[US_GaugeNum]],[1]Changes_1985_to_x!$B:$B,0))</f>
        <v>#N/A</v>
      </c>
      <c r="Z46" s="179" t="e">
        <f>INDEX([1]Changes_1985_to_x!$A:$A,MATCH(Table15[[#This Row],[WSC_GaugeNum]],[1]Changes_1985_to_x!$C:$C,0))</f>
        <v>#N/A</v>
      </c>
      <c r="AA46" s="179" t="e">
        <v>#N/A</v>
      </c>
      <c r="AB46" s="179" t="e">
        <v>#N/A</v>
      </c>
      <c r="AC46" s="179" t="str">
        <f>IF(Table15[[#This Row],[Proposal]]="",Table15[[#This Row],[Gauge_Designation]],Table15[[#This Row],[Gauge_Designation]]&amp;"("&amp;Table15[[#This Row],[Proposal]]&amp;")")</f>
        <v>ISGS</v>
      </c>
      <c r="AD46" s="179" t="e">
        <v>#N/A</v>
      </c>
    </row>
    <row r="47" spans="1:30" ht="15" customHeight="1" x14ac:dyDescent="0.25">
      <c r="A47" s="117">
        <v>44</v>
      </c>
      <c r="B47" s="44" t="s">
        <v>152</v>
      </c>
      <c r="C47" s="68">
        <v>14600</v>
      </c>
      <c r="D47" s="135"/>
      <c r="E47" s="69" t="s">
        <v>117</v>
      </c>
      <c r="F47" s="109"/>
      <c r="G47" s="57">
        <v>19</v>
      </c>
      <c r="H47" s="58" t="s">
        <v>49</v>
      </c>
      <c r="I47" s="58"/>
      <c r="J47" s="68" t="s">
        <v>153</v>
      </c>
      <c r="K47" s="25" t="s">
        <v>109</v>
      </c>
      <c r="L47" s="25" t="s">
        <v>101</v>
      </c>
      <c r="M47" s="338"/>
      <c r="N47" s="338" t="s">
        <v>131</v>
      </c>
      <c r="O47" s="338" t="s">
        <v>46</v>
      </c>
      <c r="P47" s="338" t="s">
        <v>47</v>
      </c>
      <c r="Q47" s="338" t="s">
        <v>36</v>
      </c>
      <c r="R47" s="12">
        <v>1959</v>
      </c>
      <c r="S47" s="44"/>
      <c r="T47" s="105">
        <v>44.822299999999998</v>
      </c>
      <c r="U47" s="106">
        <v>-75.320970000000003</v>
      </c>
      <c r="Y47" t="e">
        <f>INDEX([1]Changes_1985_to_x!$A:$A,MATCH(Table15[[#This Row],[US_GaugeNum]],[1]Changes_1985_to_x!$B:$B,0))</f>
        <v>#N/A</v>
      </c>
      <c r="Z47" t="str">
        <f>INDEX([1]Changes_1985_to_x!$A:$A,MATCH(Table15[[#This Row],[WSC_GaugeNum]],[1]Changes_1985_to_x!$C:$C,0))</f>
        <v>GL-CC-SLR CAN</v>
      </c>
      <c r="AA47" t="e">
        <v>#N/A</v>
      </c>
      <c r="AB47" t="s">
        <v>154</v>
      </c>
      <c r="AC47" t="str">
        <f>IF(Table15[[#This Row],[Proposal]]="",Table15[[#This Row],[Gauge_Designation]],Table15[[#This Row],[Gauge_Designation]]&amp;"("&amp;Table15[[#This Row],[Proposal]]&amp;")")</f>
        <v>ISGS</v>
      </c>
      <c r="AD47" t="e">
        <v>#N/A</v>
      </c>
    </row>
    <row r="48" spans="1:30" ht="15" customHeight="1" x14ac:dyDescent="0.25">
      <c r="A48" s="117">
        <v>45</v>
      </c>
      <c r="B48" s="25" t="s">
        <v>145</v>
      </c>
      <c r="C48" s="25">
        <v>14870</v>
      </c>
      <c r="D48" s="130"/>
      <c r="E48" s="29" t="s">
        <v>117</v>
      </c>
      <c r="F48" s="12"/>
      <c r="G48" s="57">
        <v>16</v>
      </c>
      <c r="H48" s="58" t="s">
        <v>49</v>
      </c>
      <c r="I48" s="58"/>
      <c r="J48" s="25" t="s">
        <v>155</v>
      </c>
      <c r="K48" s="25" t="s">
        <v>109</v>
      </c>
      <c r="L48" s="25" t="s">
        <v>101</v>
      </c>
      <c r="M48" s="25" t="s">
        <v>1110</v>
      </c>
      <c r="N48" s="25" t="s">
        <v>131</v>
      </c>
      <c r="O48" s="25" t="s">
        <v>46</v>
      </c>
      <c r="P48" s="25" t="s">
        <v>47</v>
      </c>
      <c r="Q48" s="25" t="s">
        <v>36</v>
      </c>
      <c r="R48" s="12">
        <v>1919</v>
      </c>
      <c r="S48" s="25"/>
      <c r="T48" s="25">
        <v>45.015278000000002</v>
      </c>
      <c r="U48" s="51">
        <v>-74.710555999999997</v>
      </c>
      <c r="Y48" t="e">
        <f>INDEX([1]Changes_1985_to_x!$A:$A,MATCH(Table15[[#This Row],[US_GaugeNum]],[1]Changes_1985_to_x!$B:$B,0))</f>
        <v>#N/A</v>
      </c>
      <c r="Z48" t="str">
        <f>INDEX([1]Changes_1985_to_x!$A:$A,MATCH(Table15[[#This Row],[WSC_GaugeNum]],[1]Changes_1985_to_x!$C:$C,0))</f>
        <v>GL-CC-SLR CAN</v>
      </c>
      <c r="AA48" t="e">
        <v>#N/A</v>
      </c>
      <c r="AB48" t="s">
        <v>154</v>
      </c>
      <c r="AC48" t="str">
        <f>IF(Table15[[#This Row],[Proposal]]="",Table15[[#This Row],[Gauge_Designation]],Table15[[#This Row],[Gauge_Designation]]&amp;"("&amp;Table15[[#This Row],[Proposal]]&amp;")")</f>
        <v>ISGS</v>
      </c>
      <c r="AD48" t="e">
        <v>#N/A</v>
      </c>
    </row>
    <row r="49" spans="1:30" x14ac:dyDescent="0.25">
      <c r="A49" s="117">
        <v>46</v>
      </c>
      <c r="B49" s="25" t="s">
        <v>156</v>
      </c>
      <c r="C49" s="25">
        <v>14940</v>
      </c>
      <c r="D49" s="130"/>
      <c r="E49" s="29" t="s">
        <v>117</v>
      </c>
      <c r="F49" s="12"/>
      <c r="G49" s="57">
        <v>16</v>
      </c>
      <c r="H49" s="58" t="s">
        <v>49</v>
      </c>
      <c r="I49" s="58"/>
      <c r="J49" s="25" t="s">
        <v>157</v>
      </c>
      <c r="K49" s="25" t="s">
        <v>109</v>
      </c>
      <c r="L49" s="25" t="s">
        <v>101</v>
      </c>
      <c r="M49" s="25" t="s">
        <v>1110</v>
      </c>
      <c r="N49" s="25" t="s">
        <v>131</v>
      </c>
      <c r="O49" s="25" t="s">
        <v>46</v>
      </c>
      <c r="P49" s="25" t="s">
        <v>47</v>
      </c>
      <c r="Q49" s="25" t="s">
        <v>36</v>
      </c>
      <c r="R49" s="12">
        <v>1920</v>
      </c>
      <c r="S49" s="25"/>
      <c r="T49" s="25">
        <v>45.059722000000001</v>
      </c>
      <c r="U49" s="51">
        <v>-74.553611000000004</v>
      </c>
      <c r="Y49" t="e">
        <f>INDEX([1]Changes_1985_to_x!$A:$A,MATCH(Table15[[#This Row],[US_GaugeNum]],[1]Changes_1985_to_x!$B:$B,0))</f>
        <v>#N/A</v>
      </c>
      <c r="Z49" t="str">
        <f>INDEX([1]Changes_1985_to_x!$A:$A,MATCH(Table15[[#This Row],[WSC_GaugeNum]],[1]Changes_1985_to_x!$C:$C,0))</f>
        <v>GL-CC-SLR CAN</v>
      </c>
      <c r="AA49" t="e">
        <v>#N/A</v>
      </c>
      <c r="AB49" t="s">
        <v>154</v>
      </c>
      <c r="AC49" t="str">
        <f>IF(Table15[[#This Row],[Proposal]]="",Table15[[#This Row],[Gauge_Designation]],Table15[[#This Row],[Gauge_Designation]]&amp;"("&amp;Table15[[#This Row],[Proposal]]&amp;")")</f>
        <v>ISGS</v>
      </c>
      <c r="AD49" t="e">
        <v>#N/A</v>
      </c>
    </row>
    <row r="50" spans="1:30" x14ac:dyDescent="0.25">
      <c r="A50" s="117">
        <v>47</v>
      </c>
      <c r="B50" s="39"/>
      <c r="C50" s="39"/>
      <c r="D50" s="131">
        <v>8311062</v>
      </c>
      <c r="E50" s="39"/>
      <c r="F50" s="12" t="s">
        <v>158</v>
      </c>
      <c r="G50" s="57">
        <v>15</v>
      </c>
      <c r="H50" s="58" t="s">
        <v>49</v>
      </c>
      <c r="I50" s="58"/>
      <c r="J50" s="25" t="s">
        <v>159</v>
      </c>
      <c r="K50" s="25" t="s">
        <v>109</v>
      </c>
      <c r="L50" s="25" t="s">
        <v>101</v>
      </c>
      <c r="M50" s="39"/>
      <c r="N50" s="25" t="s">
        <v>94</v>
      </c>
      <c r="O50" s="25" t="s">
        <v>34</v>
      </c>
      <c r="P50" s="25" t="s">
        <v>47</v>
      </c>
      <c r="Q50" s="25" t="s">
        <v>36</v>
      </c>
      <c r="R50" s="12">
        <v>1983</v>
      </c>
      <c r="S50" s="25"/>
      <c r="T50" s="25">
        <v>44.33</v>
      </c>
      <c r="U50" s="51">
        <v>-75.933333333333294</v>
      </c>
      <c r="Y50" t="e">
        <f>INDEX([1]Changes_1985_to_x!$A:$A,MATCH(Table15[[#This Row],[US_GaugeNum]],[1]Changes_1985_to_x!$B:$B,0))</f>
        <v>#N/A</v>
      </c>
      <c r="Z50" t="e">
        <f>INDEX([1]Changes_1985_to_x!$A:$A,MATCH(Table15[[#This Row],[WSC_GaugeNum]],[1]Changes_1985_to_x!$C:$C,0))</f>
        <v>#N/A</v>
      </c>
      <c r="AA50" t="e">
        <v>#N/A</v>
      </c>
      <c r="AB50" t="e">
        <v>#N/A</v>
      </c>
      <c r="AC50" t="str">
        <f>IF(Table15[[#This Row],[Proposal]]="",Table15[[#This Row],[Gauge_Designation]],Table15[[#This Row],[Gauge_Designation]]&amp;"("&amp;Table15[[#This Row],[Proposal]]&amp;")")</f>
        <v>ISGS</v>
      </c>
      <c r="AD50" t="e">
        <v>#N/A</v>
      </c>
    </row>
    <row r="51" spans="1:30" x14ac:dyDescent="0.25">
      <c r="A51" s="117">
        <v>48</v>
      </c>
      <c r="B51" s="25" t="s">
        <v>1110</v>
      </c>
      <c r="C51" s="25"/>
      <c r="D51" s="130">
        <v>9052000</v>
      </c>
      <c r="E51" s="37"/>
      <c r="F51" s="25" t="s">
        <v>158</v>
      </c>
      <c r="G51" s="57">
        <v>12</v>
      </c>
      <c r="H51" s="58" t="s">
        <v>49</v>
      </c>
      <c r="I51" s="58"/>
      <c r="J51" s="25" t="s">
        <v>160</v>
      </c>
      <c r="K51" s="25" t="s">
        <v>109</v>
      </c>
      <c r="L51" s="25" t="s">
        <v>101</v>
      </c>
      <c r="M51" s="25" t="s">
        <v>1110</v>
      </c>
      <c r="N51" s="25" t="s">
        <v>94</v>
      </c>
      <c r="O51" s="25" t="s">
        <v>34</v>
      </c>
      <c r="P51" s="25" t="s">
        <v>47</v>
      </c>
      <c r="Q51" s="25" t="s">
        <v>36</v>
      </c>
      <c r="R51" s="25">
        <v>1898</v>
      </c>
      <c r="S51" s="25" t="s">
        <v>1110</v>
      </c>
      <c r="T51" s="25">
        <v>44.13</v>
      </c>
      <c r="U51" s="51">
        <v>-76.331666666666607</v>
      </c>
      <c r="Y51" t="e">
        <f>INDEX([1]Changes_1985_to_x!$A:$A,MATCH(Table15[[#This Row],[US_GaugeNum]],[1]Changes_1985_to_x!$B:$B,0))</f>
        <v>#N/A</v>
      </c>
      <c r="Z51" t="e">
        <f>INDEX([1]Changes_1985_to_x!$A:$A,MATCH(Table15[[#This Row],[WSC_GaugeNum]],[1]Changes_1985_to_x!$C:$C,0))</f>
        <v>#N/A</v>
      </c>
      <c r="AA51" t="e">
        <v>#N/A</v>
      </c>
      <c r="AB51" t="e">
        <v>#N/A</v>
      </c>
      <c r="AC51" t="str">
        <f>IF(Table15[[#This Row],[Proposal]]="",Table15[[#This Row],[Gauge_Designation]],Table15[[#This Row],[Gauge_Designation]]&amp;"("&amp;Table15[[#This Row],[Proposal]]&amp;")")</f>
        <v>ISGS</v>
      </c>
      <c r="AD51" t="e">
        <v>#N/A</v>
      </c>
    </row>
    <row r="52" spans="1:30" x14ac:dyDescent="0.25">
      <c r="A52" s="117">
        <v>49</v>
      </c>
      <c r="B52" s="25" t="s">
        <v>1110</v>
      </c>
      <c r="C52" s="25"/>
      <c r="D52" s="130">
        <v>8311030</v>
      </c>
      <c r="E52" s="37"/>
      <c r="F52" s="25" t="s">
        <v>158</v>
      </c>
      <c r="G52" s="57">
        <v>16</v>
      </c>
      <c r="H52" s="58" t="s">
        <v>49</v>
      </c>
      <c r="I52" s="58"/>
      <c r="J52" s="25" t="s">
        <v>161</v>
      </c>
      <c r="K52" s="25" t="s">
        <v>109</v>
      </c>
      <c r="L52" s="25" t="s">
        <v>101</v>
      </c>
      <c r="M52" s="25" t="s">
        <v>1110</v>
      </c>
      <c r="N52" s="25" t="s">
        <v>94</v>
      </c>
      <c r="O52" s="25" t="s">
        <v>34</v>
      </c>
      <c r="P52" s="25" t="s">
        <v>47</v>
      </c>
      <c r="Q52" s="25" t="s">
        <v>36</v>
      </c>
      <c r="R52" s="25" t="e">
        <v>#N/A</v>
      </c>
      <c r="S52" s="25" t="e">
        <v>#N/A</v>
      </c>
      <c r="T52" s="25">
        <v>44.702778000000002</v>
      </c>
      <c r="U52" s="51">
        <v>-75.494444000000001</v>
      </c>
      <c r="Y52" t="str">
        <f>INDEX([1]Changes_1985_to_x!$A:$A,MATCH(Table15[[#This Row],[US_GaugeNum]],[1]Changes_1985_to_x!$B:$B,0))</f>
        <v>GL-CC-SLR USA</v>
      </c>
      <c r="Z52" t="e">
        <f>INDEX([1]Changes_1985_to_x!$A:$A,MATCH(Table15[[#This Row],[WSC_GaugeNum]],[1]Changes_1985_to_x!$C:$C,0))</f>
        <v>#N/A</v>
      </c>
      <c r="AA52" t="s">
        <v>162</v>
      </c>
      <c r="AB52" t="e">
        <v>#N/A</v>
      </c>
      <c r="AC52" t="str">
        <f>IF(Table15[[#This Row],[Proposal]]="",Table15[[#This Row],[Gauge_Designation]],Table15[[#This Row],[Gauge_Designation]]&amp;"("&amp;Table15[[#This Row],[Proposal]]&amp;")")</f>
        <v>ISGS</v>
      </c>
      <c r="AD52" t="e">
        <v>#N/A</v>
      </c>
    </row>
    <row r="53" spans="1:30" x14ac:dyDescent="0.25">
      <c r="A53" s="117">
        <v>50</v>
      </c>
      <c r="B53" s="331"/>
      <c r="C53" s="25" t="s">
        <v>163</v>
      </c>
      <c r="D53" s="130" t="s">
        <v>164</v>
      </c>
      <c r="E53" s="29"/>
      <c r="F53" s="25" t="s">
        <v>165</v>
      </c>
      <c r="G53" s="57">
        <v>16</v>
      </c>
      <c r="H53" s="58" t="s">
        <v>49</v>
      </c>
      <c r="I53" s="58"/>
      <c r="J53" s="25" t="s">
        <v>166</v>
      </c>
      <c r="K53" s="25" t="s">
        <v>109</v>
      </c>
      <c r="L53" s="25" t="s">
        <v>101</v>
      </c>
      <c r="M53" s="25" t="s">
        <v>1110</v>
      </c>
      <c r="N53" s="25" t="s">
        <v>94</v>
      </c>
      <c r="O53" s="25" t="s">
        <v>34</v>
      </c>
      <c r="P53" s="25" t="s">
        <v>47</v>
      </c>
      <c r="Q53" s="25" t="s">
        <v>36</v>
      </c>
      <c r="R53" s="25" t="e">
        <v>#N/A</v>
      </c>
      <c r="S53" s="25" t="e">
        <v>#N/A</v>
      </c>
      <c r="T53" s="25">
        <v>44.864482000000002</v>
      </c>
      <c r="U53" s="51">
        <v>-75.208500000000001</v>
      </c>
      <c r="Y53" t="e">
        <f>INDEX([1]Changes_1985_to_x!$A:$A,MATCH(Table15[[#This Row],[US_GaugeNum]],[1]Changes_1985_to_x!$B:$B,0))</f>
        <v>#N/A</v>
      </c>
      <c r="Z53" t="e">
        <f>INDEX([1]Changes_1985_to_x!$A:$A,MATCH(Table15[[#This Row],[WSC_GaugeNum]],[1]Changes_1985_to_x!$C:$C,0))</f>
        <v>#N/A</v>
      </c>
      <c r="AA53" t="e">
        <v>#N/A</v>
      </c>
      <c r="AB53" t="e">
        <v>#N/A</v>
      </c>
      <c r="AC53" t="str">
        <f>IF(Table15[[#This Row],[Proposal]]="",Table15[[#This Row],[Gauge_Designation]],Table15[[#This Row],[Gauge_Designation]]&amp;"("&amp;Table15[[#This Row],[Proposal]]&amp;")")</f>
        <v>ISGS</v>
      </c>
      <c r="AD53" t="e">
        <v>#N/A</v>
      </c>
    </row>
    <row r="54" spans="1:30" x14ac:dyDescent="0.25">
      <c r="A54" s="117">
        <v>51</v>
      </c>
      <c r="B54" s="25"/>
      <c r="C54" s="25"/>
      <c r="D54" s="130" t="s">
        <v>167</v>
      </c>
      <c r="E54" s="37"/>
      <c r="F54" s="12" t="s">
        <v>165</v>
      </c>
      <c r="G54" s="57">
        <v>16</v>
      </c>
      <c r="H54" s="58" t="s">
        <v>49</v>
      </c>
      <c r="I54" s="58"/>
      <c r="J54" s="25" t="s">
        <v>168</v>
      </c>
      <c r="K54" s="25" t="s">
        <v>109</v>
      </c>
      <c r="L54" s="25" t="s">
        <v>101</v>
      </c>
      <c r="M54" s="25"/>
      <c r="N54" s="25" t="s">
        <v>94</v>
      </c>
      <c r="O54" s="25" t="s">
        <v>34</v>
      </c>
      <c r="P54" s="25" t="s">
        <v>47</v>
      </c>
      <c r="Q54" s="25" t="s">
        <v>36</v>
      </c>
      <c r="R54" s="12" t="e">
        <v>#N/A</v>
      </c>
      <c r="S54" s="25" t="e">
        <v>#N/A</v>
      </c>
      <c r="T54" s="25">
        <v>44.991833300000003</v>
      </c>
      <c r="U54" s="51">
        <v>-74.857833333333303</v>
      </c>
      <c r="Y54" t="e">
        <f>INDEX([1]Changes_1985_to_x!$A:$A,MATCH(Table15[[#This Row],[US_GaugeNum]],[1]Changes_1985_to_x!$B:$B,0))</f>
        <v>#N/A</v>
      </c>
      <c r="Z54" t="e">
        <f>INDEX([1]Changes_1985_to_x!$A:$A,MATCH(Table15[[#This Row],[WSC_GaugeNum]],[1]Changes_1985_to_x!$C:$C,0))</f>
        <v>#N/A</v>
      </c>
      <c r="AA54" t="e">
        <v>#N/A</v>
      </c>
      <c r="AB54" t="e">
        <v>#N/A</v>
      </c>
      <c r="AC54" t="str">
        <f>IF(Table15[[#This Row],[Proposal]]="",Table15[[#This Row],[Gauge_Designation]],Table15[[#This Row],[Gauge_Designation]]&amp;"("&amp;Table15[[#This Row],[Proposal]]&amp;")")</f>
        <v>ISGS</v>
      </c>
      <c r="AD54" t="e">
        <v>#N/A</v>
      </c>
    </row>
    <row r="55" spans="1:30" x14ac:dyDescent="0.25">
      <c r="A55" s="117">
        <v>52</v>
      </c>
      <c r="B55" s="25"/>
      <c r="C55" s="25"/>
      <c r="D55" s="130" t="s">
        <v>169</v>
      </c>
      <c r="E55" s="37"/>
      <c r="F55" s="12" t="s">
        <v>165</v>
      </c>
      <c r="G55" s="57">
        <v>16</v>
      </c>
      <c r="H55" s="58" t="s">
        <v>49</v>
      </c>
      <c r="I55" s="58"/>
      <c r="J55" s="25" t="s">
        <v>170</v>
      </c>
      <c r="K55" s="25" t="s">
        <v>109</v>
      </c>
      <c r="L55" s="25" t="s">
        <v>101</v>
      </c>
      <c r="M55" s="25"/>
      <c r="N55" s="25" t="s">
        <v>94</v>
      </c>
      <c r="O55" s="25" t="s">
        <v>34</v>
      </c>
      <c r="P55" s="25" t="s">
        <v>47</v>
      </c>
      <c r="Q55" s="25" t="s">
        <v>36</v>
      </c>
      <c r="R55" s="12" t="e">
        <v>#N/A</v>
      </c>
      <c r="S55" s="25" t="e">
        <v>#N/A</v>
      </c>
      <c r="T55" s="25">
        <v>44.991033299999998</v>
      </c>
      <c r="U55" s="51">
        <v>-74.865516666666593</v>
      </c>
      <c r="Y55" t="e">
        <f>INDEX([1]Changes_1985_to_x!$A:$A,MATCH(Table15[[#This Row],[US_GaugeNum]],[1]Changes_1985_to_x!$B:$B,0))</f>
        <v>#N/A</v>
      </c>
      <c r="Z55" t="e">
        <f>INDEX([1]Changes_1985_to_x!$A:$A,MATCH(Table15[[#This Row],[WSC_GaugeNum]],[1]Changes_1985_to_x!$C:$C,0))</f>
        <v>#N/A</v>
      </c>
      <c r="AA55" t="e">
        <v>#N/A</v>
      </c>
      <c r="AB55" t="e">
        <v>#N/A</v>
      </c>
      <c r="AC55" t="str">
        <f>IF(Table15[[#This Row],[Proposal]]="",Table15[[#This Row],[Gauge_Designation]],Table15[[#This Row],[Gauge_Designation]]&amp;"("&amp;Table15[[#This Row],[Proposal]]&amp;")")</f>
        <v>ISGS</v>
      </c>
      <c r="AD55" t="e">
        <v>#N/A</v>
      </c>
    </row>
    <row r="56" spans="1:30" x14ac:dyDescent="0.25">
      <c r="A56" s="117">
        <v>53</v>
      </c>
      <c r="B56" s="25" t="s">
        <v>1110</v>
      </c>
      <c r="C56" s="25"/>
      <c r="D56" s="130" t="s">
        <v>171</v>
      </c>
      <c r="E56" s="37"/>
      <c r="F56" s="25" t="s">
        <v>165</v>
      </c>
      <c r="G56" s="57">
        <v>16</v>
      </c>
      <c r="H56" s="58" t="s">
        <v>49</v>
      </c>
      <c r="I56" s="58"/>
      <c r="J56" s="25" t="s">
        <v>172</v>
      </c>
      <c r="K56" s="25" t="s">
        <v>109</v>
      </c>
      <c r="L56" s="25" t="s">
        <v>101</v>
      </c>
      <c r="M56" s="25" t="s">
        <v>1110</v>
      </c>
      <c r="N56" s="25" t="s">
        <v>94</v>
      </c>
      <c r="O56" s="25" t="s">
        <v>34</v>
      </c>
      <c r="P56" s="25" t="s">
        <v>47</v>
      </c>
      <c r="Q56" s="25" t="s">
        <v>36</v>
      </c>
      <c r="R56" s="25" t="e">
        <v>#N/A</v>
      </c>
      <c r="S56" s="25" t="e">
        <v>#N/A</v>
      </c>
      <c r="T56" s="25">
        <v>45.003999999999998</v>
      </c>
      <c r="U56" s="51">
        <v>-74.799916666666604</v>
      </c>
      <c r="Y56" t="e">
        <f>INDEX([1]Changes_1985_to_x!$A:$A,MATCH(Table15[[#This Row],[US_GaugeNum]],[1]Changes_1985_to_x!$B:$B,0))</f>
        <v>#N/A</v>
      </c>
      <c r="Z56" t="e">
        <f>INDEX([1]Changes_1985_to_x!$A:$A,MATCH(Table15[[#This Row],[WSC_GaugeNum]],[1]Changes_1985_to_x!$C:$C,0))</f>
        <v>#N/A</v>
      </c>
      <c r="AA56" t="e">
        <v>#N/A</v>
      </c>
      <c r="AB56" t="e">
        <v>#N/A</v>
      </c>
      <c r="AC56" t="str">
        <f>IF(Table15[[#This Row],[Proposal]]="",Table15[[#This Row],[Gauge_Designation]],Table15[[#This Row],[Gauge_Designation]]&amp;"("&amp;Table15[[#This Row],[Proposal]]&amp;")")</f>
        <v>ISGS</v>
      </c>
      <c r="AD56" t="e">
        <v>#N/A</v>
      </c>
    </row>
    <row r="57" spans="1:30" x14ac:dyDescent="0.25">
      <c r="A57" s="117">
        <v>54</v>
      </c>
      <c r="B57" s="25" t="s">
        <v>1110</v>
      </c>
      <c r="C57" s="25"/>
      <c r="D57" s="130" t="s">
        <v>173</v>
      </c>
      <c r="E57" s="37"/>
      <c r="F57" s="25" t="s">
        <v>165</v>
      </c>
      <c r="G57" s="57">
        <v>16</v>
      </c>
      <c r="H57" s="58" t="s">
        <v>49</v>
      </c>
      <c r="I57" s="58"/>
      <c r="J57" s="25" t="s">
        <v>174</v>
      </c>
      <c r="K57" s="25" t="s">
        <v>109</v>
      </c>
      <c r="L57" s="25" t="s">
        <v>101</v>
      </c>
      <c r="M57" s="25" t="s">
        <v>1110</v>
      </c>
      <c r="N57" s="25" t="s">
        <v>94</v>
      </c>
      <c r="O57" s="25" t="s">
        <v>34</v>
      </c>
      <c r="P57" s="25" t="s">
        <v>47</v>
      </c>
      <c r="Q57" s="25" t="s">
        <v>36</v>
      </c>
      <c r="R57" s="25" t="e">
        <v>#N/A</v>
      </c>
      <c r="S57" s="25" t="e">
        <v>#N/A</v>
      </c>
      <c r="T57" s="25">
        <v>45.003466699999997</v>
      </c>
      <c r="U57" s="51">
        <v>-74.799483333333299</v>
      </c>
      <c r="Y57" t="e">
        <f>INDEX([1]Changes_1985_to_x!$A:$A,MATCH(Table15[[#This Row],[US_GaugeNum]],[1]Changes_1985_to_x!$B:$B,0))</f>
        <v>#N/A</v>
      </c>
      <c r="Z57" t="e">
        <f>INDEX([1]Changes_1985_to_x!$A:$A,MATCH(Table15[[#This Row],[WSC_GaugeNum]],[1]Changes_1985_to_x!$C:$C,0))</f>
        <v>#N/A</v>
      </c>
      <c r="AA57" t="e">
        <v>#N/A</v>
      </c>
      <c r="AB57" t="e">
        <v>#N/A</v>
      </c>
      <c r="AC57" t="str">
        <f>IF(Table15[[#This Row],[Proposal]]="",Table15[[#This Row],[Gauge_Designation]],Table15[[#This Row],[Gauge_Designation]]&amp;"("&amp;Table15[[#This Row],[Proposal]]&amp;")")</f>
        <v>ISGS</v>
      </c>
      <c r="AD57" t="e">
        <v>#N/A</v>
      </c>
    </row>
    <row r="58" spans="1:30" ht="15" customHeight="1" x14ac:dyDescent="0.25">
      <c r="A58" s="117">
        <v>55</v>
      </c>
      <c r="B58" s="25" t="s">
        <v>175</v>
      </c>
      <c r="C58" s="25">
        <v>13030</v>
      </c>
      <c r="D58" s="130"/>
      <c r="E58" s="29" t="s">
        <v>117</v>
      </c>
      <c r="F58" s="25"/>
      <c r="G58" s="57">
        <v>16</v>
      </c>
      <c r="H58" s="58" t="s">
        <v>49</v>
      </c>
      <c r="I58" s="58" t="s">
        <v>1125</v>
      </c>
      <c r="J58" s="44" t="s">
        <v>176</v>
      </c>
      <c r="K58" s="25" t="s">
        <v>151</v>
      </c>
      <c r="L58" s="25" t="s">
        <v>101</v>
      </c>
      <c r="M58" s="25" t="s">
        <v>1110</v>
      </c>
      <c r="N58" s="25" t="s">
        <v>131</v>
      </c>
      <c r="O58" s="25" t="s">
        <v>46</v>
      </c>
      <c r="P58" s="25" t="s">
        <v>47</v>
      </c>
      <c r="Q58" s="25" t="s">
        <v>36</v>
      </c>
      <c r="R58" s="25">
        <v>1929</v>
      </c>
      <c r="S58" s="25"/>
      <c r="T58" s="25">
        <v>43.236666999999997</v>
      </c>
      <c r="U58" s="51">
        <v>-79.22</v>
      </c>
      <c r="Y58" t="e">
        <f>INDEX([1]Changes_1985_to_x!$A:$A,MATCH(Table15[[#This Row],[US_GaugeNum]],[1]Changes_1985_to_x!$B:$B,0))</f>
        <v>#N/A</v>
      </c>
      <c r="Z58" t="str">
        <f>INDEX([1]Changes_1985_to_x!$A:$A,MATCH(Table15[[#This Row],[WSC_GaugeNum]],[1]Changes_1985_to_x!$C:$C,0))</f>
        <v>GL-CC-SLR CAN</v>
      </c>
      <c r="AA58" t="e">
        <v>#N/A</v>
      </c>
      <c r="AB58" t="s">
        <v>154</v>
      </c>
      <c r="AC58" t="str">
        <f>IF(Table15[[#This Row],[Proposal]]="",Table15[[#This Row],[Gauge_Designation]],Table15[[#This Row],[Gauge_Designation]]&amp;"("&amp;Table15[[#This Row],[Proposal]]&amp;")")</f>
        <v>ISGS(Proposed IGS)</v>
      </c>
      <c r="AD58" t="e">
        <v>#N/A</v>
      </c>
    </row>
    <row r="59" spans="1:30" ht="15" customHeight="1" x14ac:dyDescent="0.25">
      <c r="A59" s="117">
        <v>56</v>
      </c>
      <c r="B59" s="25" t="s">
        <v>178</v>
      </c>
      <c r="C59" s="25">
        <v>13320</v>
      </c>
      <c r="D59" s="130"/>
      <c r="E59" s="29" t="s">
        <v>117</v>
      </c>
      <c r="F59" s="25"/>
      <c r="G59" s="57">
        <v>16</v>
      </c>
      <c r="H59" s="58" t="s">
        <v>49</v>
      </c>
      <c r="I59" s="58" t="s">
        <v>1125</v>
      </c>
      <c r="J59" s="44" t="s">
        <v>179</v>
      </c>
      <c r="K59" s="25" t="s">
        <v>151</v>
      </c>
      <c r="L59" s="25" t="s">
        <v>101</v>
      </c>
      <c r="M59" s="25" t="s">
        <v>1110</v>
      </c>
      <c r="N59" s="25" t="s">
        <v>131</v>
      </c>
      <c r="O59" s="25" t="s">
        <v>46</v>
      </c>
      <c r="P59" s="25" t="s">
        <v>47</v>
      </c>
      <c r="Q59" s="25" t="s">
        <v>36</v>
      </c>
      <c r="R59" s="25">
        <v>1906</v>
      </c>
      <c r="S59" s="25"/>
      <c r="T59" s="25">
        <v>43.643889000000001</v>
      </c>
      <c r="U59" s="51">
        <v>-79.380555999999999</v>
      </c>
      <c r="Y59" t="e">
        <f>INDEX([1]Changes_1985_to_x!$A:$A,MATCH(Table15[[#This Row],[US_GaugeNum]],[1]Changes_1985_to_x!$B:$B,0))</f>
        <v>#N/A</v>
      </c>
      <c r="Z59" t="str">
        <f>INDEX([1]Changes_1985_to_x!$A:$A,MATCH(Table15[[#This Row],[WSC_GaugeNum]],[1]Changes_1985_to_x!$C:$C,0))</f>
        <v>GL-CC-SLR CAN</v>
      </c>
      <c r="AA59" t="e">
        <v>#N/A</v>
      </c>
      <c r="AB59" t="s">
        <v>154</v>
      </c>
      <c r="AC59" t="str">
        <f>IF(Table15[[#This Row],[Proposal]]="",Table15[[#This Row],[Gauge_Designation]],Table15[[#This Row],[Gauge_Designation]]&amp;"("&amp;Table15[[#This Row],[Proposal]]&amp;")")</f>
        <v>ISGS(Proposed IGS)</v>
      </c>
      <c r="AD59" t="e">
        <v>#N/A</v>
      </c>
    </row>
    <row r="60" spans="1:30" ht="15" customHeight="1" x14ac:dyDescent="0.25">
      <c r="A60" s="117">
        <v>57</v>
      </c>
      <c r="B60" s="25" t="s">
        <v>180</v>
      </c>
      <c r="C60" s="25">
        <v>13590</v>
      </c>
      <c r="D60" s="130"/>
      <c r="E60" s="29" t="s">
        <v>117</v>
      </c>
      <c r="F60" s="25"/>
      <c r="G60" s="57">
        <v>16</v>
      </c>
      <c r="H60" s="58" t="s">
        <v>49</v>
      </c>
      <c r="I60" s="58" t="s">
        <v>1125</v>
      </c>
      <c r="J60" s="44" t="s">
        <v>181</v>
      </c>
      <c r="K60" s="25" t="s">
        <v>151</v>
      </c>
      <c r="L60" s="25" t="s">
        <v>101</v>
      </c>
      <c r="M60" s="25" t="s">
        <v>1110</v>
      </c>
      <c r="N60" s="25" t="s">
        <v>131</v>
      </c>
      <c r="O60" s="25" t="s">
        <v>46</v>
      </c>
      <c r="P60" s="25" t="s">
        <v>47</v>
      </c>
      <c r="Q60" s="25" t="s">
        <v>36</v>
      </c>
      <c r="R60" s="25">
        <v>1956</v>
      </c>
      <c r="S60" s="25"/>
      <c r="T60" s="25">
        <v>43.957777999999998</v>
      </c>
      <c r="U60" s="51">
        <v>-78.165000000000006</v>
      </c>
      <c r="Y60" t="e">
        <f>INDEX([1]Changes_1985_to_x!$A:$A,MATCH(Table15[[#This Row],[US_GaugeNum]],[1]Changes_1985_to_x!$B:$B,0))</f>
        <v>#N/A</v>
      </c>
      <c r="Z60" t="str">
        <f>INDEX([1]Changes_1985_to_x!$A:$A,MATCH(Table15[[#This Row],[WSC_GaugeNum]],[1]Changes_1985_to_x!$C:$C,0))</f>
        <v>GL-CC-SLR CAN</v>
      </c>
      <c r="AA60" t="e">
        <v>#N/A</v>
      </c>
      <c r="AB60" t="s">
        <v>154</v>
      </c>
      <c r="AC60" t="str">
        <f>IF(Table15[[#This Row],[Proposal]]="",Table15[[#This Row],[Gauge_Designation]],Table15[[#This Row],[Gauge_Designation]]&amp;"("&amp;Table15[[#This Row],[Proposal]]&amp;")")</f>
        <v>ISGS(Proposed IGS)</v>
      </c>
      <c r="AD60" t="e">
        <v>#N/A</v>
      </c>
    </row>
    <row r="61" spans="1:30" x14ac:dyDescent="0.25">
      <c r="A61" s="117">
        <v>58</v>
      </c>
      <c r="B61" s="25" t="s">
        <v>182</v>
      </c>
      <c r="C61" s="25">
        <v>13988</v>
      </c>
      <c r="D61" s="130"/>
      <c r="E61" s="29" t="s">
        <v>117</v>
      </c>
      <c r="F61" s="25"/>
      <c r="G61" s="57">
        <v>16</v>
      </c>
      <c r="H61" s="58" t="s">
        <v>49</v>
      </c>
      <c r="I61" s="58" t="s">
        <v>1125</v>
      </c>
      <c r="J61" s="44" t="s">
        <v>183</v>
      </c>
      <c r="K61" s="25" t="s">
        <v>151</v>
      </c>
      <c r="L61" s="25" t="s">
        <v>101</v>
      </c>
      <c r="M61" s="25" t="s">
        <v>1110</v>
      </c>
      <c r="N61" s="25" t="s">
        <v>131</v>
      </c>
      <c r="O61" s="25" t="s">
        <v>46</v>
      </c>
      <c r="P61" s="25" t="s">
        <v>47</v>
      </c>
      <c r="Q61" s="25" t="s">
        <v>36</v>
      </c>
      <c r="R61" s="25">
        <v>1909</v>
      </c>
      <c r="S61" s="25"/>
      <c r="T61" s="25">
        <v>44.217500000000001</v>
      </c>
      <c r="U61" s="51">
        <v>-76.517499999999998</v>
      </c>
      <c r="Y61" t="e">
        <f>INDEX([1]Changes_1985_to_x!$A:$A,MATCH(Table15[[#This Row],[US_GaugeNum]],[1]Changes_1985_to_x!$B:$B,0))</f>
        <v>#N/A</v>
      </c>
      <c r="Z61" t="str">
        <f>INDEX([1]Changes_1985_to_x!$A:$A,MATCH(Table15[[#This Row],[WSC_GaugeNum]],[1]Changes_1985_to_x!$C:$C,0))</f>
        <v>GL-CC-SLR CAN</v>
      </c>
      <c r="AA61" t="e">
        <v>#N/A</v>
      </c>
      <c r="AB61" t="s">
        <v>154</v>
      </c>
      <c r="AC61" t="str">
        <f>IF(Table15[[#This Row],[Proposal]]="",Table15[[#This Row],[Gauge_Designation]],Table15[[#This Row],[Gauge_Designation]]&amp;"("&amp;Table15[[#This Row],[Proposal]]&amp;")")</f>
        <v>ISGS(Proposed IGS)</v>
      </c>
      <c r="AD61" t="e">
        <v>#N/A</v>
      </c>
    </row>
    <row r="62" spans="1:30" x14ac:dyDescent="0.25">
      <c r="A62" s="117">
        <v>59</v>
      </c>
      <c r="B62" s="25" t="s">
        <v>1110</v>
      </c>
      <c r="C62" s="25"/>
      <c r="D62" s="130">
        <v>9052030</v>
      </c>
      <c r="E62" s="37"/>
      <c r="F62" s="25" t="s">
        <v>158</v>
      </c>
      <c r="G62" s="57">
        <v>16</v>
      </c>
      <c r="H62" s="58" t="s">
        <v>49</v>
      </c>
      <c r="I62" s="58" t="s">
        <v>1125</v>
      </c>
      <c r="J62" s="44" t="s">
        <v>184</v>
      </c>
      <c r="K62" s="25" t="s">
        <v>151</v>
      </c>
      <c r="L62" s="25" t="s">
        <v>101</v>
      </c>
      <c r="M62" s="25" t="s">
        <v>1110</v>
      </c>
      <c r="N62" s="25" t="s">
        <v>94</v>
      </c>
      <c r="O62" s="25" t="s">
        <v>34</v>
      </c>
      <c r="P62" s="25" t="s">
        <v>47</v>
      </c>
      <c r="Q62" s="25" t="s">
        <v>36</v>
      </c>
      <c r="R62" s="25" t="e">
        <v>#N/A</v>
      </c>
      <c r="S62" s="25" t="e">
        <v>#N/A</v>
      </c>
      <c r="T62" s="25">
        <v>43.464167000000003</v>
      </c>
      <c r="U62" s="51">
        <v>-76.511667000000003</v>
      </c>
      <c r="X62" s="80" t="s">
        <v>1126</v>
      </c>
      <c r="Y62" t="str">
        <f>INDEX([1]Changes_1985_to_x!$A:$A,MATCH(Table15[[#This Row],[US_GaugeNum]],[1]Changes_1985_to_x!$B:$B,0))</f>
        <v>GL-CC-SLR USA</v>
      </c>
      <c r="Z62" t="e">
        <f>INDEX([1]Changes_1985_to_x!$A:$A,MATCH(Table15[[#This Row],[WSC_GaugeNum]],[1]Changes_1985_to_x!$C:$C,0))</f>
        <v>#N/A</v>
      </c>
      <c r="AA62" t="s">
        <v>162</v>
      </c>
      <c r="AB62" t="e">
        <v>#N/A</v>
      </c>
      <c r="AC62" t="str">
        <f>IF(Table15[[#This Row],[Proposal]]="",Table15[[#This Row],[Gauge_Designation]],Table15[[#This Row],[Gauge_Designation]]&amp;"("&amp;Table15[[#This Row],[Proposal]]&amp;")")</f>
        <v>ISGS(Proposed IGS)</v>
      </c>
      <c r="AD62" t="e">
        <v>#N/A</v>
      </c>
    </row>
    <row r="63" spans="1:30" x14ac:dyDescent="0.25">
      <c r="A63" s="117">
        <v>60</v>
      </c>
      <c r="B63" s="25" t="s">
        <v>1110</v>
      </c>
      <c r="C63" s="25"/>
      <c r="D63" s="130">
        <v>9052058</v>
      </c>
      <c r="E63" s="37"/>
      <c r="F63" s="25" t="s">
        <v>158</v>
      </c>
      <c r="G63" s="57">
        <v>16</v>
      </c>
      <c r="H63" s="58" t="s">
        <v>49</v>
      </c>
      <c r="I63" s="58" t="s">
        <v>1125</v>
      </c>
      <c r="J63" s="44" t="s">
        <v>186</v>
      </c>
      <c r="K63" s="25" t="s">
        <v>151</v>
      </c>
      <c r="L63" s="25" t="s">
        <v>101</v>
      </c>
      <c r="M63" s="25" t="s">
        <v>1110</v>
      </c>
      <c r="N63" s="25" t="s">
        <v>94</v>
      </c>
      <c r="O63" s="25" t="s">
        <v>34</v>
      </c>
      <c r="P63" s="25" t="s">
        <v>47</v>
      </c>
      <c r="Q63" s="25" t="s">
        <v>36</v>
      </c>
      <c r="R63" s="25" t="e">
        <v>#N/A</v>
      </c>
      <c r="S63" s="25" t="e">
        <v>#N/A</v>
      </c>
      <c r="T63" s="25">
        <v>43.269444</v>
      </c>
      <c r="U63" s="51">
        <v>-77.626110999999995</v>
      </c>
      <c r="Y63" t="str">
        <f>INDEX([1]Changes_1985_to_x!$A:$A,MATCH(Table15[[#This Row],[US_GaugeNum]],[1]Changes_1985_to_x!$B:$B,0))</f>
        <v>GL-CC-SLR USA</v>
      </c>
      <c r="Z63" t="e">
        <f>INDEX([1]Changes_1985_to_x!$A:$A,MATCH(Table15[[#This Row],[WSC_GaugeNum]],[1]Changes_1985_to_x!$C:$C,0))</f>
        <v>#N/A</v>
      </c>
      <c r="AA63" t="s">
        <v>162</v>
      </c>
      <c r="AB63" t="e">
        <v>#N/A</v>
      </c>
      <c r="AC63" t="str">
        <f>IF(Table15[[#This Row],[Proposal]]="",Table15[[#This Row],[Gauge_Designation]],Table15[[#This Row],[Gauge_Designation]]&amp;"("&amp;Table15[[#This Row],[Proposal]]&amp;")")</f>
        <v>ISGS(Proposed IGS)</v>
      </c>
      <c r="AD63" t="e">
        <v>#N/A</v>
      </c>
    </row>
    <row r="64" spans="1:30" ht="15" customHeight="1" x14ac:dyDescent="0.25">
      <c r="A64" s="117">
        <v>61</v>
      </c>
      <c r="B64" s="25" t="s">
        <v>187</v>
      </c>
      <c r="C64" s="25"/>
      <c r="D64" s="130"/>
      <c r="E64" s="29" t="s">
        <v>28</v>
      </c>
      <c r="F64" s="25"/>
      <c r="G64" s="57">
        <v>16</v>
      </c>
      <c r="H64" s="58" t="s">
        <v>49</v>
      </c>
      <c r="I64" s="58"/>
      <c r="J64" s="25" t="s">
        <v>188</v>
      </c>
      <c r="K64" s="25" t="s">
        <v>151</v>
      </c>
      <c r="L64" s="25" t="s">
        <v>101</v>
      </c>
      <c r="M64" s="25" t="s">
        <v>1127</v>
      </c>
      <c r="N64" s="25" t="s">
        <v>131</v>
      </c>
      <c r="O64" s="25" t="s">
        <v>46</v>
      </c>
      <c r="P64" s="25" t="s">
        <v>1113</v>
      </c>
      <c r="Q64" s="25" t="s">
        <v>36</v>
      </c>
      <c r="R64" s="25">
        <v>1957</v>
      </c>
      <c r="S64" s="25"/>
      <c r="T64" s="25">
        <v>43.133889000000003</v>
      </c>
      <c r="U64" s="51">
        <v>-79.383332999999993</v>
      </c>
      <c r="Y64" t="e">
        <f>INDEX([1]Changes_1985_to_x!$A:$A,MATCH(Table15[[#This Row],[US_GaugeNum]],[1]Changes_1985_to_x!$B:$B,0))</f>
        <v>#N/A</v>
      </c>
      <c r="Z64" t="e">
        <f>INDEX([1]Changes_1985_to_x!$A:$A,MATCH(Table15[[#This Row],[WSC_GaugeNum]],[1]Changes_1985_to_x!$C:$C,0))</f>
        <v>#N/A</v>
      </c>
      <c r="AA64" t="e">
        <v>#N/A</v>
      </c>
      <c r="AB64" t="s">
        <v>190</v>
      </c>
      <c r="AC64" t="str">
        <f>IF(Table15[[#This Row],[Proposal]]="",Table15[[#This Row],[Gauge_Designation]],Table15[[#This Row],[Gauge_Designation]]&amp;"("&amp;Table15[[#This Row],[Proposal]]&amp;")")</f>
        <v>ISGS</v>
      </c>
      <c r="AD64" t="e">
        <v>#N/A</v>
      </c>
    </row>
    <row r="65" spans="1:30" ht="15" customHeight="1" x14ac:dyDescent="0.25">
      <c r="A65" s="117">
        <v>62</v>
      </c>
      <c r="B65" s="25" t="s">
        <v>191</v>
      </c>
      <c r="C65" s="25"/>
      <c r="D65" s="130"/>
      <c r="E65" s="29" t="s">
        <v>28</v>
      </c>
      <c r="F65" s="25"/>
      <c r="G65" s="57">
        <v>16</v>
      </c>
      <c r="H65" s="58" t="s">
        <v>49</v>
      </c>
      <c r="I65" s="58"/>
      <c r="J65" s="25" t="s">
        <v>192</v>
      </c>
      <c r="K65" s="25" t="s">
        <v>151</v>
      </c>
      <c r="L65" s="25" t="s">
        <v>101</v>
      </c>
      <c r="M65" s="25" t="s">
        <v>1127</v>
      </c>
      <c r="N65" s="25" t="s">
        <v>131</v>
      </c>
      <c r="O65" s="25" t="s">
        <v>46</v>
      </c>
      <c r="P65" s="25" t="s">
        <v>1113</v>
      </c>
      <c r="Q65" s="25" t="s">
        <v>36</v>
      </c>
      <c r="R65" s="25">
        <v>1977</v>
      </c>
      <c r="S65" s="25"/>
      <c r="T65" s="25">
        <v>43.240833000000002</v>
      </c>
      <c r="U65" s="51">
        <v>-79.773888999999997</v>
      </c>
      <c r="Y65" t="e">
        <f>INDEX([1]Changes_1985_to_x!$A:$A,MATCH(Table15[[#This Row],[US_GaugeNum]],[1]Changes_1985_to_x!$B:$B,0))</f>
        <v>#N/A</v>
      </c>
      <c r="Z65" t="e">
        <f>INDEX([1]Changes_1985_to_x!$A:$A,MATCH(Table15[[#This Row],[WSC_GaugeNum]],[1]Changes_1985_to_x!$C:$C,0))</f>
        <v>#N/A</v>
      </c>
      <c r="AA65" t="e">
        <v>#N/A</v>
      </c>
      <c r="AB65" t="e">
        <v>#N/A</v>
      </c>
      <c r="AC65" t="str">
        <f>IF(Table15[[#This Row],[Proposal]]="",Table15[[#This Row],[Gauge_Designation]],Table15[[#This Row],[Gauge_Designation]]&amp;"("&amp;Table15[[#This Row],[Proposal]]&amp;")")</f>
        <v>ISGS</v>
      </c>
      <c r="AD65" t="e">
        <v>#N/A</v>
      </c>
    </row>
    <row r="66" spans="1:30" ht="15" customHeight="1" x14ac:dyDescent="0.25">
      <c r="A66" s="117">
        <v>63</v>
      </c>
      <c r="B66" s="25" t="s">
        <v>193</v>
      </c>
      <c r="C66" s="25"/>
      <c r="D66" s="130"/>
      <c r="E66" s="29" t="s">
        <v>28</v>
      </c>
      <c r="F66" s="25"/>
      <c r="G66" s="57">
        <v>16</v>
      </c>
      <c r="H66" s="58" t="s">
        <v>49</v>
      </c>
      <c r="I66" s="58"/>
      <c r="J66" s="25" t="s">
        <v>194</v>
      </c>
      <c r="K66" s="25" t="s">
        <v>151</v>
      </c>
      <c r="L66" s="25" t="s">
        <v>101</v>
      </c>
      <c r="M66" s="25" t="s">
        <v>1128</v>
      </c>
      <c r="N66" s="25" t="s">
        <v>131</v>
      </c>
      <c r="O66" s="25" t="s">
        <v>46</v>
      </c>
      <c r="P66" s="25" t="s">
        <v>1113</v>
      </c>
      <c r="Q66" s="25" t="s">
        <v>36</v>
      </c>
      <c r="R66" s="25">
        <v>1988</v>
      </c>
      <c r="S66" s="25"/>
      <c r="T66" s="25">
        <v>42.991110999999997</v>
      </c>
      <c r="U66" s="51">
        <v>-79.678055999999998</v>
      </c>
      <c r="Y66" t="e">
        <f>INDEX([1]Changes_1985_to_x!$A:$A,MATCH(Table15[[#This Row],[US_GaugeNum]],[1]Changes_1985_to_x!$B:$B,0))</f>
        <v>#N/A</v>
      </c>
      <c r="Z66" t="e">
        <f>INDEX([1]Changes_1985_to_x!$A:$A,MATCH(Table15[[#This Row],[WSC_GaugeNum]],[1]Changes_1985_to_x!$C:$C,0))</f>
        <v>#N/A</v>
      </c>
      <c r="AA66" t="e">
        <v>#N/A</v>
      </c>
      <c r="AB66" t="e">
        <v>#N/A</v>
      </c>
      <c r="AC66" t="str">
        <f>IF(Table15[[#This Row],[Proposal]]="",Table15[[#This Row],[Gauge_Designation]],Table15[[#This Row],[Gauge_Designation]]&amp;"("&amp;Table15[[#This Row],[Proposal]]&amp;")")</f>
        <v>ISGS</v>
      </c>
      <c r="AD66" t="e">
        <v>#N/A</v>
      </c>
    </row>
    <row r="67" spans="1:30" ht="15.75" customHeight="1" x14ac:dyDescent="0.25">
      <c r="A67" s="117">
        <v>64</v>
      </c>
      <c r="B67" s="12" t="s">
        <v>196</v>
      </c>
      <c r="C67" s="12"/>
      <c r="D67" s="136"/>
      <c r="E67" s="41" t="s">
        <v>28</v>
      </c>
      <c r="F67" s="12"/>
      <c r="G67" s="57">
        <v>16</v>
      </c>
      <c r="H67" s="58" t="s">
        <v>49</v>
      </c>
      <c r="I67" s="122"/>
      <c r="J67" s="12" t="s">
        <v>197</v>
      </c>
      <c r="K67" s="12" t="s">
        <v>151</v>
      </c>
      <c r="L67" s="12" t="s">
        <v>101</v>
      </c>
      <c r="M67" s="12" t="s">
        <v>1127</v>
      </c>
      <c r="N67" s="12" t="s">
        <v>131</v>
      </c>
      <c r="O67" s="12" t="s">
        <v>46</v>
      </c>
      <c r="P67" s="25" t="s">
        <v>1113</v>
      </c>
      <c r="Q67" s="25" t="s">
        <v>36</v>
      </c>
      <c r="R67" s="25">
        <v>1956</v>
      </c>
      <c r="S67" s="25"/>
      <c r="T67" s="25">
        <v>43.499167</v>
      </c>
      <c r="U67" s="25">
        <v>-79.776667000000003</v>
      </c>
      <c r="Y67" t="e">
        <f>INDEX([1]Changes_1985_to_x!$A:$A,MATCH(Table15[[#This Row],[US_GaugeNum]],[1]Changes_1985_to_x!$B:$B,0))</f>
        <v>#N/A</v>
      </c>
      <c r="Z67" t="e">
        <f>INDEX([1]Changes_1985_to_x!$A:$A,MATCH(Table15[[#This Row],[WSC_GaugeNum]],[1]Changes_1985_to_x!$C:$C,0))</f>
        <v>#N/A</v>
      </c>
      <c r="AA67" t="e">
        <v>#N/A</v>
      </c>
      <c r="AB67" t="e">
        <v>#N/A</v>
      </c>
      <c r="AC67" t="str">
        <f>IF(Table15[[#This Row],[Proposal]]="",Table15[[#This Row],[Gauge_Designation]],Table15[[#This Row],[Gauge_Designation]]&amp;"("&amp;Table15[[#This Row],[Proposal]]&amp;")")</f>
        <v>ISGS</v>
      </c>
      <c r="AD67" t="e">
        <v>#N/A</v>
      </c>
    </row>
    <row r="68" spans="1:30" ht="15" customHeight="1" x14ac:dyDescent="0.25">
      <c r="A68" s="117">
        <v>65</v>
      </c>
      <c r="B68" s="25" t="s">
        <v>198</v>
      </c>
      <c r="C68" s="25"/>
      <c r="D68" s="130"/>
      <c r="E68" s="29" t="s">
        <v>28</v>
      </c>
      <c r="F68" s="25"/>
      <c r="G68" s="57">
        <v>16</v>
      </c>
      <c r="H68" s="58" t="s">
        <v>49</v>
      </c>
      <c r="I68" s="58"/>
      <c r="J68" s="25" t="s">
        <v>199</v>
      </c>
      <c r="K68" s="25" t="s">
        <v>151</v>
      </c>
      <c r="L68" s="25" t="s">
        <v>101</v>
      </c>
      <c r="M68" s="25" t="s">
        <v>1127</v>
      </c>
      <c r="N68" s="25" t="s">
        <v>131</v>
      </c>
      <c r="O68" s="25" t="s">
        <v>46</v>
      </c>
      <c r="P68" s="25" t="s">
        <v>1113</v>
      </c>
      <c r="Q68" s="25" t="s">
        <v>36</v>
      </c>
      <c r="R68" s="25">
        <v>1957</v>
      </c>
      <c r="S68" s="25"/>
      <c r="T68" s="25">
        <v>43.513888999999999</v>
      </c>
      <c r="U68" s="51">
        <v>-79.879722000000001</v>
      </c>
      <c r="Y68" t="e">
        <f>INDEX([1]Changes_1985_to_x!$A:$A,MATCH(Table15[[#This Row],[US_GaugeNum]],[1]Changes_1985_to_x!$B:$B,0))</f>
        <v>#N/A</v>
      </c>
      <c r="Z68" t="e">
        <f>INDEX([1]Changes_1985_to_x!$A:$A,MATCH(Table15[[#This Row],[WSC_GaugeNum]],[1]Changes_1985_to_x!$C:$C,0))</f>
        <v>#N/A</v>
      </c>
      <c r="AA68" t="e">
        <v>#N/A</v>
      </c>
      <c r="AB68" t="e">
        <v>#N/A</v>
      </c>
      <c r="AC68" t="str">
        <f>IF(Table15[[#This Row],[Proposal]]="",Table15[[#This Row],[Gauge_Designation]],Table15[[#This Row],[Gauge_Designation]]&amp;"("&amp;Table15[[#This Row],[Proposal]]&amp;")")</f>
        <v>ISGS</v>
      </c>
      <c r="AD68" t="e">
        <v>#N/A</v>
      </c>
    </row>
    <row r="69" spans="1:30" ht="15" customHeight="1" x14ac:dyDescent="0.25">
      <c r="A69" s="117">
        <v>66</v>
      </c>
      <c r="B69" s="25" t="s">
        <v>200</v>
      </c>
      <c r="C69" s="25"/>
      <c r="D69" s="130"/>
      <c r="E69" s="29" t="s">
        <v>28</v>
      </c>
      <c r="F69" s="25"/>
      <c r="G69" s="57">
        <v>16</v>
      </c>
      <c r="H69" s="58" t="s">
        <v>49</v>
      </c>
      <c r="I69" s="58"/>
      <c r="J69" s="25" t="s">
        <v>201</v>
      </c>
      <c r="K69" s="25" t="s">
        <v>151</v>
      </c>
      <c r="L69" s="25" t="s">
        <v>101</v>
      </c>
      <c r="M69" s="25" t="s">
        <v>1127</v>
      </c>
      <c r="N69" s="25" t="s">
        <v>131</v>
      </c>
      <c r="O69" s="25" t="s">
        <v>46</v>
      </c>
      <c r="P69" s="25" t="s">
        <v>1113</v>
      </c>
      <c r="Q69" s="25" t="s">
        <v>36</v>
      </c>
      <c r="R69" s="25">
        <v>1959</v>
      </c>
      <c r="S69" s="25"/>
      <c r="T69" s="25">
        <v>43.265278000000002</v>
      </c>
      <c r="U69" s="51">
        <v>-79.963611</v>
      </c>
      <c r="Y69" t="e">
        <f>INDEX([1]Changes_1985_to_x!$A:$A,MATCH(Table15[[#This Row],[US_GaugeNum]],[1]Changes_1985_to_x!$B:$B,0))</f>
        <v>#N/A</v>
      </c>
      <c r="Z69" t="e">
        <f>INDEX([1]Changes_1985_to_x!$A:$A,MATCH(Table15[[#This Row],[WSC_GaugeNum]],[1]Changes_1985_to_x!$C:$C,0))</f>
        <v>#N/A</v>
      </c>
      <c r="AA69" t="e">
        <v>#N/A</v>
      </c>
      <c r="AB69" t="s">
        <v>190</v>
      </c>
      <c r="AC69" t="str">
        <f>IF(Table15[[#This Row],[Proposal]]="",Table15[[#This Row],[Gauge_Designation]],Table15[[#This Row],[Gauge_Designation]]&amp;"("&amp;Table15[[#This Row],[Proposal]]&amp;")")</f>
        <v>ISGS</v>
      </c>
      <c r="AD69" t="e">
        <v>#N/A</v>
      </c>
    </row>
    <row r="70" spans="1:30" ht="15" customHeight="1" x14ac:dyDescent="0.25">
      <c r="A70" s="117">
        <v>67</v>
      </c>
      <c r="B70" s="25" t="s">
        <v>202</v>
      </c>
      <c r="C70" s="25">
        <v>13150</v>
      </c>
      <c r="D70" s="130"/>
      <c r="E70" s="29" t="s">
        <v>117</v>
      </c>
      <c r="F70" s="25"/>
      <c r="G70" s="57">
        <v>16</v>
      </c>
      <c r="H70" s="58" t="s">
        <v>49</v>
      </c>
      <c r="I70" s="58"/>
      <c r="J70" s="25" t="s">
        <v>203</v>
      </c>
      <c r="K70" s="25" t="s">
        <v>151</v>
      </c>
      <c r="L70" s="25" t="s">
        <v>101</v>
      </c>
      <c r="M70" s="25" t="s">
        <v>1110</v>
      </c>
      <c r="N70" s="25" t="s">
        <v>131</v>
      </c>
      <c r="O70" s="25" t="s">
        <v>46</v>
      </c>
      <c r="P70" s="25" t="s">
        <v>47</v>
      </c>
      <c r="Q70" s="25" t="s">
        <v>36</v>
      </c>
      <c r="R70" s="25">
        <v>1970</v>
      </c>
      <c r="S70" s="25"/>
      <c r="T70" s="25">
        <v>43.299722000000003</v>
      </c>
      <c r="U70" s="51">
        <v>-79.792777999999998</v>
      </c>
      <c r="Y70" t="e">
        <f>INDEX([1]Changes_1985_to_x!$A:$A,MATCH(Table15[[#This Row],[US_GaugeNum]],[1]Changes_1985_to_x!$B:$B,0))</f>
        <v>#N/A</v>
      </c>
      <c r="Z70" t="e">
        <f>INDEX([1]Changes_1985_to_x!$A:$A,MATCH(Table15[[#This Row],[WSC_GaugeNum]],[1]Changes_1985_to_x!$C:$C,0))</f>
        <v>#N/A</v>
      </c>
      <c r="AA70" t="e">
        <v>#N/A</v>
      </c>
      <c r="AB70" t="e">
        <v>#N/A</v>
      </c>
      <c r="AC70" t="str">
        <f>IF(Table15[[#This Row],[Proposal]]="",Table15[[#This Row],[Gauge_Designation]],Table15[[#This Row],[Gauge_Designation]]&amp;"("&amp;Table15[[#This Row],[Proposal]]&amp;")")</f>
        <v>ISGS</v>
      </c>
      <c r="AD70" t="e">
        <v>#N/A</v>
      </c>
    </row>
    <row r="71" spans="1:30" ht="15" customHeight="1" x14ac:dyDescent="0.25">
      <c r="A71" s="117">
        <v>68</v>
      </c>
      <c r="B71" s="25" t="s">
        <v>204</v>
      </c>
      <c r="C71" s="25"/>
      <c r="D71" s="130"/>
      <c r="E71" s="29" t="s">
        <v>28</v>
      </c>
      <c r="F71" s="25"/>
      <c r="G71" s="57">
        <v>16</v>
      </c>
      <c r="H71" s="58" t="s">
        <v>49</v>
      </c>
      <c r="I71" s="58"/>
      <c r="J71" s="25" t="s">
        <v>205</v>
      </c>
      <c r="K71" s="25" t="s">
        <v>151</v>
      </c>
      <c r="L71" s="25" t="s">
        <v>101</v>
      </c>
      <c r="M71" s="25" t="s">
        <v>1127</v>
      </c>
      <c r="N71" s="25" t="s">
        <v>131</v>
      </c>
      <c r="O71" s="25" t="s">
        <v>46</v>
      </c>
      <c r="P71" s="25" t="s">
        <v>1113</v>
      </c>
      <c r="Q71" s="25" t="s">
        <v>36</v>
      </c>
      <c r="R71" s="25">
        <v>1988</v>
      </c>
      <c r="S71" s="25"/>
      <c r="T71" s="25">
        <v>43.647500000000001</v>
      </c>
      <c r="U71" s="51">
        <v>-79.855833000000004</v>
      </c>
      <c r="Y71" t="e">
        <f>INDEX([1]Changes_1985_to_x!$A:$A,MATCH(Table15[[#This Row],[US_GaugeNum]],[1]Changes_1985_to_x!$B:$B,0))</f>
        <v>#N/A</v>
      </c>
      <c r="Z71" t="e">
        <f>INDEX([1]Changes_1985_to_x!$A:$A,MATCH(Table15[[#This Row],[WSC_GaugeNum]],[1]Changes_1985_to_x!$C:$C,0))</f>
        <v>#N/A</v>
      </c>
      <c r="AA71" t="e">
        <v>#N/A</v>
      </c>
      <c r="AB71" t="e">
        <v>#N/A</v>
      </c>
      <c r="AC71" t="str">
        <f>IF(Table15[[#This Row],[Proposal]]="",Table15[[#This Row],[Gauge_Designation]],Table15[[#This Row],[Gauge_Designation]]&amp;"("&amp;Table15[[#This Row],[Proposal]]&amp;")")</f>
        <v>ISGS</v>
      </c>
      <c r="AD71" t="e">
        <v>#N/A</v>
      </c>
    </row>
    <row r="72" spans="1:30" ht="15" customHeight="1" x14ac:dyDescent="0.25">
      <c r="A72" s="117">
        <v>69</v>
      </c>
      <c r="B72" s="25" t="s">
        <v>206</v>
      </c>
      <c r="C72" s="25"/>
      <c r="D72" s="130"/>
      <c r="E72" s="29" t="s">
        <v>28</v>
      </c>
      <c r="F72" s="25"/>
      <c r="G72" s="57">
        <v>16</v>
      </c>
      <c r="H72" s="58" t="s">
        <v>49</v>
      </c>
      <c r="I72" s="58"/>
      <c r="J72" s="25" t="s">
        <v>207</v>
      </c>
      <c r="K72" s="25" t="s">
        <v>151</v>
      </c>
      <c r="L72" s="25" t="s">
        <v>101</v>
      </c>
      <c r="M72" s="25" t="s">
        <v>1127</v>
      </c>
      <c r="N72" s="25" t="s">
        <v>131</v>
      </c>
      <c r="O72" s="25" t="s">
        <v>46</v>
      </c>
      <c r="P72" s="25" t="s">
        <v>1113</v>
      </c>
      <c r="Q72" s="25" t="s">
        <v>36</v>
      </c>
      <c r="R72" s="25">
        <v>1945</v>
      </c>
      <c r="S72" s="25"/>
      <c r="T72" s="25">
        <v>43.698332999999998</v>
      </c>
      <c r="U72" s="51">
        <v>-79.521944000000005</v>
      </c>
      <c r="Y72" t="e">
        <f>INDEX([1]Changes_1985_to_x!$A:$A,MATCH(Table15[[#This Row],[US_GaugeNum]],[1]Changes_1985_to_x!$B:$B,0))</f>
        <v>#N/A</v>
      </c>
      <c r="Z72" t="e">
        <f>INDEX([1]Changes_1985_to_x!$A:$A,MATCH(Table15[[#This Row],[WSC_GaugeNum]],[1]Changes_1985_to_x!$C:$C,0))</f>
        <v>#N/A</v>
      </c>
      <c r="AA72" t="e">
        <v>#N/A</v>
      </c>
      <c r="AB72" t="s">
        <v>190</v>
      </c>
      <c r="AC72" t="str">
        <f>IF(Table15[[#This Row],[Proposal]]="",Table15[[#This Row],[Gauge_Designation]],Table15[[#This Row],[Gauge_Designation]]&amp;"("&amp;Table15[[#This Row],[Proposal]]&amp;")")</f>
        <v>ISGS</v>
      </c>
      <c r="AD72" t="e">
        <v>#N/A</v>
      </c>
    </row>
    <row r="73" spans="1:30" ht="15" customHeight="1" x14ac:dyDescent="0.25">
      <c r="A73" s="117">
        <v>70</v>
      </c>
      <c r="B73" s="25" t="s">
        <v>208</v>
      </c>
      <c r="C73" s="25"/>
      <c r="D73" s="130"/>
      <c r="E73" s="29" t="s">
        <v>28</v>
      </c>
      <c r="F73" s="25"/>
      <c r="G73" s="57">
        <v>16</v>
      </c>
      <c r="H73" s="58" t="s">
        <v>49</v>
      </c>
      <c r="I73" s="58"/>
      <c r="J73" s="25" t="s">
        <v>209</v>
      </c>
      <c r="K73" s="25" t="s">
        <v>151</v>
      </c>
      <c r="L73" s="25" t="s">
        <v>101</v>
      </c>
      <c r="M73" s="25" t="s">
        <v>1110</v>
      </c>
      <c r="N73" s="25" t="s">
        <v>131</v>
      </c>
      <c r="O73" s="25" t="s">
        <v>46</v>
      </c>
      <c r="P73" s="25" t="s">
        <v>1113</v>
      </c>
      <c r="Q73" s="25" t="s">
        <v>36</v>
      </c>
      <c r="R73" s="25">
        <v>1956</v>
      </c>
      <c r="S73" s="25"/>
      <c r="T73" s="25">
        <v>43.778333000000003</v>
      </c>
      <c r="U73" s="51">
        <v>-79.191111000000006</v>
      </c>
      <c r="Y73" t="e">
        <f>INDEX([1]Changes_1985_to_x!$A:$A,MATCH(Table15[[#This Row],[US_GaugeNum]],[1]Changes_1985_to_x!$B:$B,0))</f>
        <v>#N/A</v>
      </c>
      <c r="Z73" t="e">
        <f>INDEX([1]Changes_1985_to_x!$A:$A,MATCH(Table15[[#This Row],[WSC_GaugeNum]],[1]Changes_1985_to_x!$C:$C,0))</f>
        <v>#N/A</v>
      </c>
      <c r="AA73" t="e">
        <v>#N/A</v>
      </c>
      <c r="AB73" t="s">
        <v>190</v>
      </c>
      <c r="AC73" t="str">
        <f>IF(Table15[[#This Row],[Proposal]]="",Table15[[#This Row],[Gauge_Designation]],Table15[[#This Row],[Gauge_Designation]]&amp;"("&amp;Table15[[#This Row],[Proposal]]&amp;")")</f>
        <v>ISGS</v>
      </c>
      <c r="AD73" t="e">
        <v>#N/A</v>
      </c>
    </row>
    <row r="74" spans="1:30" ht="15" customHeight="1" x14ac:dyDescent="0.25">
      <c r="A74" s="117">
        <v>71</v>
      </c>
      <c r="B74" s="25" t="s">
        <v>210</v>
      </c>
      <c r="C74" s="25"/>
      <c r="D74" s="130"/>
      <c r="E74" s="29" t="s">
        <v>28</v>
      </c>
      <c r="F74" s="25"/>
      <c r="G74" s="57">
        <v>16</v>
      </c>
      <c r="H74" s="58" t="s">
        <v>49</v>
      </c>
      <c r="I74" s="58"/>
      <c r="J74" s="25" t="s">
        <v>211</v>
      </c>
      <c r="K74" s="25" t="s">
        <v>151</v>
      </c>
      <c r="L74" s="25" t="s">
        <v>101</v>
      </c>
      <c r="M74" s="25" t="s">
        <v>1127</v>
      </c>
      <c r="N74" s="25" t="s">
        <v>131</v>
      </c>
      <c r="O74" s="25" t="s">
        <v>46</v>
      </c>
      <c r="P74" s="25" t="s">
        <v>1113</v>
      </c>
      <c r="Q74" s="25" t="s">
        <v>36</v>
      </c>
      <c r="R74" s="25">
        <v>1961</v>
      </c>
      <c r="S74" s="25"/>
      <c r="T74" s="25">
        <v>43.858333000000002</v>
      </c>
      <c r="U74" s="51">
        <v>-79.231943999999999</v>
      </c>
      <c r="Y74" t="e">
        <f>INDEX([1]Changes_1985_to_x!$A:$A,MATCH(Table15[[#This Row],[US_GaugeNum]],[1]Changes_1985_to_x!$B:$B,0))</f>
        <v>#N/A</v>
      </c>
      <c r="Z74" t="e">
        <f>INDEX([1]Changes_1985_to_x!$A:$A,MATCH(Table15[[#This Row],[WSC_GaugeNum]],[1]Changes_1985_to_x!$C:$C,0))</f>
        <v>#N/A</v>
      </c>
      <c r="AA74" t="e">
        <v>#N/A</v>
      </c>
      <c r="AB74" t="s">
        <v>190</v>
      </c>
      <c r="AC74" t="str">
        <f>IF(Table15[[#This Row],[Proposal]]="",Table15[[#This Row],[Gauge_Designation]],Table15[[#This Row],[Gauge_Designation]]&amp;"("&amp;Table15[[#This Row],[Proposal]]&amp;")")</f>
        <v>ISGS</v>
      </c>
      <c r="AD74" t="e">
        <v>#N/A</v>
      </c>
    </row>
    <row r="75" spans="1:30" ht="15" customHeight="1" x14ac:dyDescent="0.25">
      <c r="A75" s="117">
        <v>72</v>
      </c>
      <c r="B75" s="25" t="s">
        <v>212</v>
      </c>
      <c r="C75" s="25"/>
      <c r="D75" s="130"/>
      <c r="E75" s="29" t="s">
        <v>28</v>
      </c>
      <c r="F75" s="25"/>
      <c r="G75" s="57">
        <v>16</v>
      </c>
      <c r="H75" s="58" t="s">
        <v>49</v>
      </c>
      <c r="I75" s="58"/>
      <c r="J75" s="25" t="s">
        <v>213</v>
      </c>
      <c r="K75" s="25" t="s">
        <v>151</v>
      </c>
      <c r="L75" s="25" t="s">
        <v>101</v>
      </c>
      <c r="M75" s="25" t="s">
        <v>1127</v>
      </c>
      <c r="N75" s="25" t="s">
        <v>131</v>
      </c>
      <c r="O75" s="25" t="s">
        <v>46</v>
      </c>
      <c r="P75" s="25" t="s">
        <v>1113</v>
      </c>
      <c r="Q75" s="25" t="s">
        <v>36</v>
      </c>
      <c r="R75" s="25">
        <v>1962</v>
      </c>
      <c r="S75" s="25"/>
      <c r="T75" s="25">
        <v>43.697221999999996</v>
      </c>
      <c r="U75" s="51">
        <v>-79.354167000000004</v>
      </c>
      <c r="Y75" t="e">
        <f>INDEX([1]Changes_1985_to_x!$A:$A,MATCH(Table15[[#This Row],[US_GaugeNum]],[1]Changes_1985_to_x!$B:$B,0))</f>
        <v>#N/A</v>
      </c>
      <c r="Z75" t="e">
        <f>INDEX([1]Changes_1985_to_x!$A:$A,MATCH(Table15[[#This Row],[WSC_GaugeNum]],[1]Changes_1985_to_x!$C:$C,0))</f>
        <v>#N/A</v>
      </c>
      <c r="AA75" t="e">
        <v>#N/A</v>
      </c>
      <c r="AB75" t="s">
        <v>190</v>
      </c>
      <c r="AC75" t="str">
        <f>IF(Table15[[#This Row],[Proposal]]="",Table15[[#This Row],[Gauge_Designation]],Table15[[#This Row],[Gauge_Designation]]&amp;"("&amp;Table15[[#This Row],[Proposal]]&amp;")")</f>
        <v>ISGS</v>
      </c>
      <c r="AD75" t="e">
        <v>#N/A</v>
      </c>
    </row>
    <row r="76" spans="1:30" ht="15" customHeight="1" x14ac:dyDescent="0.25">
      <c r="A76" s="117">
        <v>73</v>
      </c>
      <c r="B76" s="25" t="s">
        <v>214</v>
      </c>
      <c r="C76" s="25"/>
      <c r="D76" s="130"/>
      <c r="E76" s="29" t="s">
        <v>28</v>
      </c>
      <c r="F76" s="25"/>
      <c r="G76" s="57">
        <v>16</v>
      </c>
      <c r="H76" s="58" t="s">
        <v>49</v>
      </c>
      <c r="I76" s="58"/>
      <c r="J76" s="25" t="s">
        <v>215</v>
      </c>
      <c r="K76" s="25" t="s">
        <v>151</v>
      </c>
      <c r="L76" s="25" t="s">
        <v>101</v>
      </c>
      <c r="M76" s="25" t="s">
        <v>1128</v>
      </c>
      <c r="N76" s="25" t="s">
        <v>131</v>
      </c>
      <c r="O76" s="25" t="s">
        <v>46</v>
      </c>
      <c r="P76" s="25" t="s">
        <v>1113</v>
      </c>
      <c r="Q76" s="25" t="s">
        <v>36</v>
      </c>
      <c r="R76" s="25">
        <v>1966</v>
      </c>
      <c r="S76" s="25"/>
      <c r="T76" s="25">
        <v>43.674166999999997</v>
      </c>
      <c r="U76" s="51">
        <v>-79.504166999999995</v>
      </c>
      <c r="Y76" t="e">
        <f>INDEX([1]Changes_1985_to_x!$A:$A,MATCH(Table15[[#This Row],[US_GaugeNum]],[1]Changes_1985_to_x!$B:$B,0))</f>
        <v>#N/A</v>
      </c>
      <c r="Z76" t="e">
        <f>INDEX([1]Changes_1985_to_x!$A:$A,MATCH(Table15[[#This Row],[WSC_GaugeNum]],[1]Changes_1985_to_x!$C:$C,0))</f>
        <v>#N/A</v>
      </c>
      <c r="AA76" t="e">
        <v>#N/A</v>
      </c>
      <c r="AB76" t="e">
        <v>#N/A</v>
      </c>
      <c r="AC76" t="str">
        <f>IF(Table15[[#This Row],[Proposal]]="",Table15[[#This Row],[Gauge_Designation]],Table15[[#This Row],[Gauge_Designation]]&amp;"("&amp;Table15[[#This Row],[Proposal]]&amp;")")</f>
        <v>ISGS</v>
      </c>
      <c r="AD76" t="e">
        <v>#N/A</v>
      </c>
    </row>
    <row r="77" spans="1:30" ht="15" customHeight="1" x14ac:dyDescent="0.25">
      <c r="A77" s="117">
        <v>74</v>
      </c>
      <c r="B77" s="25" t="s">
        <v>216</v>
      </c>
      <c r="C77" s="25"/>
      <c r="D77" s="130"/>
      <c r="E77" s="29" t="s">
        <v>28</v>
      </c>
      <c r="F77" s="25"/>
      <c r="G77" s="57">
        <v>16</v>
      </c>
      <c r="H77" s="58" t="s">
        <v>49</v>
      </c>
      <c r="I77" s="58"/>
      <c r="J77" s="25" t="s">
        <v>217</v>
      </c>
      <c r="K77" s="25" t="s">
        <v>151</v>
      </c>
      <c r="L77" s="25" t="s">
        <v>101</v>
      </c>
      <c r="M77" s="25" t="s">
        <v>1128</v>
      </c>
      <c r="N77" s="25" t="s">
        <v>131</v>
      </c>
      <c r="O77" s="25" t="s">
        <v>46</v>
      </c>
      <c r="P77" s="25" t="s">
        <v>1113</v>
      </c>
      <c r="Q77" s="25" t="s">
        <v>36</v>
      </c>
      <c r="R77" s="25">
        <v>1963</v>
      </c>
      <c r="S77" s="25"/>
      <c r="T77" s="25">
        <v>43.907778</v>
      </c>
      <c r="U77" s="51">
        <v>-79.216110999999998</v>
      </c>
      <c r="Y77" t="e">
        <f>INDEX([1]Changes_1985_to_x!$A:$A,MATCH(Table15[[#This Row],[US_GaugeNum]],[1]Changes_1985_to_x!$B:$B,0))</f>
        <v>#N/A</v>
      </c>
      <c r="Z77" t="e">
        <f>INDEX([1]Changes_1985_to_x!$A:$A,MATCH(Table15[[#This Row],[WSC_GaugeNum]],[1]Changes_1985_to_x!$C:$C,0))</f>
        <v>#N/A</v>
      </c>
      <c r="AA77" t="e">
        <v>#N/A</v>
      </c>
      <c r="AB77" t="s">
        <v>190</v>
      </c>
      <c r="AC77" t="str">
        <f>IF(Table15[[#This Row],[Proposal]]="",Table15[[#This Row],[Gauge_Designation]],Table15[[#This Row],[Gauge_Designation]]&amp;"("&amp;Table15[[#This Row],[Proposal]]&amp;")")</f>
        <v>ISGS</v>
      </c>
      <c r="AD77" t="e">
        <v>#N/A</v>
      </c>
    </row>
    <row r="78" spans="1:30" ht="15" customHeight="1" x14ac:dyDescent="0.25">
      <c r="A78" s="117">
        <v>75</v>
      </c>
      <c r="B78" s="25" t="s">
        <v>218</v>
      </c>
      <c r="C78" s="25"/>
      <c r="D78" s="130"/>
      <c r="E78" s="29" t="s">
        <v>28</v>
      </c>
      <c r="F78" s="25"/>
      <c r="G78" s="57">
        <v>16</v>
      </c>
      <c r="H78" s="58" t="s">
        <v>49</v>
      </c>
      <c r="I78" s="58"/>
      <c r="J78" s="25" t="s">
        <v>219</v>
      </c>
      <c r="K78" s="25" t="s">
        <v>151</v>
      </c>
      <c r="L78" s="25" t="s">
        <v>101</v>
      </c>
      <c r="M78" s="25" t="s">
        <v>1127</v>
      </c>
      <c r="N78" s="25" t="s">
        <v>131</v>
      </c>
      <c r="O78" s="25" t="s">
        <v>46</v>
      </c>
      <c r="P78" s="25" t="s">
        <v>1113</v>
      </c>
      <c r="Q78" s="25" t="s">
        <v>36</v>
      </c>
      <c r="R78" s="25">
        <v>1964</v>
      </c>
      <c r="S78" s="25"/>
      <c r="T78" s="25">
        <v>43.600555999999997</v>
      </c>
      <c r="U78" s="51">
        <v>-79.556667000000004</v>
      </c>
      <c r="Y78" t="e">
        <f>INDEX([1]Changes_1985_to_x!$A:$A,MATCH(Table15[[#This Row],[US_GaugeNum]],[1]Changes_1985_to_x!$B:$B,0))</f>
        <v>#N/A</v>
      </c>
      <c r="Z78" t="e">
        <f>INDEX([1]Changes_1985_to_x!$A:$A,MATCH(Table15[[#This Row],[WSC_GaugeNum]],[1]Changes_1985_to_x!$C:$C,0))</f>
        <v>#N/A</v>
      </c>
      <c r="AA78" t="e">
        <v>#N/A</v>
      </c>
      <c r="AB78" t="s">
        <v>190</v>
      </c>
      <c r="AC78" t="str">
        <f>IF(Table15[[#This Row],[Proposal]]="",Table15[[#This Row],[Gauge_Designation]],Table15[[#This Row],[Gauge_Designation]]&amp;"("&amp;Table15[[#This Row],[Proposal]]&amp;")")</f>
        <v>ISGS</v>
      </c>
      <c r="AD78" t="e">
        <v>#N/A</v>
      </c>
    </row>
    <row r="79" spans="1:30" ht="15" customHeight="1" x14ac:dyDescent="0.25">
      <c r="A79" s="117">
        <v>76</v>
      </c>
      <c r="B79" s="25" t="s">
        <v>220</v>
      </c>
      <c r="C79" s="25"/>
      <c r="D79" s="130"/>
      <c r="E79" s="29" t="s">
        <v>28</v>
      </c>
      <c r="F79" s="25"/>
      <c r="G79" s="57">
        <v>16</v>
      </c>
      <c r="H79" s="58" t="s">
        <v>49</v>
      </c>
      <c r="I79" s="58"/>
      <c r="J79" s="25" t="s">
        <v>221</v>
      </c>
      <c r="K79" s="25" t="s">
        <v>151</v>
      </c>
      <c r="L79" s="25" t="s">
        <v>101</v>
      </c>
      <c r="M79" s="25" t="s">
        <v>1128</v>
      </c>
      <c r="N79" s="25" t="s">
        <v>131</v>
      </c>
      <c r="O79" s="25" t="s">
        <v>46</v>
      </c>
      <c r="P79" s="25" t="s">
        <v>1113</v>
      </c>
      <c r="Q79" s="25" t="s">
        <v>36</v>
      </c>
      <c r="R79" s="25">
        <v>1989</v>
      </c>
      <c r="S79" s="25"/>
      <c r="T79" s="25">
        <v>43.849167000000001</v>
      </c>
      <c r="U79" s="51">
        <v>-79.056944000000001</v>
      </c>
      <c r="Y79" t="e">
        <f>INDEX([1]Changes_1985_to_x!$A:$A,MATCH(Table15[[#This Row],[US_GaugeNum]],[1]Changes_1985_to_x!$B:$B,0))</f>
        <v>#N/A</v>
      </c>
      <c r="Z79" t="e">
        <f>INDEX([1]Changes_1985_to_x!$A:$A,MATCH(Table15[[#This Row],[WSC_GaugeNum]],[1]Changes_1985_to_x!$C:$C,0))</f>
        <v>#N/A</v>
      </c>
      <c r="AA79" t="e">
        <v>#N/A</v>
      </c>
      <c r="AB79" t="s">
        <v>190</v>
      </c>
      <c r="AC79" t="str">
        <f>IF(Table15[[#This Row],[Proposal]]="",Table15[[#This Row],[Gauge_Designation]],Table15[[#This Row],[Gauge_Designation]]&amp;"("&amp;Table15[[#This Row],[Proposal]]&amp;")")</f>
        <v>ISGS</v>
      </c>
      <c r="AD79" t="e">
        <v>#N/A</v>
      </c>
    </row>
    <row r="80" spans="1:30" ht="15" customHeight="1" x14ac:dyDescent="0.25">
      <c r="A80" s="117">
        <v>77</v>
      </c>
      <c r="B80" s="25" t="s">
        <v>222</v>
      </c>
      <c r="C80" s="25"/>
      <c r="D80" s="130"/>
      <c r="E80" s="29" t="s">
        <v>28</v>
      </c>
      <c r="F80" s="25"/>
      <c r="G80" s="57">
        <v>16</v>
      </c>
      <c r="H80" s="58" t="s">
        <v>49</v>
      </c>
      <c r="I80" s="58"/>
      <c r="J80" s="25" t="s">
        <v>223</v>
      </c>
      <c r="K80" s="25" t="s">
        <v>151</v>
      </c>
      <c r="L80" s="25" t="s">
        <v>101</v>
      </c>
      <c r="M80" s="25" t="s">
        <v>1127</v>
      </c>
      <c r="N80" s="25" t="s">
        <v>131</v>
      </c>
      <c r="O80" s="25" t="s">
        <v>46</v>
      </c>
      <c r="P80" s="25" t="s">
        <v>1113</v>
      </c>
      <c r="Q80" s="25" t="s">
        <v>36</v>
      </c>
      <c r="R80" s="25">
        <v>1959</v>
      </c>
      <c r="S80" s="25"/>
      <c r="T80" s="25">
        <v>43.930278000000001</v>
      </c>
      <c r="U80" s="51">
        <v>-78.891389000000004</v>
      </c>
      <c r="Y80" t="e">
        <f>INDEX([1]Changes_1985_to_x!$A:$A,MATCH(Table15[[#This Row],[US_GaugeNum]],[1]Changes_1985_to_x!$B:$B,0))</f>
        <v>#N/A</v>
      </c>
      <c r="Z80" t="e">
        <f>INDEX([1]Changes_1985_to_x!$A:$A,MATCH(Table15[[#This Row],[WSC_GaugeNum]],[1]Changes_1985_to_x!$C:$C,0))</f>
        <v>#N/A</v>
      </c>
      <c r="AA80" t="e">
        <v>#N/A</v>
      </c>
      <c r="AB80" t="e">
        <v>#N/A</v>
      </c>
      <c r="AC80" t="str">
        <f>IF(Table15[[#This Row],[Proposal]]="",Table15[[#This Row],[Gauge_Designation]],Table15[[#This Row],[Gauge_Designation]]&amp;"("&amp;Table15[[#This Row],[Proposal]]&amp;")")</f>
        <v>ISGS</v>
      </c>
      <c r="AD80" t="e">
        <v>#N/A</v>
      </c>
    </row>
    <row r="81" spans="1:30" ht="15" customHeight="1" x14ac:dyDescent="0.25">
      <c r="A81" s="117">
        <v>78</v>
      </c>
      <c r="B81" s="25" t="s">
        <v>224</v>
      </c>
      <c r="C81" s="25"/>
      <c r="D81" s="130"/>
      <c r="E81" s="29" t="s">
        <v>28</v>
      </c>
      <c r="F81" s="25"/>
      <c r="G81" s="57">
        <v>16</v>
      </c>
      <c r="H81" s="58" t="s">
        <v>49</v>
      </c>
      <c r="I81" s="58"/>
      <c r="J81" s="25" t="s">
        <v>225</v>
      </c>
      <c r="K81" s="25" t="s">
        <v>151</v>
      </c>
      <c r="L81" s="25" t="s">
        <v>101</v>
      </c>
      <c r="M81" s="25" t="s">
        <v>1110</v>
      </c>
      <c r="N81" s="25" t="s">
        <v>131</v>
      </c>
      <c r="O81" s="25" t="s">
        <v>46</v>
      </c>
      <c r="P81" s="25" t="s">
        <v>1113</v>
      </c>
      <c r="Q81" s="25" t="s">
        <v>36</v>
      </c>
      <c r="R81" s="25">
        <v>1965</v>
      </c>
      <c r="S81" s="25"/>
      <c r="T81" s="25">
        <v>43.991943999999997</v>
      </c>
      <c r="U81" s="51">
        <v>-78.001943999999995</v>
      </c>
      <c r="Y81" t="e">
        <f>INDEX([1]Changes_1985_to_x!$A:$A,MATCH(Table15[[#This Row],[US_GaugeNum]],[1]Changes_1985_to_x!$B:$B,0))</f>
        <v>#N/A</v>
      </c>
      <c r="Z81" t="e">
        <f>INDEX([1]Changes_1985_to_x!$A:$A,MATCH(Table15[[#This Row],[WSC_GaugeNum]],[1]Changes_1985_to_x!$C:$C,0))</f>
        <v>#N/A</v>
      </c>
      <c r="AA81" t="e">
        <v>#N/A</v>
      </c>
      <c r="AB81" t="s">
        <v>190</v>
      </c>
      <c r="AC81" t="str">
        <f>IF(Table15[[#This Row],[Proposal]]="",Table15[[#This Row],[Gauge_Designation]],Table15[[#This Row],[Gauge_Designation]]&amp;"("&amp;Table15[[#This Row],[Proposal]]&amp;")")</f>
        <v>ISGS</v>
      </c>
      <c r="AD81" t="e">
        <v>#N/A</v>
      </c>
    </row>
    <row r="82" spans="1:30" ht="15" customHeight="1" x14ac:dyDescent="0.25">
      <c r="A82" s="117">
        <v>79</v>
      </c>
      <c r="B82" s="25" t="s">
        <v>226</v>
      </c>
      <c r="C82" s="25"/>
      <c r="D82" s="130"/>
      <c r="E82" s="29" t="s">
        <v>28</v>
      </c>
      <c r="F82" s="25"/>
      <c r="G82" s="57">
        <v>16</v>
      </c>
      <c r="H82" s="58" t="s">
        <v>49</v>
      </c>
      <c r="I82" s="58"/>
      <c r="J82" s="25" t="s">
        <v>227</v>
      </c>
      <c r="K82" s="25" t="s">
        <v>151</v>
      </c>
      <c r="L82" s="25" t="s">
        <v>101</v>
      </c>
      <c r="M82" s="25" t="s">
        <v>1110</v>
      </c>
      <c r="N82" s="25" t="s">
        <v>131</v>
      </c>
      <c r="O82" s="25" t="s">
        <v>46</v>
      </c>
      <c r="P82" s="25" t="s">
        <v>1113</v>
      </c>
      <c r="Q82" s="25" t="s">
        <v>36</v>
      </c>
      <c r="R82" s="25">
        <v>1980</v>
      </c>
      <c r="S82" s="25"/>
      <c r="T82" s="25">
        <v>43.887500000000003</v>
      </c>
      <c r="U82" s="51">
        <v>-78.825000000000003</v>
      </c>
      <c r="Y82" t="e">
        <f>INDEX([1]Changes_1985_to_x!$A:$A,MATCH(Table15[[#This Row],[US_GaugeNum]],[1]Changes_1985_to_x!$B:$B,0))</f>
        <v>#N/A</v>
      </c>
      <c r="Z82" t="e">
        <f>INDEX([1]Changes_1985_to_x!$A:$A,MATCH(Table15[[#This Row],[WSC_GaugeNum]],[1]Changes_1985_to_x!$C:$C,0))</f>
        <v>#N/A</v>
      </c>
      <c r="AA82" t="e">
        <v>#N/A</v>
      </c>
      <c r="AB82" t="s">
        <v>190</v>
      </c>
      <c r="AC82" t="str">
        <f>IF(Table15[[#This Row],[Proposal]]="",Table15[[#This Row],[Gauge_Designation]],Table15[[#This Row],[Gauge_Designation]]&amp;"("&amp;Table15[[#This Row],[Proposal]]&amp;")")</f>
        <v>ISGS</v>
      </c>
      <c r="AD82" t="e">
        <v>#N/A</v>
      </c>
    </row>
    <row r="83" spans="1:30" ht="15" customHeight="1" x14ac:dyDescent="0.25">
      <c r="A83" s="117">
        <v>80</v>
      </c>
      <c r="B83" s="25" t="s">
        <v>228</v>
      </c>
      <c r="C83" s="25"/>
      <c r="D83" s="130"/>
      <c r="E83" s="29" t="s">
        <v>28</v>
      </c>
      <c r="F83" s="25"/>
      <c r="G83" s="57">
        <v>16</v>
      </c>
      <c r="H83" s="58" t="s">
        <v>49</v>
      </c>
      <c r="I83" s="58"/>
      <c r="J83" s="25" t="s">
        <v>229</v>
      </c>
      <c r="K83" s="25" t="s">
        <v>151</v>
      </c>
      <c r="L83" s="25" t="s">
        <v>101</v>
      </c>
      <c r="M83" s="25" t="s">
        <v>1127</v>
      </c>
      <c r="N83" s="25" t="s">
        <v>131</v>
      </c>
      <c r="O83" s="25" t="s">
        <v>46</v>
      </c>
      <c r="P83" s="25" t="s">
        <v>1113</v>
      </c>
      <c r="Q83" s="25" t="s">
        <v>36</v>
      </c>
      <c r="R83" s="25">
        <v>1992</v>
      </c>
      <c r="S83" s="25"/>
      <c r="T83" s="25">
        <v>44.123610999999997</v>
      </c>
      <c r="U83" s="51">
        <v>-77.591389000000007</v>
      </c>
      <c r="Y83" t="e">
        <f>INDEX([1]Changes_1985_to_x!$A:$A,MATCH(Table15[[#This Row],[US_GaugeNum]],[1]Changes_1985_to_x!$B:$B,0))</f>
        <v>#N/A</v>
      </c>
      <c r="Z83" t="e">
        <f>INDEX([1]Changes_1985_to_x!$A:$A,MATCH(Table15[[#This Row],[WSC_GaugeNum]],[1]Changes_1985_to_x!$C:$C,0))</f>
        <v>#N/A</v>
      </c>
      <c r="AA83" t="e">
        <v>#N/A</v>
      </c>
      <c r="AB83" t="e">
        <v>#N/A</v>
      </c>
      <c r="AC83" t="str">
        <f>IF(Table15[[#This Row],[Proposal]]="",Table15[[#This Row],[Gauge_Designation]],Table15[[#This Row],[Gauge_Designation]]&amp;"("&amp;Table15[[#This Row],[Proposal]]&amp;")")</f>
        <v>ISGS</v>
      </c>
      <c r="AD83" t="e">
        <v>#N/A</v>
      </c>
    </row>
    <row r="84" spans="1:30" ht="15" customHeight="1" x14ac:dyDescent="0.25">
      <c r="A84" s="117">
        <v>81</v>
      </c>
      <c r="B84" s="12" t="s">
        <v>230</v>
      </c>
      <c r="C84" s="25"/>
      <c r="D84" s="130"/>
      <c r="E84" s="29" t="s">
        <v>28</v>
      </c>
      <c r="F84" s="25"/>
      <c r="G84" s="57">
        <v>16</v>
      </c>
      <c r="H84" s="58" t="s">
        <v>49</v>
      </c>
      <c r="I84" s="58"/>
      <c r="J84" s="25" t="s">
        <v>231</v>
      </c>
      <c r="K84" s="25" t="s">
        <v>151</v>
      </c>
      <c r="L84" s="25" t="s">
        <v>101</v>
      </c>
      <c r="M84" s="25" t="s">
        <v>1128</v>
      </c>
      <c r="N84" s="25" t="s">
        <v>131</v>
      </c>
      <c r="O84" s="25" t="s">
        <v>46</v>
      </c>
      <c r="P84" s="25" t="s">
        <v>1113</v>
      </c>
      <c r="Q84" s="25" t="s">
        <v>36</v>
      </c>
      <c r="R84" s="25">
        <v>1915</v>
      </c>
      <c r="S84" s="25"/>
      <c r="T84" s="25">
        <v>44.253889000000001</v>
      </c>
      <c r="U84" s="51">
        <v>-77.419443999999999</v>
      </c>
      <c r="Y84" t="e">
        <f>INDEX([1]Changes_1985_to_x!$A:$A,MATCH(Table15[[#This Row],[US_GaugeNum]],[1]Changes_1985_to_x!$B:$B,0))</f>
        <v>#N/A</v>
      </c>
      <c r="Z84" t="e">
        <f>INDEX([1]Changes_1985_to_x!$A:$A,MATCH(Table15[[#This Row],[WSC_GaugeNum]],[1]Changes_1985_to_x!$C:$C,0))</f>
        <v>#N/A</v>
      </c>
      <c r="AA84" t="e">
        <v>#N/A</v>
      </c>
      <c r="AB84" t="s">
        <v>190</v>
      </c>
      <c r="AC84" t="str">
        <f>IF(Table15[[#This Row],[Proposal]]="",Table15[[#This Row],[Gauge_Designation]],Table15[[#This Row],[Gauge_Designation]]&amp;"("&amp;Table15[[#This Row],[Proposal]]&amp;")")</f>
        <v>ISGS</v>
      </c>
      <c r="AD84" t="e">
        <v>#N/A</v>
      </c>
    </row>
    <row r="85" spans="1:30" ht="15" customHeight="1" x14ac:dyDescent="0.25">
      <c r="A85" s="117">
        <v>82</v>
      </c>
      <c r="B85" s="25" t="s">
        <v>232</v>
      </c>
      <c r="C85" s="25"/>
      <c r="D85" s="130"/>
      <c r="E85" s="29" t="s">
        <v>28</v>
      </c>
      <c r="F85" s="25"/>
      <c r="G85" s="57">
        <v>16</v>
      </c>
      <c r="H85" s="58" t="s">
        <v>49</v>
      </c>
      <c r="I85" s="58"/>
      <c r="J85" s="25" t="s">
        <v>233</v>
      </c>
      <c r="K85" s="25" t="s">
        <v>151</v>
      </c>
      <c r="L85" s="25" t="s">
        <v>101</v>
      </c>
      <c r="M85" s="25" t="s">
        <v>1127</v>
      </c>
      <c r="N85" s="25" t="s">
        <v>131</v>
      </c>
      <c r="O85" s="25" t="s">
        <v>46</v>
      </c>
      <c r="P85" s="25" t="s">
        <v>1113</v>
      </c>
      <c r="Q85" s="25" t="s">
        <v>36</v>
      </c>
      <c r="R85" s="25">
        <v>1958</v>
      </c>
      <c r="S85" s="25"/>
      <c r="T85" s="25">
        <v>44.207777999999998</v>
      </c>
      <c r="U85" s="51">
        <v>-77.209721999999999</v>
      </c>
      <c r="Y85" t="e">
        <f>INDEX([1]Changes_1985_to_x!$A:$A,MATCH(Table15[[#This Row],[US_GaugeNum]],[1]Changes_1985_to_x!$B:$B,0))</f>
        <v>#N/A</v>
      </c>
      <c r="Z85" t="e">
        <f>INDEX([1]Changes_1985_to_x!$A:$A,MATCH(Table15[[#This Row],[WSC_GaugeNum]],[1]Changes_1985_to_x!$C:$C,0))</f>
        <v>#N/A</v>
      </c>
      <c r="AA85" t="e">
        <v>#N/A</v>
      </c>
      <c r="AB85" t="s">
        <v>190</v>
      </c>
      <c r="AC85" t="str">
        <f>IF(Table15[[#This Row],[Proposal]]="",Table15[[#This Row],[Gauge_Designation]],Table15[[#This Row],[Gauge_Designation]]&amp;"("&amp;Table15[[#This Row],[Proposal]]&amp;")")</f>
        <v>ISGS</v>
      </c>
      <c r="AD85" t="e">
        <v>#N/A</v>
      </c>
    </row>
    <row r="86" spans="1:30" ht="15" customHeight="1" x14ac:dyDescent="0.25">
      <c r="A86" s="117">
        <v>83</v>
      </c>
      <c r="B86" s="25" t="s">
        <v>234</v>
      </c>
      <c r="C86" s="25"/>
      <c r="D86" s="130"/>
      <c r="E86" s="29" t="s">
        <v>28</v>
      </c>
      <c r="F86" s="25"/>
      <c r="G86" s="57">
        <v>16</v>
      </c>
      <c r="H86" s="58" t="s">
        <v>49</v>
      </c>
      <c r="I86" s="58"/>
      <c r="J86" s="25" t="s">
        <v>235</v>
      </c>
      <c r="K86" s="25" t="s">
        <v>151</v>
      </c>
      <c r="L86" s="25" t="s">
        <v>101</v>
      </c>
      <c r="M86" s="25" t="s">
        <v>1127</v>
      </c>
      <c r="N86" s="25" t="s">
        <v>131</v>
      </c>
      <c r="O86" s="25" t="s">
        <v>46</v>
      </c>
      <c r="P86" s="25" t="s">
        <v>1113</v>
      </c>
      <c r="Q86" s="25" t="s">
        <v>36</v>
      </c>
      <c r="R86" s="25">
        <v>1965</v>
      </c>
      <c r="S86" s="25"/>
      <c r="T86" s="25">
        <v>44.239443999999999</v>
      </c>
      <c r="U86" s="51">
        <v>-76.848889</v>
      </c>
      <c r="Y86" t="e">
        <f>INDEX([1]Changes_1985_to_x!$A:$A,MATCH(Table15[[#This Row],[US_GaugeNum]],[1]Changes_1985_to_x!$B:$B,0))</f>
        <v>#N/A</v>
      </c>
      <c r="Z86" t="e">
        <f>INDEX([1]Changes_1985_to_x!$A:$A,MATCH(Table15[[#This Row],[WSC_GaugeNum]],[1]Changes_1985_to_x!$C:$C,0))</f>
        <v>#N/A</v>
      </c>
      <c r="AA86" t="e">
        <v>#N/A</v>
      </c>
      <c r="AB86" t="s">
        <v>190</v>
      </c>
      <c r="AC86" t="str">
        <f>IF(Table15[[#This Row],[Proposal]]="",Table15[[#This Row],[Gauge_Designation]],Table15[[#This Row],[Gauge_Designation]]&amp;"("&amp;Table15[[#This Row],[Proposal]]&amp;")")</f>
        <v>ISGS</v>
      </c>
      <c r="AD86" t="e">
        <v>#N/A</v>
      </c>
    </row>
    <row r="87" spans="1:30" ht="15" customHeight="1" x14ac:dyDescent="0.25">
      <c r="A87" s="117">
        <v>84</v>
      </c>
      <c r="B87" s="25" t="s">
        <v>236</v>
      </c>
      <c r="C87" s="25"/>
      <c r="D87" s="130"/>
      <c r="E87" s="29" t="s">
        <v>28</v>
      </c>
      <c r="F87" s="25"/>
      <c r="G87" s="57">
        <v>16</v>
      </c>
      <c r="H87" s="58" t="s">
        <v>49</v>
      </c>
      <c r="I87" s="58"/>
      <c r="J87" s="25" t="s">
        <v>237</v>
      </c>
      <c r="K87" s="25" t="s">
        <v>151</v>
      </c>
      <c r="L87" s="25" t="s">
        <v>101</v>
      </c>
      <c r="M87" s="25" t="s">
        <v>1127</v>
      </c>
      <c r="N87" s="25" t="s">
        <v>131</v>
      </c>
      <c r="O87" s="25" t="s">
        <v>46</v>
      </c>
      <c r="P87" s="25" t="s">
        <v>1113</v>
      </c>
      <c r="Q87" s="25" t="s">
        <v>36</v>
      </c>
      <c r="R87" s="25">
        <v>1968</v>
      </c>
      <c r="S87" s="25"/>
      <c r="T87" s="25">
        <v>44.226388999999998</v>
      </c>
      <c r="U87" s="51">
        <v>-76.758888999999996</v>
      </c>
      <c r="Y87" t="e">
        <f>INDEX([1]Changes_1985_to_x!$A:$A,MATCH(Table15[[#This Row],[US_GaugeNum]],[1]Changes_1985_to_x!$B:$B,0))</f>
        <v>#N/A</v>
      </c>
      <c r="Z87" t="e">
        <f>INDEX([1]Changes_1985_to_x!$A:$A,MATCH(Table15[[#This Row],[WSC_GaugeNum]],[1]Changes_1985_to_x!$C:$C,0))</f>
        <v>#N/A</v>
      </c>
      <c r="AA87" t="e">
        <v>#N/A</v>
      </c>
      <c r="AB87" t="e">
        <v>#N/A</v>
      </c>
      <c r="AC87" t="str">
        <f>IF(Table15[[#This Row],[Proposal]]="",Table15[[#This Row],[Gauge_Designation]],Table15[[#This Row],[Gauge_Designation]]&amp;"("&amp;Table15[[#This Row],[Proposal]]&amp;")")</f>
        <v>ISGS</v>
      </c>
      <c r="AD87" t="e">
        <v>#N/A</v>
      </c>
    </row>
    <row r="88" spans="1:30" ht="15" customHeight="1" x14ac:dyDescent="0.25">
      <c r="A88" s="117">
        <v>85</v>
      </c>
      <c r="B88" s="25" t="s">
        <v>238</v>
      </c>
      <c r="C88" s="25"/>
      <c r="D88" s="130"/>
      <c r="E88" s="29" t="s">
        <v>28</v>
      </c>
      <c r="F88" s="25"/>
      <c r="G88" s="57">
        <v>16</v>
      </c>
      <c r="H88" s="58" t="s">
        <v>49</v>
      </c>
      <c r="I88" s="58"/>
      <c r="J88" s="25" t="s">
        <v>239</v>
      </c>
      <c r="K88" s="25" t="s">
        <v>151</v>
      </c>
      <c r="L88" s="25" t="s">
        <v>101</v>
      </c>
      <c r="M88" s="25" t="s">
        <v>1127</v>
      </c>
      <c r="N88" s="25" t="s">
        <v>131</v>
      </c>
      <c r="O88" s="25" t="s">
        <v>46</v>
      </c>
      <c r="P88" s="25" t="s">
        <v>1113</v>
      </c>
      <c r="Q88" s="25" t="s">
        <v>36</v>
      </c>
      <c r="R88" s="25">
        <v>1974</v>
      </c>
      <c r="S88" s="25"/>
      <c r="T88" s="25">
        <v>44.334167000000001</v>
      </c>
      <c r="U88" s="51">
        <v>-76.837500000000006</v>
      </c>
      <c r="Y88" t="e">
        <f>INDEX([1]Changes_1985_to_x!$A:$A,MATCH(Table15[[#This Row],[US_GaugeNum]],[1]Changes_1985_to_x!$B:$B,0))</f>
        <v>#N/A</v>
      </c>
      <c r="Z88" t="e">
        <f>INDEX([1]Changes_1985_to_x!$A:$A,MATCH(Table15[[#This Row],[WSC_GaugeNum]],[1]Changes_1985_to_x!$C:$C,0))</f>
        <v>#N/A</v>
      </c>
      <c r="AA88" t="e">
        <v>#N/A</v>
      </c>
      <c r="AB88" t="s">
        <v>190</v>
      </c>
      <c r="AC88" t="str">
        <f>IF(Table15[[#This Row],[Proposal]]="",Table15[[#This Row],[Gauge_Designation]],Table15[[#This Row],[Gauge_Designation]]&amp;"("&amp;Table15[[#This Row],[Proposal]]&amp;")")</f>
        <v>ISGS</v>
      </c>
      <c r="AD88" t="e">
        <v>#N/A</v>
      </c>
    </row>
    <row r="89" spans="1:30" x14ac:dyDescent="0.25">
      <c r="A89" s="117">
        <v>86</v>
      </c>
      <c r="B89" s="39"/>
      <c r="C89" s="39"/>
      <c r="D89" s="131">
        <v>9052076</v>
      </c>
      <c r="E89" s="39"/>
      <c r="F89" s="25" t="s">
        <v>158</v>
      </c>
      <c r="G89" s="57">
        <v>15</v>
      </c>
      <c r="H89" s="58" t="s">
        <v>49</v>
      </c>
      <c r="I89" s="58"/>
      <c r="J89" s="25" t="s">
        <v>240</v>
      </c>
      <c r="K89" s="25" t="s">
        <v>151</v>
      </c>
      <c r="L89" s="25" t="s">
        <v>101</v>
      </c>
      <c r="M89" s="39"/>
      <c r="N89" s="25" t="s">
        <v>94</v>
      </c>
      <c r="O89" s="25" t="s">
        <v>34</v>
      </c>
      <c r="P89" s="25" t="s">
        <v>47</v>
      </c>
      <c r="Q89" s="25" t="s">
        <v>36</v>
      </c>
      <c r="R89" s="25">
        <v>1899</v>
      </c>
      <c r="S89" s="25"/>
      <c r="T89" s="25">
        <v>43.338333300000002</v>
      </c>
      <c r="U89" s="51">
        <v>-78.726666666666603</v>
      </c>
      <c r="Y89" t="e">
        <f>INDEX([1]Changes_1985_to_x!$A:$A,MATCH(Table15[[#This Row],[US_GaugeNum]],[1]Changes_1985_to_x!$B:$B,0))</f>
        <v>#N/A</v>
      </c>
      <c r="Z89" t="e">
        <f>INDEX([1]Changes_1985_to_x!$A:$A,MATCH(Table15[[#This Row],[WSC_GaugeNum]],[1]Changes_1985_to_x!$C:$C,0))</f>
        <v>#N/A</v>
      </c>
      <c r="AA89" t="e">
        <v>#N/A</v>
      </c>
      <c r="AB89" t="e">
        <v>#N/A</v>
      </c>
      <c r="AC89" t="str">
        <f>IF(Table15[[#This Row],[Proposal]]="",Table15[[#This Row],[Gauge_Designation]],Table15[[#This Row],[Gauge_Designation]]&amp;"("&amp;Table15[[#This Row],[Proposal]]&amp;")")</f>
        <v>ISGS</v>
      </c>
      <c r="AD89" t="e">
        <v>#N/A</v>
      </c>
    </row>
    <row r="90" spans="1:30" s="163" customFormat="1" x14ac:dyDescent="0.25">
      <c r="A90" s="169">
        <v>87</v>
      </c>
      <c r="B90" s="358"/>
      <c r="C90" s="358"/>
      <c r="D90" s="359">
        <v>4231600</v>
      </c>
      <c r="E90" s="345"/>
      <c r="F90" s="360" t="s">
        <v>29</v>
      </c>
      <c r="G90" s="170">
        <v>18</v>
      </c>
      <c r="H90" s="161" t="s">
        <v>49</v>
      </c>
      <c r="I90" s="161"/>
      <c r="J90" s="358" t="s">
        <v>241</v>
      </c>
      <c r="K90" s="162" t="s">
        <v>151</v>
      </c>
      <c r="L90" s="162" t="s">
        <v>101</v>
      </c>
      <c r="M90" s="358"/>
      <c r="N90" s="162" t="s">
        <v>94</v>
      </c>
      <c r="O90" s="162" t="s">
        <v>34</v>
      </c>
      <c r="P90" s="162" t="s">
        <v>1113</v>
      </c>
      <c r="Q90" s="162" t="s">
        <v>36</v>
      </c>
      <c r="R90" s="162" t="e">
        <v>#N/A</v>
      </c>
      <c r="S90" s="162" t="e">
        <v>#N/A</v>
      </c>
      <c r="T90" s="162">
        <v>43.269444</v>
      </c>
      <c r="U90" s="167">
        <v>-77.626110999999995</v>
      </c>
      <c r="V90" s="165" t="s">
        <v>36</v>
      </c>
      <c r="W90" s="165" t="s">
        <v>1129</v>
      </c>
      <c r="X90" s="165"/>
      <c r="Y90" s="163" t="e">
        <f>INDEX([1]Changes_1985_to_x!$A:$A,MATCH(Table15[[#This Row],[US_GaugeNum]],[1]Changes_1985_to_x!$B:$B,0))</f>
        <v>#N/A</v>
      </c>
      <c r="Z90" s="163" t="e">
        <f>INDEX([1]Changes_1985_to_x!$A:$A,MATCH(Table15[[#This Row],[WSC_GaugeNum]],[1]Changes_1985_to_x!$C:$C,0))</f>
        <v>#N/A</v>
      </c>
      <c r="AA90" s="163" t="e">
        <v>#N/A</v>
      </c>
      <c r="AB90" s="163" t="e">
        <v>#N/A</v>
      </c>
      <c r="AC90" s="163" t="str">
        <f>IF(Table15[[#This Row],[Proposal]]="",Table15[[#This Row],[Gauge_Designation]],Table15[[#This Row],[Gauge_Designation]]&amp;"("&amp;Table15[[#This Row],[Proposal]]&amp;")")</f>
        <v>ISGS</v>
      </c>
      <c r="AD90" s="163" t="e">
        <v>#N/A</v>
      </c>
    </row>
    <row r="91" spans="1:30" s="163" customFormat="1" x14ac:dyDescent="0.25">
      <c r="A91" s="169">
        <v>88</v>
      </c>
      <c r="B91" s="345"/>
      <c r="C91" s="345"/>
      <c r="D91" s="346">
        <v>4218000</v>
      </c>
      <c r="E91" s="347"/>
      <c r="F91" s="347" t="s">
        <v>29</v>
      </c>
      <c r="G91" s="170">
        <v>18</v>
      </c>
      <c r="H91" s="161" t="s">
        <v>49</v>
      </c>
      <c r="I91" s="161"/>
      <c r="J91" s="347" t="s">
        <v>242</v>
      </c>
      <c r="K91" s="347" t="s">
        <v>151</v>
      </c>
      <c r="L91" s="347" t="s">
        <v>101</v>
      </c>
      <c r="M91" s="347"/>
      <c r="N91" s="347" t="s">
        <v>94</v>
      </c>
      <c r="O91" s="347" t="s">
        <v>34</v>
      </c>
      <c r="P91" s="347" t="s">
        <v>35</v>
      </c>
      <c r="Q91" s="347" t="s">
        <v>36</v>
      </c>
      <c r="R91" s="347">
        <v>1955</v>
      </c>
      <c r="S91" s="347"/>
      <c r="T91" s="347">
        <v>43.093055999999997</v>
      </c>
      <c r="U91" s="349">
        <v>-78.636111</v>
      </c>
      <c r="V91" s="165" t="s">
        <v>36</v>
      </c>
      <c r="W91" s="165" t="s">
        <v>1130</v>
      </c>
      <c r="X91" s="165"/>
      <c r="Y91" s="163" t="e">
        <f>INDEX([1]Changes_1985_to_x!$A:$A,MATCH(Table15[[#This Row],[US_GaugeNum]],[1]Changes_1985_to_x!$B:$B,0))</f>
        <v>#N/A</v>
      </c>
      <c r="Z91" s="163" t="e">
        <f>INDEX([1]Changes_1985_to_x!$A:$A,MATCH(Table15[[#This Row],[WSC_GaugeNum]],[1]Changes_1985_to_x!$C:$C,0))</f>
        <v>#N/A</v>
      </c>
      <c r="AA91" s="163" t="e">
        <v>#N/A</v>
      </c>
      <c r="AB91" s="163" t="e">
        <v>#N/A</v>
      </c>
      <c r="AC91" s="163" t="str">
        <f>IF(Table15[[#This Row],[Proposal]]="",Table15[[#This Row],[Gauge_Designation]],Table15[[#This Row],[Gauge_Designation]]&amp;"("&amp;Table15[[#This Row],[Proposal]]&amp;")")</f>
        <v>ISGS</v>
      </c>
      <c r="AD91" s="163" t="e">
        <v>#N/A</v>
      </c>
    </row>
    <row r="92" spans="1:30" s="163" customFormat="1" x14ac:dyDescent="0.25">
      <c r="A92" s="169">
        <v>89</v>
      </c>
      <c r="B92" s="345"/>
      <c r="C92" s="345"/>
      <c r="D92" s="346">
        <v>4218518</v>
      </c>
      <c r="E92" s="347"/>
      <c r="F92" s="347" t="s">
        <v>29</v>
      </c>
      <c r="G92" s="170">
        <v>18</v>
      </c>
      <c r="H92" s="161" t="s">
        <v>49</v>
      </c>
      <c r="I92" s="161"/>
      <c r="J92" s="347" t="s">
        <v>243</v>
      </c>
      <c r="K92" s="347" t="s">
        <v>151</v>
      </c>
      <c r="L92" s="347" t="s">
        <v>101</v>
      </c>
      <c r="M92" s="347"/>
      <c r="N92" s="347" t="s">
        <v>94</v>
      </c>
      <c r="O92" s="347" t="s">
        <v>34</v>
      </c>
      <c r="P92" s="347" t="s">
        <v>35</v>
      </c>
      <c r="Q92" s="347" t="s">
        <v>36</v>
      </c>
      <c r="R92" s="347">
        <v>1972</v>
      </c>
      <c r="S92" s="347"/>
      <c r="T92" s="347">
        <v>42.977778000000001</v>
      </c>
      <c r="U92" s="349">
        <v>-78.763610999999997</v>
      </c>
      <c r="V92" s="165" t="s">
        <v>36</v>
      </c>
      <c r="W92" s="165" t="s">
        <v>1131</v>
      </c>
      <c r="X92" s="165"/>
      <c r="Y92" s="163" t="e">
        <f>INDEX([1]Changes_1985_to_x!$A:$A,MATCH(Table15[[#This Row],[US_GaugeNum]],[1]Changes_1985_to_x!$B:$B,0))</f>
        <v>#N/A</v>
      </c>
      <c r="Z92" s="163" t="e">
        <f>INDEX([1]Changes_1985_to_x!$A:$A,MATCH(Table15[[#This Row],[WSC_GaugeNum]],[1]Changes_1985_to_x!$C:$C,0))</f>
        <v>#N/A</v>
      </c>
      <c r="AA92" s="163" t="e">
        <v>#N/A</v>
      </c>
      <c r="AB92" s="163" t="e">
        <v>#N/A</v>
      </c>
      <c r="AC92" s="163" t="str">
        <f>IF(Table15[[#This Row],[Proposal]]="",Table15[[#This Row],[Gauge_Designation]],Table15[[#This Row],[Gauge_Designation]]&amp;"("&amp;Table15[[#This Row],[Proposal]]&amp;")")</f>
        <v>ISGS</v>
      </c>
      <c r="AD92" s="163" t="e">
        <v>#N/A</v>
      </c>
    </row>
    <row r="93" spans="1:30" s="163" customFormat="1" x14ac:dyDescent="0.25">
      <c r="A93" s="169">
        <v>90</v>
      </c>
      <c r="B93" s="345"/>
      <c r="C93" s="345"/>
      <c r="D93" s="346">
        <v>4219768</v>
      </c>
      <c r="E93" s="347"/>
      <c r="F93" s="347" t="s">
        <v>29</v>
      </c>
      <c r="G93" s="170">
        <v>18</v>
      </c>
      <c r="H93" s="161" t="s">
        <v>49</v>
      </c>
      <c r="I93" s="161"/>
      <c r="J93" s="347" t="s">
        <v>244</v>
      </c>
      <c r="K93" s="347" t="s">
        <v>151</v>
      </c>
      <c r="L93" s="347" t="s">
        <v>101</v>
      </c>
      <c r="M93" s="347"/>
      <c r="N93" s="347" t="s">
        <v>94</v>
      </c>
      <c r="O93" s="347" t="s">
        <v>34</v>
      </c>
      <c r="P93" s="347" t="s">
        <v>35</v>
      </c>
      <c r="Q93" s="347" t="s">
        <v>36</v>
      </c>
      <c r="R93" s="347">
        <v>2011</v>
      </c>
      <c r="S93" s="347"/>
      <c r="T93" s="347">
        <v>43.313806</v>
      </c>
      <c r="U93" s="349">
        <v>-78.715417000000002</v>
      </c>
      <c r="V93" s="165" t="s">
        <v>36</v>
      </c>
      <c r="W93" s="165" t="s">
        <v>1132</v>
      </c>
      <c r="X93" s="165"/>
      <c r="Y93" s="163" t="e">
        <f>INDEX([1]Changes_1985_to_x!$A:$A,MATCH(Table15[[#This Row],[US_GaugeNum]],[1]Changes_1985_to_x!$B:$B,0))</f>
        <v>#N/A</v>
      </c>
      <c r="Z93" s="163" t="e">
        <f>INDEX([1]Changes_1985_to_x!$A:$A,MATCH(Table15[[#This Row],[WSC_GaugeNum]],[1]Changes_1985_to_x!$C:$C,0))</f>
        <v>#N/A</v>
      </c>
      <c r="AA93" s="163" t="e">
        <v>#N/A</v>
      </c>
      <c r="AB93" s="163" t="e">
        <v>#N/A</v>
      </c>
      <c r="AC93" s="163" t="str">
        <f>IF(Table15[[#This Row],[Proposal]]="",Table15[[#This Row],[Gauge_Designation]],Table15[[#This Row],[Gauge_Designation]]&amp;"("&amp;Table15[[#This Row],[Proposal]]&amp;")")</f>
        <v>ISGS</v>
      </c>
      <c r="AD93" s="163" t="e">
        <v>#N/A</v>
      </c>
    </row>
    <row r="94" spans="1:30" s="163" customFormat="1" x14ac:dyDescent="0.25">
      <c r="A94" s="169">
        <v>91</v>
      </c>
      <c r="B94" s="345"/>
      <c r="C94" s="345"/>
      <c r="D94" s="346">
        <v>422016550</v>
      </c>
      <c r="E94" s="347"/>
      <c r="F94" s="347" t="s">
        <v>29</v>
      </c>
      <c r="G94" s="170">
        <v>18</v>
      </c>
      <c r="H94" s="161" t="s">
        <v>49</v>
      </c>
      <c r="I94" s="161"/>
      <c r="J94" s="347" t="s">
        <v>245</v>
      </c>
      <c r="K94" s="347" t="s">
        <v>151</v>
      </c>
      <c r="L94" s="347" t="s">
        <v>101</v>
      </c>
      <c r="M94" s="347"/>
      <c r="N94" s="347" t="s">
        <v>94</v>
      </c>
      <c r="O94" s="347" t="s">
        <v>34</v>
      </c>
      <c r="P94" s="347" t="s">
        <v>35</v>
      </c>
      <c r="Q94" s="347" t="s">
        <v>36</v>
      </c>
      <c r="R94" s="347">
        <v>2012</v>
      </c>
      <c r="S94" s="347"/>
      <c r="T94" s="347">
        <v>43.301110999999999</v>
      </c>
      <c r="U94" s="349">
        <v>-78.310528000000005</v>
      </c>
      <c r="V94" s="165" t="s">
        <v>36</v>
      </c>
      <c r="W94" s="165" t="s">
        <v>1132</v>
      </c>
      <c r="X94" s="165"/>
      <c r="Y94" s="163" t="e">
        <f>INDEX([1]Changes_1985_to_x!$A:$A,MATCH(Table15[[#This Row],[US_GaugeNum]],[1]Changes_1985_to_x!$B:$B,0))</f>
        <v>#N/A</v>
      </c>
      <c r="Z94" s="163" t="e">
        <f>INDEX([1]Changes_1985_to_x!$A:$A,MATCH(Table15[[#This Row],[WSC_GaugeNum]],[1]Changes_1985_to_x!$C:$C,0))</f>
        <v>#N/A</v>
      </c>
      <c r="AA94" s="163" t="e">
        <v>#N/A</v>
      </c>
      <c r="AB94" s="163" t="e">
        <v>#N/A</v>
      </c>
      <c r="AC94" s="163" t="str">
        <f>IF(Table15[[#This Row],[Proposal]]="",Table15[[#This Row],[Gauge_Designation]],Table15[[#This Row],[Gauge_Designation]]&amp;"("&amp;Table15[[#This Row],[Proposal]]&amp;")")</f>
        <v>ISGS</v>
      </c>
      <c r="AD94" s="163" t="e">
        <v>#N/A</v>
      </c>
    </row>
    <row r="95" spans="1:30" s="163" customFormat="1" x14ac:dyDescent="0.25">
      <c r="A95" s="169">
        <v>92</v>
      </c>
      <c r="B95" s="345"/>
      <c r="C95" s="345"/>
      <c r="D95" s="346">
        <v>422026250</v>
      </c>
      <c r="E95" s="347"/>
      <c r="F95" s="347" t="s">
        <v>29</v>
      </c>
      <c r="G95" s="170">
        <v>18</v>
      </c>
      <c r="H95" s="161" t="s">
        <v>49</v>
      </c>
      <c r="I95" s="161"/>
      <c r="J95" s="347" t="s">
        <v>246</v>
      </c>
      <c r="K95" s="347" t="s">
        <v>151</v>
      </c>
      <c r="L95" s="347" t="s">
        <v>101</v>
      </c>
      <c r="M95" s="347"/>
      <c r="N95" s="347" t="s">
        <v>94</v>
      </c>
      <c r="O95" s="347" t="s">
        <v>34</v>
      </c>
      <c r="P95" s="347" t="s">
        <v>35</v>
      </c>
      <c r="Q95" s="347" t="s">
        <v>36</v>
      </c>
      <c r="R95" s="347">
        <v>1989</v>
      </c>
      <c r="S95" s="347"/>
      <c r="T95" s="347">
        <v>43.253610999999999</v>
      </c>
      <c r="U95" s="349">
        <v>-77.742221999999998</v>
      </c>
      <c r="V95" s="165" t="s">
        <v>36</v>
      </c>
      <c r="W95" s="165" t="s">
        <v>1132</v>
      </c>
      <c r="X95" s="165"/>
      <c r="Y95" s="163" t="e">
        <f>INDEX([1]Changes_1985_to_x!$A:$A,MATCH(Table15[[#This Row],[US_GaugeNum]],[1]Changes_1985_to_x!$B:$B,0))</f>
        <v>#N/A</v>
      </c>
      <c r="Z95" s="163" t="e">
        <f>INDEX([1]Changes_1985_to_x!$A:$A,MATCH(Table15[[#This Row],[WSC_GaugeNum]],[1]Changes_1985_to_x!$C:$C,0))</f>
        <v>#N/A</v>
      </c>
      <c r="AA95" s="163" t="e">
        <v>#N/A</v>
      </c>
      <c r="AB95" s="163" t="e">
        <v>#N/A</v>
      </c>
      <c r="AC95" s="163" t="str">
        <f>IF(Table15[[#This Row],[Proposal]]="",Table15[[#This Row],[Gauge_Designation]],Table15[[#This Row],[Gauge_Designation]]&amp;"("&amp;Table15[[#This Row],[Proposal]]&amp;")")</f>
        <v>ISGS</v>
      </c>
      <c r="AD95" s="163" t="e">
        <v>#N/A</v>
      </c>
    </row>
    <row r="96" spans="1:30" s="163" customFormat="1" x14ac:dyDescent="0.25">
      <c r="A96" s="169">
        <v>93</v>
      </c>
      <c r="B96" s="345"/>
      <c r="C96" s="345"/>
      <c r="D96" s="346">
        <v>423205010</v>
      </c>
      <c r="E96" s="347"/>
      <c r="F96" s="347" t="s">
        <v>29</v>
      </c>
      <c r="G96" s="170">
        <v>18</v>
      </c>
      <c r="H96" s="161" t="s">
        <v>49</v>
      </c>
      <c r="I96" s="161"/>
      <c r="J96" s="347" t="s">
        <v>247</v>
      </c>
      <c r="K96" s="347" t="s">
        <v>151</v>
      </c>
      <c r="L96" s="347" t="s">
        <v>101</v>
      </c>
      <c r="M96" s="347"/>
      <c r="N96" s="347" t="s">
        <v>94</v>
      </c>
      <c r="O96" s="347" t="s">
        <v>34</v>
      </c>
      <c r="P96" s="347" t="s">
        <v>35</v>
      </c>
      <c r="Q96" s="347" t="s">
        <v>36</v>
      </c>
      <c r="R96" s="347">
        <v>1980</v>
      </c>
      <c r="S96" s="347"/>
      <c r="T96" s="347">
        <v>43.145000000000003</v>
      </c>
      <c r="U96" s="349">
        <v>-77.511944</v>
      </c>
      <c r="V96" s="165" t="s">
        <v>36</v>
      </c>
      <c r="W96" s="165" t="s">
        <v>1132</v>
      </c>
      <c r="X96" s="165"/>
      <c r="Y96" s="163" t="e">
        <f>INDEX([1]Changes_1985_to_x!$A:$A,MATCH(Table15[[#This Row],[US_GaugeNum]],[1]Changes_1985_to_x!$B:$B,0))</f>
        <v>#N/A</v>
      </c>
      <c r="Z96" s="163" t="e">
        <f>INDEX([1]Changes_1985_to_x!$A:$A,MATCH(Table15[[#This Row],[WSC_GaugeNum]],[1]Changes_1985_to_x!$C:$C,0))</f>
        <v>#N/A</v>
      </c>
      <c r="AA96" s="163" t="e">
        <v>#N/A</v>
      </c>
      <c r="AB96" s="163" t="e">
        <v>#N/A</v>
      </c>
      <c r="AC96" s="163" t="str">
        <f>IF(Table15[[#This Row],[Proposal]]="",Table15[[#This Row],[Gauge_Designation]],Table15[[#This Row],[Gauge_Designation]]&amp;"("&amp;Table15[[#This Row],[Proposal]]&amp;")")</f>
        <v>ISGS</v>
      </c>
      <c r="AD96" s="163" t="e">
        <v>#N/A</v>
      </c>
    </row>
    <row r="97" spans="1:30" s="163" customFormat="1" x14ac:dyDescent="0.25">
      <c r="A97" s="169">
        <v>94</v>
      </c>
      <c r="B97" s="361"/>
      <c r="C97" s="361"/>
      <c r="D97" s="362">
        <v>4250200</v>
      </c>
      <c r="E97" s="348"/>
      <c r="F97" s="348" t="s">
        <v>29</v>
      </c>
      <c r="G97" s="170">
        <v>18</v>
      </c>
      <c r="H97" s="166" t="s">
        <v>49</v>
      </c>
      <c r="I97" s="166"/>
      <c r="J97" s="348" t="s">
        <v>248</v>
      </c>
      <c r="K97" s="363" t="s">
        <v>151</v>
      </c>
      <c r="L97" s="347" t="s">
        <v>101</v>
      </c>
      <c r="M97" s="348"/>
      <c r="N97" s="348" t="s">
        <v>94</v>
      </c>
      <c r="O97" s="348" t="s">
        <v>34</v>
      </c>
      <c r="P97" s="347" t="s">
        <v>35</v>
      </c>
      <c r="Q97" s="363" t="s">
        <v>36</v>
      </c>
      <c r="R97" s="363">
        <v>1992</v>
      </c>
      <c r="S97" s="363"/>
      <c r="T97" s="363">
        <v>43.533332999999999</v>
      </c>
      <c r="U97" s="363">
        <v>-76.038611000000003</v>
      </c>
      <c r="V97" s="165" t="s">
        <v>36</v>
      </c>
      <c r="W97" s="165" t="s">
        <v>1133</v>
      </c>
      <c r="X97" s="165"/>
      <c r="Y97" s="163" t="e">
        <f>INDEX([1]Changes_1985_to_x!$A:$A,MATCH(Table15[[#This Row],[US_GaugeNum]],[1]Changes_1985_to_x!$B:$B,0))</f>
        <v>#N/A</v>
      </c>
      <c r="Z97" s="163" t="e">
        <f>INDEX([1]Changes_1985_to_x!$A:$A,MATCH(Table15[[#This Row],[WSC_GaugeNum]],[1]Changes_1985_to_x!$C:$C,0))</f>
        <v>#N/A</v>
      </c>
      <c r="AA97" s="163" t="e">
        <v>#N/A</v>
      </c>
      <c r="AB97" s="163" t="e">
        <v>#N/A</v>
      </c>
      <c r="AC97" s="163" t="str">
        <f>IF(Table15[[#This Row],[Proposal]]="",Table15[[#This Row],[Gauge_Designation]],Table15[[#This Row],[Gauge_Designation]]&amp;"("&amp;Table15[[#This Row],[Proposal]]&amp;")")</f>
        <v>ISGS</v>
      </c>
      <c r="AD97" s="163" t="e">
        <v>#N/A</v>
      </c>
    </row>
    <row r="98" spans="1:30" s="163" customFormat="1" x14ac:dyDescent="0.25">
      <c r="A98" s="169">
        <v>95</v>
      </c>
      <c r="B98" s="361"/>
      <c r="C98" s="361"/>
      <c r="D98" s="362">
        <v>4250750</v>
      </c>
      <c r="E98" s="348"/>
      <c r="F98" s="348" t="s">
        <v>29</v>
      </c>
      <c r="G98" s="170">
        <v>18</v>
      </c>
      <c r="H98" s="166" t="s">
        <v>49</v>
      </c>
      <c r="I98" s="166"/>
      <c r="J98" s="348" t="s">
        <v>249</v>
      </c>
      <c r="K98" s="363" t="s">
        <v>151</v>
      </c>
      <c r="L98" s="347" t="s">
        <v>101</v>
      </c>
      <c r="M98" s="348"/>
      <c r="N98" s="348" t="s">
        <v>94</v>
      </c>
      <c r="O98" s="348" t="s">
        <v>34</v>
      </c>
      <c r="P98" s="363" t="s">
        <v>35</v>
      </c>
      <c r="Q98" s="363" t="s">
        <v>36</v>
      </c>
      <c r="R98" s="363">
        <v>1957</v>
      </c>
      <c r="S98" s="363"/>
      <c r="T98" s="363">
        <v>43.813333</v>
      </c>
      <c r="U98" s="363">
        <v>-76.074721999999994</v>
      </c>
      <c r="V98" s="165" t="s">
        <v>36</v>
      </c>
      <c r="W98" s="165" t="s">
        <v>1133</v>
      </c>
      <c r="X98" s="165"/>
      <c r="Y98" s="163" t="e">
        <f>INDEX([1]Changes_1985_to_x!$A:$A,MATCH(Table15[[#This Row],[US_GaugeNum]],[1]Changes_1985_to_x!$B:$B,0))</f>
        <v>#N/A</v>
      </c>
      <c r="Z98" s="163" t="e">
        <f>INDEX([1]Changes_1985_to_x!$A:$A,MATCH(Table15[[#This Row],[WSC_GaugeNum]],[1]Changes_1985_to_x!$C:$C,0))</f>
        <v>#N/A</v>
      </c>
      <c r="AA98" s="163" t="e">
        <v>#N/A</v>
      </c>
      <c r="AB98" s="163" t="e">
        <v>#N/A</v>
      </c>
      <c r="AC98" s="163" t="str">
        <f>IF(Table15[[#This Row],[Proposal]]="",Table15[[#This Row],[Gauge_Designation]],Table15[[#This Row],[Gauge_Designation]]&amp;"("&amp;Table15[[#This Row],[Proposal]]&amp;")")</f>
        <v>ISGS</v>
      </c>
      <c r="AD98" s="163" t="e">
        <v>#N/A</v>
      </c>
    </row>
    <row r="99" spans="1:30" s="163" customFormat="1" x14ac:dyDescent="0.25">
      <c r="A99" s="169">
        <v>96</v>
      </c>
      <c r="B99" s="361"/>
      <c r="C99" s="361"/>
      <c r="D99" s="362">
        <v>4260500</v>
      </c>
      <c r="E99" s="348"/>
      <c r="F99" s="348" t="s">
        <v>29</v>
      </c>
      <c r="G99" s="170">
        <v>18</v>
      </c>
      <c r="H99" s="166" t="s">
        <v>49</v>
      </c>
      <c r="I99" s="166"/>
      <c r="J99" s="348" t="s">
        <v>250</v>
      </c>
      <c r="K99" s="363" t="s">
        <v>151</v>
      </c>
      <c r="L99" s="347" t="s">
        <v>101</v>
      </c>
      <c r="M99" s="348"/>
      <c r="N99" s="348" t="s">
        <v>94</v>
      </c>
      <c r="O99" s="348" t="s">
        <v>34</v>
      </c>
      <c r="P99" s="363" t="s">
        <v>35</v>
      </c>
      <c r="Q99" s="363" t="s">
        <v>36</v>
      </c>
      <c r="R99" s="363">
        <v>1920</v>
      </c>
      <c r="S99" s="363"/>
      <c r="T99" s="363">
        <v>43.985556000000003</v>
      </c>
      <c r="U99" s="363">
        <v>-75.924722000000003</v>
      </c>
      <c r="V99" s="165" t="s">
        <v>36</v>
      </c>
      <c r="W99" s="165" t="s">
        <v>1132</v>
      </c>
      <c r="X99" s="165"/>
      <c r="Y99" s="163" t="e">
        <f>INDEX([1]Changes_1985_to_x!$A:$A,MATCH(Table15[[#This Row],[US_GaugeNum]],[1]Changes_1985_to_x!$B:$B,0))</f>
        <v>#N/A</v>
      </c>
      <c r="Z99" s="163" t="e">
        <f>INDEX([1]Changes_1985_to_x!$A:$A,MATCH(Table15[[#This Row],[WSC_GaugeNum]],[1]Changes_1985_to_x!$C:$C,0))</f>
        <v>#N/A</v>
      </c>
      <c r="AA99" s="163" t="e">
        <v>#N/A</v>
      </c>
      <c r="AB99" s="163" t="e">
        <v>#N/A</v>
      </c>
      <c r="AC99" s="163" t="str">
        <f>IF(Table15[[#This Row],[Proposal]]="",Table15[[#This Row],[Gauge_Designation]],Table15[[#This Row],[Gauge_Designation]]&amp;"("&amp;Table15[[#This Row],[Proposal]]&amp;")")</f>
        <v>ISGS</v>
      </c>
      <c r="AD99" s="163" t="e">
        <v>#N/A</v>
      </c>
    </row>
    <row r="100" spans="1:30" s="163" customFormat="1" x14ac:dyDescent="0.25">
      <c r="A100" s="169">
        <v>97</v>
      </c>
      <c r="B100" s="361"/>
      <c r="C100" s="361"/>
      <c r="D100" s="362">
        <v>4263000</v>
      </c>
      <c r="E100" s="348"/>
      <c r="F100" s="348" t="s">
        <v>29</v>
      </c>
      <c r="G100" s="170">
        <v>18</v>
      </c>
      <c r="H100" s="166" t="s">
        <v>49</v>
      </c>
      <c r="I100" s="166"/>
      <c r="J100" s="348" t="s">
        <v>251</v>
      </c>
      <c r="K100" s="363" t="s">
        <v>151</v>
      </c>
      <c r="L100" s="347" t="s">
        <v>101</v>
      </c>
      <c r="M100" s="348"/>
      <c r="N100" s="348" t="s">
        <v>94</v>
      </c>
      <c r="O100" s="348" t="s">
        <v>34</v>
      </c>
      <c r="P100" s="347" t="s">
        <v>35</v>
      </c>
      <c r="Q100" s="363" t="s">
        <v>36</v>
      </c>
      <c r="R100" s="363">
        <v>1916</v>
      </c>
      <c r="S100" s="363"/>
      <c r="T100" s="363">
        <v>44.599443999999998</v>
      </c>
      <c r="U100" s="363">
        <v>-75.378889000000001</v>
      </c>
      <c r="V100" s="165" t="s">
        <v>36</v>
      </c>
      <c r="W100" s="165" t="s">
        <v>1134</v>
      </c>
      <c r="X100" s="165"/>
      <c r="Y100" s="163" t="e">
        <f>INDEX([1]Changes_1985_to_x!$A:$A,MATCH(Table15[[#This Row],[US_GaugeNum]],[1]Changes_1985_to_x!$B:$B,0))</f>
        <v>#N/A</v>
      </c>
      <c r="Z100" s="163" t="e">
        <f>INDEX([1]Changes_1985_to_x!$A:$A,MATCH(Table15[[#This Row],[WSC_GaugeNum]],[1]Changes_1985_to_x!$C:$C,0))</f>
        <v>#N/A</v>
      </c>
      <c r="AA100" s="163" t="e">
        <v>#N/A</v>
      </c>
      <c r="AB100" s="163" t="e">
        <v>#N/A</v>
      </c>
      <c r="AC100" s="163" t="str">
        <f>IF(Table15[[#This Row],[Proposal]]="",Table15[[#This Row],[Gauge_Designation]],Table15[[#This Row],[Gauge_Designation]]&amp;"("&amp;Table15[[#This Row],[Proposal]]&amp;")")</f>
        <v>ISGS</v>
      </c>
      <c r="AD100" s="163" t="e">
        <v>#N/A</v>
      </c>
    </row>
    <row r="101" spans="1:30" s="163" customFormat="1" x14ac:dyDescent="0.25">
      <c r="A101" s="169">
        <v>98</v>
      </c>
      <c r="B101" s="361"/>
      <c r="C101" s="361"/>
      <c r="D101" s="362">
        <v>4265432</v>
      </c>
      <c r="E101" s="348"/>
      <c r="F101" s="348" t="s">
        <v>29</v>
      </c>
      <c r="G101" s="170">
        <v>18</v>
      </c>
      <c r="H101" s="166" t="s">
        <v>49</v>
      </c>
      <c r="I101" s="166"/>
      <c r="J101" s="348" t="s">
        <v>252</v>
      </c>
      <c r="K101" s="363" t="s">
        <v>151</v>
      </c>
      <c r="L101" s="347" t="s">
        <v>101</v>
      </c>
      <c r="M101" s="348"/>
      <c r="N101" s="348" t="s">
        <v>94</v>
      </c>
      <c r="O101" s="348" t="s">
        <v>34</v>
      </c>
      <c r="P101" s="363" t="s">
        <v>35</v>
      </c>
      <c r="Q101" s="363" t="s">
        <v>36</v>
      </c>
      <c r="R101" s="363">
        <v>2003</v>
      </c>
      <c r="S101" s="363"/>
      <c r="T101" s="363">
        <v>44.846666999999997</v>
      </c>
      <c r="U101" s="363">
        <v>-75.078056000000004</v>
      </c>
      <c r="V101" s="165" t="s">
        <v>36</v>
      </c>
      <c r="W101" s="165" t="s">
        <v>1132</v>
      </c>
      <c r="X101" s="165"/>
      <c r="Y101" s="163" t="e">
        <f>INDEX([1]Changes_1985_to_x!$A:$A,MATCH(Table15[[#This Row],[US_GaugeNum]],[1]Changes_1985_to_x!$B:$B,0))</f>
        <v>#N/A</v>
      </c>
      <c r="Z101" s="163" t="e">
        <f>INDEX([1]Changes_1985_to_x!$A:$A,MATCH(Table15[[#This Row],[WSC_GaugeNum]],[1]Changes_1985_to_x!$C:$C,0))</f>
        <v>#N/A</v>
      </c>
      <c r="AA101" s="163" t="e">
        <v>#N/A</v>
      </c>
      <c r="AB101" s="163" t="e">
        <v>#N/A</v>
      </c>
      <c r="AC101" s="163" t="str">
        <f>IF(Table15[[#This Row],[Proposal]]="",Table15[[#This Row],[Gauge_Designation]],Table15[[#This Row],[Gauge_Designation]]&amp;"("&amp;Table15[[#This Row],[Proposal]]&amp;")")</f>
        <v>ISGS</v>
      </c>
      <c r="AD101" s="163" t="e">
        <v>#N/A</v>
      </c>
    </row>
    <row r="102" spans="1:30" s="163" customFormat="1" x14ac:dyDescent="0.25">
      <c r="A102" s="169">
        <v>99</v>
      </c>
      <c r="B102" s="361"/>
      <c r="C102" s="361"/>
      <c r="D102" s="362">
        <v>4268000</v>
      </c>
      <c r="E102" s="348"/>
      <c r="F102" s="348" t="s">
        <v>29</v>
      </c>
      <c r="G102" s="170">
        <v>18</v>
      </c>
      <c r="H102" s="166" t="s">
        <v>49</v>
      </c>
      <c r="I102" s="166"/>
      <c r="J102" s="348" t="s">
        <v>253</v>
      </c>
      <c r="K102" s="363" t="s">
        <v>151</v>
      </c>
      <c r="L102" s="347" t="s">
        <v>101</v>
      </c>
      <c r="M102" s="348"/>
      <c r="N102" s="348" t="s">
        <v>94</v>
      </c>
      <c r="O102" s="348" t="s">
        <v>34</v>
      </c>
      <c r="P102" s="363" t="s">
        <v>35</v>
      </c>
      <c r="Q102" s="363" t="s">
        <v>36</v>
      </c>
      <c r="R102" s="363">
        <v>1943</v>
      </c>
      <c r="S102" s="363"/>
      <c r="T102" s="363">
        <v>44.838889000000002</v>
      </c>
      <c r="U102" s="363">
        <v>-75.978888999999995</v>
      </c>
      <c r="V102" s="165" t="s">
        <v>36</v>
      </c>
      <c r="W102" s="165" t="s">
        <v>1132</v>
      </c>
      <c r="X102" s="165"/>
      <c r="Y102" s="163" t="e">
        <f>INDEX([1]Changes_1985_to_x!$A:$A,MATCH(Table15[[#This Row],[US_GaugeNum]],[1]Changes_1985_to_x!$B:$B,0))</f>
        <v>#N/A</v>
      </c>
      <c r="Z102" s="163" t="e">
        <f>INDEX([1]Changes_1985_to_x!$A:$A,MATCH(Table15[[#This Row],[WSC_GaugeNum]],[1]Changes_1985_to_x!$C:$C,0))</f>
        <v>#N/A</v>
      </c>
      <c r="AA102" s="163" t="e">
        <v>#N/A</v>
      </c>
      <c r="AB102" s="163" t="e">
        <v>#N/A</v>
      </c>
      <c r="AC102" s="163" t="str">
        <f>IF(Table15[[#This Row],[Proposal]]="",Table15[[#This Row],[Gauge_Designation]],Table15[[#This Row],[Gauge_Designation]]&amp;"("&amp;Table15[[#This Row],[Proposal]]&amp;")")</f>
        <v>ISGS</v>
      </c>
      <c r="AD102" s="163" t="e">
        <v>#N/A</v>
      </c>
    </row>
    <row r="103" spans="1:30" s="163" customFormat="1" x14ac:dyDescent="0.25">
      <c r="A103" s="169">
        <v>100</v>
      </c>
      <c r="B103" s="361"/>
      <c r="C103" s="361"/>
      <c r="D103" s="362">
        <v>4270200</v>
      </c>
      <c r="E103" s="348"/>
      <c r="F103" s="348" t="s">
        <v>29</v>
      </c>
      <c r="G103" s="170">
        <v>18</v>
      </c>
      <c r="H103" s="166" t="s">
        <v>49</v>
      </c>
      <c r="I103" s="166"/>
      <c r="J103" s="348" t="s">
        <v>254</v>
      </c>
      <c r="K103" s="363" t="s">
        <v>151</v>
      </c>
      <c r="L103" s="347" t="s">
        <v>101</v>
      </c>
      <c r="M103" s="348"/>
      <c r="N103" s="348" t="s">
        <v>94</v>
      </c>
      <c r="O103" s="348" t="s">
        <v>34</v>
      </c>
      <c r="P103" s="363" t="s">
        <v>35</v>
      </c>
      <c r="Q103" s="363" t="s">
        <v>36</v>
      </c>
      <c r="R103" s="363">
        <v>1910</v>
      </c>
      <c r="S103" s="363"/>
      <c r="T103" s="363">
        <v>44.863610999999999</v>
      </c>
      <c r="U103" s="363">
        <v>-74.778889000000007</v>
      </c>
      <c r="V103" s="165" t="s">
        <v>36</v>
      </c>
      <c r="W103" s="165" t="s">
        <v>1132</v>
      </c>
      <c r="X103" s="165"/>
      <c r="Y103" s="163" t="e">
        <f>INDEX([1]Changes_1985_to_x!$A:$A,MATCH(Table15[[#This Row],[US_GaugeNum]],[1]Changes_1985_to_x!$B:$B,0))</f>
        <v>#N/A</v>
      </c>
      <c r="Z103" s="163" t="e">
        <f>INDEX([1]Changes_1985_to_x!$A:$A,MATCH(Table15[[#This Row],[WSC_GaugeNum]],[1]Changes_1985_to_x!$C:$C,0))</f>
        <v>#N/A</v>
      </c>
      <c r="AA103" s="163" t="e">
        <v>#N/A</v>
      </c>
      <c r="AB103" s="163" t="e">
        <v>#N/A</v>
      </c>
      <c r="AC103" s="163" t="str">
        <f>IF(Table15[[#This Row],[Proposal]]="",Table15[[#This Row],[Gauge_Designation]],Table15[[#This Row],[Gauge_Designation]]&amp;"("&amp;Table15[[#This Row],[Proposal]]&amp;")")</f>
        <v>ISGS</v>
      </c>
      <c r="AD103" s="163" t="e">
        <v>#N/A</v>
      </c>
    </row>
    <row r="104" spans="1:30" s="163" customFormat="1" x14ac:dyDescent="0.25">
      <c r="A104" s="169">
        <v>101</v>
      </c>
      <c r="B104" s="361"/>
      <c r="C104" s="361"/>
      <c r="D104" s="362">
        <v>4269000</v>
      </c>
      <c r="E104" s="348"/>
      <c r="F104" s="348" t="s">
        <v>29</v>
      </c>
      <c r="G104" s="170">
        <v>18</v>
      </c>
      <c r="H104" s="166" t="s">
        <v>49</v>
      </c>
      <c r="I104" s="166"/>
      <c r="J104" s="348" t="s">
        <v>255</v>
      </c>
      <c r="K104" s="348" t="s">
        <v>151</v>
      </c>
      <c r="L104" s="347" t="s">
        <v>101</v>
      </c>
      <c r="M104" s="348"/>
      <c r="N104" s="348" t="s">
        <v>94</v>
      </c>
      <c r="O104" s="348" t="s">
        <v>34</v>
      </c>
      <c r="P104" s="347" t="s">
        <v>35</v>
      </c>
      <c r="Q104" s="363" t="s">
        <v>36</v>
      </c>
      <c r="R104" s="363">
        <v>1957</v>
      </c>
      <c r="S104" s="363"/>
      <c r="T104" s="363">
        <v>44.94</v>
      </c>
      <c r="U104" s="363">
        <v>-74.556944000000001</v>
      </c>
      <c r="V104" s="165" t="s">
        <v>36</v>
      </c>
      <c r="W104" s="165" t="s">
        <v>1133</v>
      </c>
      <c r="X104" s="165"/>
      <c r="Y104" s="163" t="e">
        <f>INDEX([1]Changes_1985_to_x!$A:$A,MATCH(Table15[[#This Row],[US_GaugeNum]],[1]Changes_1985_to_x!$B:$B,0))</f>
        <v>#N/A</v>
      </c>
      <c r="Z104" s="163" t="e">
        <f>INDEX([1]Changes_1985_to_x!$A:$A,MATCH(Table15[[#This Row],[WSC_GaugeNum]],[1]Changes_1985_to_x!$C:$C,0))</f>
        <v>#N/A</v>
      </c>
      <c r="AA104" s="163" t="e">
        <v>#N/A</v>
      </c>
      <c r="AB104" s="163" t="e">
        <v>#N/A</v>
      </c>
      <c r="AC104" s="163" t="str">
        <f>IF(Table15[[#This Row],[Proposal]]="",Table15[[#This Row],[Gauge_Designation]],Table15[[#This Row],[Gauge_Designation]]&amp;"("&amp;Table15[[#This Row],[Proposal]]&amp;")")</f>
        <v>ISGS</v>
      </c>
      <c r="AD104" s="163" t="e">
        <v>#N/A</v>
      </c>
    </row>
    <row r="105" spans="1:30" s="163" customFormat="1" x14ac:dyDescent="0.25">
      <c r="A105" s="169">
        <v>102</v>
      </c>
      <c r="B105" s="162" t="s">
        <v>256</v>
      </c>
      <c r="C105" s="162"/>
      <c r="D105" s="159">
        <v>4216070</v>
      </c>
      <c r="E105" s="160" t="s">
        <v>28</v>
      </c>
      <c r="F105" s="162" t="s">
        <v>29</v>
      </c>
      <c r="G105" s="170">
        <v>16</v>
      </c>
      <c r="H105" s="161" t="s">
        <v>1135</v>
      </c>
      <c r="I105" s="161" t="s">
        <v>1125</v>
      </c>
      <c r="J105" s="162" t="s">
        <v>257</v>
      </c>
      <c r="K105" s="162" t="s">
        <v>151</v>
      </c>
      <c r="L105" s="162" t="s">
        <v>258</v>
      </c>
      <c r="M105" s="162" t="s">
        <v>1110</v>
      </c>
      <c r="N105" s="162" t="s">
        <v>131</v>
      </c>
      <c r="O105" s="162" t="s">
        <v>46</v>
      </c>
      <c r="P105" s="162" t="s">
        <v>1113</v>
      </c>
      <c r="Q105" s="162" t="s">
        <v>36</v>
      </c>
      <c r="R105" s="162">
        <v>1971</v>
      </c>
      <c r="S105" s="162"/>
      <c r="T105" s="162">
        <v>42.930278000000001</v>
      </c>
      <c r="U105" s="167">
        <v>-78.914167000000006</v>
      </c>
      <c r="V105" s="162" t="s">
        <v>36</v>
      </c>
      <c r="W105" s="165" t="s">
        <v>990</v>
      </c>
      <c r="X105" s="162" t="s">
        <v>1136</v>
      </c>
      <c r="Y105" s="163" t="e">
        <f>INDEX([1]Changes_1985_to_x!$A:$A,MATCH(Table15[[#This Row],[US_GaugeNum]],[1]Changes_1985_to_x!$B:$B,0))</f>
        <v>#N/A</v>
      </c>
      <c r="Z105" s="163" t="e">
        <f>INDEX([1]Changes_1985_to_x!$A:$A,MATCH(Table15[[#This Row],[WSC_GaugeNum]],[1]Changes_1985_to_x!$C:$C,0))</f>
        <v>#N/A</v>
      </c>
      <c r="AA105" s="163" t="e">
        <v>#N/A</v>
      </c>
      <c r="AB105" s="163" t="e">
        <v>#N/A</v>
      </c>
      <c r="AC105" s="163" t="str">
        <f>IF(Table15[[#This Row],[Proposal]]="",Table15[[#This Row],[Gauge_Designation]],Table15[[#This Row],[Gauge_Designation]]&amp;"("&amp;Table15[[#This Row],[Proposal]]&amp;")")</f>
        <v>IGS*(Proposed IGS)</v>
      </c>
      <c r="AD105" s="163" t="s">
        <v>95</v>
      </c>
    </row>
    <row r="106" spans="1:30" x14ac:dyDescent="0.25">
      <c r="A106" s="117">
        <v>103</v>
      </c>
      <c r="B106" s="25" t="s">
        <v>1110</v>
      </c>
      <c r="C106" s="25"/>
      <c r="D106" s="130">
        <v>9063009</v>
      </c>
      <c r="E106" s="29"/>
      <c r="F106" s="25" t="s">
        <v>158</v>
      </c>
      <c r="G106" s="57">
        <v>16</v>
      </c>
      <c r="H106" s="58" t="s">
        <v>1118</v>
      </c>
      <c r="I106" s="58" t="s">
        <v>1125</v>
      </c>
      <c r="J106" s="25" t="s">
        <v>261</v>
      </c>
      <c r="K106" s="25" t="s">
        <v>151</v>
      </c>
      <c r="L106" s="25" t="s">
        <v>258</v>
      </c>
      <c r="M106" s="25" t="s">
        <v>1110</v>
      </c>
      <c r="N106" s="25" t="s">
        <v>94</v>
      </c>
      <c r="O106" s="25" t="s">
        <v>34</v>
      </c>
      <c r="P106" s="25" t="s">
        <v>35</v>
      </c>
      <c r="Q106" s="25" t="s">
        <v>36</v>
      </c>
      <c r="R106" s="25" t="e">
        <v>#N/A</v>
      </c>
      <c r="S106" s="25" t="e">
        <v>#N/A</v>
      </c>
      <c r="T106" s="25">
        <v>43.08</v>
      </c>
      <c r="U106" s="51">
        <v>-79.061666666666596</v>
      </c>
      <c r="Y106" t="e">
        <f>INDEX([1]Changes_1985_to_x!$A:$A,MATCH(Table15[[#This Row],[US_GaugeNum]],[1]Changes_1985_to_x!$B:$B,0))</f>
        <v>#N/A</v>
      </c>
      <c r="Z106" t="e">
        <f>INDEX([1]Changes_1985_to_x!$A:$A,MATCH(Table15[[#This Row],[WSC_GaugeNum]],[1]Changes_1985_to_x!$C:$C,0))</f>
        <v>#N/A</v>
      </c>
      <c r="AA106" t="e">
        <v>#N/A</v>
      </c>
      <c r="AB106" t="e">
        <v>#N/A</v>
      </c>
      <c r="AC106" t="str">
        <f>IF(Table15[[#This Row],[Proposal]]="",Table15[[#This Row],[Gauge_Designation]],Table15[[#This Row],[Gauge_Designation]]&amp;"("&amp;Table15[[#This Row],[Proposal]]&amp;")")</f>
        <v>BIGS(Proposed IGS)</v>
      </c>
      <c r="AD106" t="e">
        <v>#N/A</v>
      </c>
    </row>
    <row r="107" spans="1:30" x14ac:dyDescent="0.25">
      <c r="A107" s="117">
        <v>104</v>
      </c>
      <c r="B107" s="25"/>
      <c r="C107" s="25"/>
      <c r="D107" s="130">
        <v>9063007</v>
      </c>
      <c r="E107" s="29"/>
      <c r="F107" s="25" t="s">
        <v>158</v>
      </c>
      <c r="G107" s="57">
        <v>16</v>
      </c>
      <c r="H107" s="58" t="s">
        <v>1118</v>
      </c>
      <c r="I107" s="58" t="s">
        <v>1125</v>
      </c>
      <c r="J107" s="25" t="s">
        <v>262</v>
      </c>
      <c r="K107" s="25" t="s">
        <v>151</v>
      </c>
      <c r="L107" s="25" t="s">
        <v>258</v>
      </c>
      <c r="M107" s="25" t="s">
        <v>1110</v>
      </c>
      <c r="N107" s="25" t="s">
        <v>94</v>
      </c>
      <c r="O107" s="25" t="s">
        <v>34</v>
      </c>
      <c r="P107" s="25" t="s">
        <v>35</v>
      </c>
      <c r="Q107" s="25" t="s">
        <v>36</v>
      </c>
      <c r="R107" s="25" t="e">
        <v>#N/A</v>
      </c>
      <c r="S107" s="25" t="e">
        <v>#N/A</v>
      </c>
      <c r="T107" s="25">
        <v>43.1</v>
      </c>
      <c r="U107" s="51">
        <v>-79.06</v>
      </c>
      <c r="Y107" t="e">
        <f>INDEX([1]Changes_1985_to_x!$A:$A,MATCH(Table15[[#This Row],[US_GaugeNum]],[1]Changes_1985_to_x!$B:$B,0))</f>
        <v>#N/A</v>
      </c>
      <c r="Z107" t="e">
        <f>INDEX([1]Changes_1985_to_x!$A:$A,MATCH(Table15[[#This Row],[WSC_GaugeNum]],[1]Changes_1985_to_x!$C:$C,0))</f>
        <v>#N/A</v>
      </c>
      <c r="AA107" t="e">
        <v>#N/A</v>
      </c>
      <c r="AB107" t="e">
        <v>#N/A</v>
      </c>
      <c r="AC107" t="str">
        <f>IF(Table15[[#This Row],[Proposal]]="",Table15[[#This Row],[Gauge_Designation]],Table15[[#This Row],[Gauge_Designation]]&amp;"("&amp;Table15[[#This Row],[Proposal]]&amp;")")</f>
        <v>BIGS(Proposed IGS)</v>
      </c>
      <c r="AD107" t="e">
        <v>#N/A</v>
      </c>
    </row>
    <row r="108" spans="1:30" x14ac:dyDescent="0.25">
      <c r="A108" s="117">
        <v>105</v>
      </c>
      <c r="B108" s="25" t="s">
        <v>263</v>
      </c>
      <c r="C108" s="25"/>
      <c r="D108" s="130"/>
      <c r="E108" s="29" t="s">
        <v>28</v>
      </c>
      <c r="F108" s="25"/>
      <c r="G108" s="57">
        <v>16</v>
      </c>
      <c r="H108" s="58" t="s">
        <v>1118</v>
      </c>
      <c r="I108" s="58" t="s">
        <v>1125</v>
      </c>
      <c r="J108" s="25" t="s">
        <v>264</v>
      </c>
      <c r="K108" s="25" t="s">
        <v>151</v>
      </c>
      <c r="L108" s="25" t="s">
        <v>258</v>
      </c>
      <c r="M108" s="25" t="s">
        <v>1110</v>
      </c>
      <c r="N108" s="25" t="s">
        <v>94</v>
      </c>
      <c r="O108" s="25" t="s">
        <v>34</v>
      </c>
      <c r="P108" s="25" t="s">
        <v>35</v>
      </c>
      <c r="Q108" s="25" t="s">
        <v>36</v>
      </c>
      <c r="R108" s="25" t="e">
        <v>#N/A</v>
      </c>
      <c r="S108" s="25" t="e">
        <v>#N/A</v>
      </c>
      <c r="T108" s="25">
        <v>43.1</v>
      </c>
      <c r="U108" s="51">
        <v>-79.06</v>
      </c>
      <c r="Y108" t="e">
        <f>INDEX([1]Changes_1985_to_x!$A:$A,MATCH(Table15[[#This Row],[US_GaugeNum]],[1]Changes_1985_to_x!$B:$B,0))</f>
        <v>#N/A</v>
      </c>
      <c r="Z108" t="e">
        <f>INDEX([1]Changes_1985_to_x!$A:$A,MATCH(Table15[[#This Row],[WSC_GaugeNum]],[1]Changes_1985_to_x!$C:$C,0))</f>
        <v>#N/A</v>
      </c>
      <c r="AA108" t="e">
        <v>#N/A</v>
      </c>
      <c r="AB108" t="e">
        <v>#N/A</v>
      </c>
      <c r="AC108" t="str">
        <f>IF(Table15[[#This Row],[Proposal]]="",Table15[[#This Row],[Gauge_Designation]],Table15[[#This Row],[Gauge_Designation]]&amp;"("&amp;Table15[[#This Row],[Proposal]]&amp;")")</f>
        <v>BIGS(Proposed IGS)</v>
      </c>
      <c r="AD108" t="e">
        <v>#N/A</v>
      </c>
    </row>
    <row r="109" spans="1:30" x14ac:dyDescent="0.25">
      <c r="A109" s="117">
        <v>106</v>
      </c>
      <c r="B109" s="364"/>
      <c r="C109" s="331"/>
      <c r="D109" s="365"/>
      <c r="E109" s="364"/>
      <c r="F109" s="332" t="s">
        <v>265</v>
      </c>
      <c r="G109" s="57"/>
      <c r="H109" s="58" t="s">
        <v>1118</v>
      </c>
      <c r="I109" s="58" t="s">
        <v>1125</v>
      </c>
      <c r="J109" s="331" t="s">
        <v>266</v>
      </c>
      <c r="K109" s="25" t="s">
        <v>151</v>
      </c>
      <c r="L109" s="331" t="s">
        <v>258</v>
      </c>
      <c r="M109" s="331" t="s">
        <v>1128</v>
      </c>
      <c r="N109" s="331" t="s">
        <v>94</v>
      </c>
      <c r="O109" s="331" t="s">
        <v>34</v>
      </c>
      <c r="P109" s="331" t="s">
        <v>35</v>
      </c>
      <c r="Q109" s="331" t="s">
        <v>267</v>
      </c>
      <c r="R109" s="25"/>
      <c r="S109" s="62"/>
      <c r="T109" s="25">
        <v>43.261299999999999</v>
      </c>
      <c r="U109" s="51">
        <v>-79.064099999999996</v>
      </c>
      <c r="Y109" t="e">
        <f>INDEX([1]Changes_1985_to_x!$A:$A,MATCH(Table15[[#This Row],[US_GaugeNum]],[1]Changes_1985_to_x!$B:$B,0))</f>
        <v>#N/A</v>
      </c>
      <c r="Z109" t="e">
        <f>INDEX([1]Changes_1985_to_x!$A:$A,MATCH(Table15[[#This Row],[WSC_GaugeNum]],[1]Changes_1985_to_x!$C:$C,0))</f>
        <v>#N/A</v>
      </c>
      <c r="AA109" t="e">
        <v>#N/A</v>
      </c>
      <c r="AB109" t="e">
        <v>#N/A</v>
      </c>
      <c r="AC109" t="str">
        <f>IF(Table15[[#This Row],[Proposal]]="",Table15[[#This Row],[Gauge_Designation]],Table15[[#This Row],[Gauge_Designation]]&amp;"("&amp;Table15[[#This Row],[Proposal]]&amp;")")</f>
        <v>BIGS(Proposed IGS)</v>
      </c>
      <c r="AD109" t="e">
        <v>#N/A</v>
      </c>
    </row>
    <row r="110" spans="1:30" ht="15" customHeight="1" x14ac:dyDescent="0.25">
      <c r="A110" s="117">
        <v>107</v>
      </c>
      <c r="B110" s="12" t="s">
        <v>268</v>
      </c>
      <c r="C110" s="12"/>
      <c r="D110" s="136"/>
      <c r="E110" s="41" t="s">
        <v>28</v>
      </c>
      <c r="F110" s="12"/>
      <c r="G110" s="57">
        <v>16</v>
      </c>
      <c r="H110" s="76" t="s">
        <v>1118</v>
      </c>
      <c r="I110" s="123"/>
      <c r="J110" s="12" t="s">
        <v>269</v>
      </c>
      <c r="K110" s="12" t="s">
        <v>151</v>
      </c>
      <c r="L110" s="25" t="s">
        <v>258</v>
      </c>
      <c r="M110" s="12" t="s">
        <v>1110</v>
      </c>
      <c r="N110" s="12" t="s">
        <v>131</v>
      </c>
      <c r="O110" s="12" t="s">
        <v>46</v>
      </c>
      <c r="P110" s="40" t="s">
        <v>35</v>
      </c>
      <c r="Q110" s="40" t="s">
        <v>36</v>
      </c>
      <c r="R110" s="25">
        <v>1860</v>
      </c>
      <c r="S110" s="25"/>
      <c r="T110" s="40">
        <v>43.156944000000003</v>
      </c>
      <c r="U110" s="40">
        <v>-79.047219999999996</v>
      </c>
      <c r="Y110" t="e">
        <f>INDEX([1]Changes_1985_to_x!$A:$A,MATCH(Table15[[#This Row],[US_GaugeNum]],[1]Changes_1985_to_x!$B:$B,0))</f>
        <v>#N/A</v>
      </c>
      <c r="Z110" t="str">
        <f>INDEX([1]Changes_1985_to_x!$A:$A,MATCH(Table15[[#This Row],[WSC_GaugeNum]],[1]Changes_1985_to_x!$C:$C,0))</f>
        <v>GL-CC-SLR CAN</v>
      </c>
      <c r="AA110" t="e">
        <v>#N/A</v>
      </c>
      <c r="AB110" t="s">
        <v>154</v>
      </c>
      <c r="AC110" t="str">
        <f>IF(Table15[[#This Row],[Proposal]]="",Table15[[#This Row],[Gauge_Designation]],Table15[[#This Row],[Gauge_Designation]]&amp;"("&amp;Table15[[#This Row],[Proposal]]&amp;")")</f>
        <v>BIGS</v>
      </c>
      <c r="AD110" t="e">
        <v>#N/A</v>
      </c>
    </row>
    <row r="111" spans="1:30" ht="15" customHeight="1" x14ac:dyDescent="0.25">
      <c r="A111" s="117">
        <v>108</v>
      </c>
      <c r="B111" s="25" t="s">
        <v>270</v>
      </c>
      <c r="C111" s="25"/>
      <c r="D111" s="130"/>
      <c r="E111" s="29" t="s">
        <v>28</v>
      </c>
      <c r="F111" s="25"/>
      <c r="G111" s="57">
        <v>16</v>
      </c>
      <c r="H111" s="58" t="s">
        <v>1118</v>
      </c>
      <c r="I111" s="58"/>
      <c r="J111" s="25" t="s">
        <v>271</v>
      </c>
      <c r="K111" s="25" t="s">
        <v>151</v>
      </c>
      <c r="L111" s="25" t="s">
        <v>258</v>
      </c>
      <c r="M111" s="25" t="s">
        <v>1127</v>
      </c>
      <c r="N111" s="25" t="s">
        <v>131</v>
      </c>
      <c r="O111" s="25" t="s">
        <v>46</v>
      </c>
      <c r="P111" s="25" t="s">
        <v>1113</v>
      </c>
      <c r="Q111" s="25" t="s">
        <v>36</v>
      </c>
      <c r="R111" s="25">
        <v>1957</v>
      </c>
      <c r="S111" s="25"/>
      <c r="T111" s="25">
        <v>43.024999999999999</v>
      </c>
      <c r="U111" s="51">
        <v>-79.616667000000007</v>
      </c>
      <c r="Y111" t="e">
        <f>INDEX([1]Changes_1985_to_x!$A:$A,MATCH(Table15[[#This Row],[US_GaugeNum]],[1]Changes_1985_to_x!$B:$B,0))</f>
        <v>#N/A</v>
      </c>
      <c r="Z111" t="e">
        <f>INDEX([1]Changes_1985_to_x!$A:$A,MATCH(Table15[[#This Row],[WSC_GaugeNum]],[1]Changes_1985_to_x!$C:$C,0))</f>
        <v>#N/A</v>
      </c>
      <c r="AA111" t="e">
        <v>#N/A</v>
      </c>
      <c r="AB111" t="s">
        <v>190</v>
      </c>
      <c r="AC111" t="str">
        <f>IF(Table15[[#This Row],[Proposal]]="",Table15[[#This Row],[Gauge_Designation]],Table15[[#This Row],[Gauge_Designation]]&amp;"("&amp;Table15[[#This Row],[Proposal]]&amp;")")</f>
        <v>BIGS</v>
      </c>
      <c r="AD111" t="e">
        <v>#N/A</v>
      </c>
    </row>
    <row r="112" spans="1:30" ht="15" customHeight="1" x14ac:dyDescent="0.25">
      <c r="A112" s="117">
        <v>109</v>
      </c>
      <c r="B112" s="80"/>
      <c r="C112" s="25" t="s">
        <v>272</v>
      </c>
      <c r="D112" s="130"/>
      <c r="E112" s="29" t="s">
        <v>129</v>
      </c>
      <c r="F112" s="25"/>
      <c r="G112" s="57">
        <v>16</v>
      </c>
      <c r="H112" s="58" t="s">
        <v>1118</v>
      </c>
      <c r="I112" s="58"/>
      <c r="J112" s="25" t="s">
        <v>273</v>
      </c>
      <c r="K112" s="25" t="s">
        <v>151</v>
      </c>
      <c r="L112" s="25" t="s">
        <v>258</v>
      </c>
      <c r="M112" s="25" t="s">
        <v>1110</v>
      </c>
      <c r="N112" s="25" t="s">
        <v>131</v>
      </c>
      <c r="O112" s="25" t="s">
        <v>46</v>
      </c>
      <c r="P112" s="25" t="s">
        <v>47</v>
      </c>
      <c r="Q112" s="25" t="s">
        <v>36</v>
      </c>
      <c r="R112" s="25" t="e">
        <v>#N/A</v>
      </c>
      <c r="S112" s="25" t="e">
        <v>#N/A</v>
      </c>
      <c r="T112" s="25">
        <v>43.061999999999998</v>
      </c>
      <c r="U112" s="51">
        <v>-79.043000000000006</v>
      </c>
      <c r="Y112" t="e">
        <f>INDEX([1]Changes_1985_to_x!$A:$A,MATCH(Table15[[#This Row],[US_GaugeNum]],[1]Changes_1985_to_x!$B:$B,0))</f>
        <v>#N/A</v>
      </c>
      <c r="Z112" t="e">
        <f>INDEX([1]Changes_1985_to_x!$A:$A,MATCH(Table15[[#This Row],[WSC_GaugeNum]],[1]Changes_1985_to_x!$C:$C,0))</f>
        <v>#N/A</v>
      </c>
      <c r="AA112" t="e">
        <v>#N/A</v>
      </c>
      <c r="AB112" t="e">
        <v>#N/A</v>
      </c>
      <c r="AC112" t="str">
        <f>IF(Table15[[#This Row],[Proposal]]="",Table15[[#This Row],[Gauge_Designation]],Table15[[#This Row],[Gauge_Designation]]&amp;"("&amp;Table15[[#This Row],[Proposal]]&amp;")")</f>
        <v>BIGS</v>
      </c>
      <c r="AD112" t="e">
        <v>#N/A</v>
      </c>
    </row>
    <row r="113" spans="1:30" ht="15" customHeight="1" x14ac:dyDescent="0.25">
      <c r="A113" s="117">
        <v>110</v>
      </c>
      <c r="B113" s="331"/>
      <c r="C113" s="338" t="s">
        <v>274</v>
      </c>
      <c r="D113" s="339"/>
      <c r="E113" s="331" t="s">
        <v>129</v>
      </c>
      <c r="F113" s="341"/>
      <c r="G113" s="57">
        <v>16</v>
      </c>
      <c r="H113" s="58" t="s">
        <v>1118</v>
      </c>
      <c r="I113" s="58"/>
      <c r="J113" s="338" t="s">
        <v>275</v>
      </c>
      <c r="K113" s="25" t="s">
        <v>151</v>
      </c>
      <c r="L113" s="25" t="s">
        <v>258</v>
      </c>
      <c r="M113" s="338"/>
      <c r="N113" s="338" t="s">
        <v>131</v>
      </c>
      <c r="O113" s="338" t="s">
        <v>46</v>
      </c>
      <c r="P113" s="25" t="s">
        <v>47</v>
      </c>
      <c r="Q113" s="25" t="s">
        <v>36</v>
      </c>
      <c r="R113" s="25" t="e">
        <v>#N/A</v>
      </c>
      <c r="S113" s="44" t="e">
        <v>#N/A</v>
      </c>
      <c r="T113" s="25">
        <v>43.05639</v>
      </c>
      <c r="U113" s="51">
        <v>-79.026939999999996</v>
      </c>
      <c r="Y113" t="e">
        <f>INDEX([1]Changes_1985_to_x!$A:$A,MATCH(Table15[[#This Row],[US_GaugeNum]],[1]Changes_1985_to_x!$B:$B,0))</f>
        <v>#N/A</v>
      </c>
      <c r="Z113" t="e">
        <f>INDEX([1]Changes_1985_to_x!$A:$A,MATCH(Table15[[#This Row],[WSC_GaugeNum]],[1]Changes_1985_to_x!$C:$C,0))</f>
        <v>#N/A</v>
      </c>
      <c r="AA113" t="e">
        <v>#N/A</v>
      </c>
      <c r="AB113" t="e">
        <v>#N/A</v>
      </c>
      <c r="AC113" t="str">
        <f>IF(Table15[[#This Row],[Proposal]]="",Table15[[#This Row],[Gauge_Designation]],Table15[[#This Row],[Gauge_Designation]]&amp;"("&amp;Table15[[#This Row],[Proposal]]&amp;")")</f>
        <v>BIGS</v>
      </c>
      <c r="AD113" t="e">
        <v>#N/A</v>
      </c>
    </row>
    <row r="114" spans="1:30" x14ac:dyDescent="0.25">
      <c r="A114" s="117">
        <v>111</v>
      </c>
      <c r="B114" s="62" t="s">
        <v>276</v>
      </c>
      <c r="C114" s="62">
        <v>12400</v>
      </c>
      <c r="D114" s="131"/>
      <c r="E114" s="48" t="s">
        <v>117</v>
      </c>
      <c r="F114" s="25"/>
      <c r="G114" s="57">
        <v>16</v>
      </c>
      <c r="H114" s="58" t="s">
        <v>1118</v>
      </c>
      <c r="I114" s="58" t="s">
        <v>1125</v>
      </c>
      <c r="J114" s="44" t="s">
        <v>277</v>
      </c>
      <c r="K114" s="25" t="s">
        <v>278</v>
      </c>
      <c r="L114" s="25" t="s">
        <v>258</v>
      </c>
      <c r="M114" s="25" t="s">
        <v>1110</v>
      </c>
      <c r="N114" s="25" t="s">
        <v>131</v>
      </c>
      <c r="O114" s="25" t="s">
        <v>46</v>
      </c>
      <c r="P114" s="25" t="s">
        <v>47</v>
      </c>
      <c r="Q114" s="25" t="s">
        <v>36</v>
      </c>
      <c r="R114" s="25">
        <v>1908</v>
      </c>
      <c r="S114" s="25"/>
      <c r="T114" s="25">
        <v>42.658889000000002</v>
      </c>
      <c r="U114" s="51">
        <v>-81.213333000000006</v>
      </c>
      <c r="Y114" t="e">
        <f>INDEX([1]Changes_1985_to_x!$A:$A,MATCH(Table15[[#This Row],[US_GaugeNum]],[1]Changes_1985_to_x!$B:$B,0))</f>
        <v>#N/A</v>
      </c>
      <c r="Z114" t="str">
        <f>INDEX([1]Changes_1985_to_x!$A:$A,MATCH(Table15[[#This Row],[WSC_GaugeNum]],[1]Changes_1985_to_x!$C:$C,0))</f>
        <v>GL-CC-SLR CAN</v>
      </c>
      <c r="AA114" t="e">
        <v>#N/A</v>
      </c>
      <c r="AB114" t="s">
        <v>154</v>
      </c>
      <c r="AC114" t="str">
        <f>IF(Table15[[#This Row],[Proposal]]="",Table15[[#This Row],[Gauge_Designation]],Table15[[#This Row],[Gauge_Designation]]&amp;"("&amp;Table15[[#This Row],[Proposal]]&amp;")")</f>
        <v>BIGS(Proposed IGS)</v>
      </c>
      <c r="AD114" t="e">
        <v>#N/A</v>
      </c>
    </row>
    <row r="115" spans="1:30" x14ac:dyDescent="0.25">
      <c r="A115" s="117">
        <v>112</v>
      </c>
      <c r="B115" s="62" t="s">
        <v>279</v>
      </c>
      <c r="C115" s="62">
        <v>12865</v>
      </c>
      <c r="D115" s="131"/>
      <c r="E115" s="48" t="s">
        <v>117</v>
      </c>
      <c r="F115" s="25"/>
      <c r="G115" s="57">
        <v>16</v>
      </c>
      <c r="H115" s="58" t="s">
        <v>1118</v>
      </c>
      <c r="I115" s="58" t="s">
        <v>1125</v>
      </c>
      <c r="J115" s="44" t="s">
        <v>280</v>
      </c>
      <c r="K115" s="25" t="s">
        <v>278</v>
      </c>
      <c r="L115" s="25" t="s">
        <v>258</v>
      </c>
      <c r="M115" s="25" t="s">
        <v>1110</v>
      </c>
      <c r="N115" s="25" t="s">
        <v>131</v>
      </c>
      <c r="O115" s="25" t="s">
        <v>46</v>
      </c>
      <c r="P115" s="25" t="s">
        <v>47</v>
      </c>
      <c r="Q115" s="25" t="s">
        <v>36</v>
      </c>
      <c r="R115" s="25">
        <v>1911</v>
      </c>
      <c r="S115" s="25"/>
      <c r="T115" s="25">
        <v>42.873888999999998</v>
      </c>
      <c r="U115" s="51">
        <v>-79.253332999999998</v>
      </c>
      <c r="Y115" t="e">
        <f>INDEX([1]Changes_1985_to_x!$A:$A,MATCH(Table15[[#This Row],[US_GaugeNum]],[1]Changes_1985_to_x!$B:$B,0))</f>
        <v>#N/A</v>
      </c>
      <c r="Z115" t="str">
        <f>INDEX([1]Changes_1985_to_x!$A:$A,MATCH(Table15[[#This Row],[WSC_GaugeNum]],[1]Changes_1985_to_x!$C:$C,0))</f>
        <v>GL-CC-SLR CAN</v>
      </c>
      <c r="AA115" t="e">
        <v>#N/A</v>
      </c>
      <c r="AB115" t="s">
        <v>154</v>
      </c>
      <c r="AC115" t="str">
        <f>IF(Table15[[#This Row],[Proposal]]="",Table15[[#This Row],[Gauge_Designation]],Table15[[#This Row],[Gauge_Designation]]&amp;"("&amp;Table15[[#This Row],[Proposal]]&amp;")")</f>
        <v>BIGS(Proposed IGS)</v>
      </c>
      <c r="AD115" t="e">
        <v>#N/A</v>
      </c>
    </row>
    <row r="116" spans="1:30" x14ac:dyDescent="0.25">
      <c r="A116" s="117">
        <v>113</v>
      </c>
      <c r="B116" s="27"/>
      <c r="C116" s="62"/>
      <c r="D116" s="131"/>
      <c r="E116" s="48" t="s">
        <v>28</v>
      </c>
      <c r="F116" s="25"/>
      <c r="G116" s="57">
        <v>16</v>
      </c>
      <c r="H116" s="58" t="s">
        <v>1118</v>
      </c>
      <c r="I116" s="58" t="s">
        <v>1125</v>
      </c>
      <c r="J116" s="25" t="s">
        <v>281</v>
      </c>
      <c r="K116" s="25" t="s">
        <v>278</v>
      </c>
      <c r="L116" s="25" t="s">
        <v>258</v>
      </c>
      <c r="M116" s="25"/>
      <c r="N116" s="25" t="s">
        <v>131</v>
      </c>
      <c r="O116" s="25" t="s">
        <v>46</v>
      </c>
      <c r="P116" s="25" t="s">
        <v>35</v>
      </c>
      <c r="Q116" s="25" t="s">
        <v>36</v>
      </c>
      <c r="R116" s="25" t="e">
        <v>#N/A</v>
      </c>
      <c r="S116" s="25" t="e">
        <v>#N/A</v>
      </c>
      <c r="T116" s="25">
        <v>42.899469000000003</v>
      </c>
      <c r="U116" s="51">
        <v>-79.250506999999999</v>
      </c>
      <c r="Y116" t="e">
        <f>INDEX([1]Changes_1985_to_x!$A:$A,MATCH(Table15[[#This Row],[US_GaugeNum]],[1]Changes_1985_to_x!$B:$B,0))</f>
        <v>#N/A</v>
      </c>
      <c r="Z116" t="e">
        <f>INDEX([1]Changes_1985_to_x!$A:$A,MATCH(Table15[[#This Row],[WSC_GaugeNum]],[1]Changes_1985_to_x!$C:$C,0))</f>
        <v>#N/A</v>
      </c>
      <c r="AA116" t="e">
        <v>#N/A</v>
      </c>
      <c r="AB116" t="e">
        <v>#N/A</v>
      </c>
      <c r="AC116" t="str">
        <f>IF(Table15[[#This Row],[Proposal]]="",Table15[[#This Row],[Gauge_Designation]],Table15[[#This Row],[Gauge_Designation]]&amp;"("&amp;Table15[[#This Row],[Proposal]]&amp;")")</f>
        <v>BIGS(Proposed IGS)</v>
      </c>
      <c r="AD116" t="e">
        <v>#N/A</v>
      </c>
    </row>
    <row r="117" spans="1:30" x14ac:dyDescent="0.25">
      <c r="A117" s="117">
        <v>114</v>
      </c>
      <c r="B117" s="27"/>
      <c r="C117" s="62"/>
      <c r="D117" s="131"/>
      <c r="E117" s="48" t="s">
        <v>28</v>
      </c>
      <c r="F117" s="25"/>
      <c r="G117" s="57">
        <v>16</v>
      </c>
      <c r="H117" s="58" t="s">
        <v>1118</v>
      </c>
      <c r="I117" s="58" t="s">
        <v>1125</v>
      </c>
      <c r="J117" s="25" t="s">
        <v>282</v>
      </c>
      <c r="K117" s="25" t="s">
        <v>278</v>
      </c>
      <c r="L117" s="25" t="s">
        <v>258</v>
      </c>
      <c r="M117" s="25"/>
      <c r="N117" s="25" t="s">
        <v>131</v>
      </c>
      <c r="O117" s="25" t="s">
        <v>46</v>
      </c>
      <c r="P117" s="25" t="s">
        <v>35</v>
      </c>
      <c r="Q117" s="25" t="s">
        <v>36</v>
      </c>
      <c r="R117" s="25" t="e">
        <v>#N/A</v>
      </c>
      <c r="S117" s="25" t="e">
        <v>#N/A</v>
      </c>
      <c r="T117" s="25">
        <v>42.891117000000001</v>
      </c>
      <c r="U117" s="51">
        <v>-79.249645999999998</v>
      </c>
      <c r="Y117" t="e">
        <f>INDEX([1]Changes_1985_to_x!$A:$A,MATCH(Table15[[#This Row],[US_GaugeNum]],[1]Changes_1985_to_x!$B:$B,0))</f>
        <v>#N/A</v>
      </c>
      <c r="Z117" t="e">
        <f>INDEX([1]Changes_1985_to_x!$A:$A,MATCH(Table15[[#This Row],[WSC_GaugeNum]],[1]Changes_1985_to_x!$C:$C,0))</f>
        <v>#N/A</v>
      </c>
      <c r="AA117" t="e">
        <v>#N/A</v>
      </c>
      <c r="AB117" t="e">
        <v>#N/A</v>
      </c>
      <c r="AC117" t="str">
        <f>IF(Table15[[#This Row],[Proposal]]="",Table15[[#This Row],[Gauge_Designation]],Table15[[#This Row],[Gauge_Designation]]&amp;"("&amp;Table15[[#This Row],[Proposal]]&amp;")")</f>
        <v>BIGS(Proposed IGS)</v>
      </c>
      <c r="AD117" t="e">
        <v>#N/A</v>
      </c>
    </row>
    <row r="118" spans="1:30" ht="15" x14ac:dyDescent="0.2">
      <c r="A118" s="117">
        <v>115</v>
      </c>
      <c r="B118" s="62" t="s">
        <v>1110</v>
      </c>
      <c r="C118" s="62"/>
      <c r="D118" s="131">
        <v>9063063</v>
      </c>
      <c r="E118" s="48"/>
      <c r="F118" s="12" t="s">
        <v>158</v>
      </c>
      <c r="G118" s="57">
        <v>16</v>
      </c>
      <c r="H118" s="58" t="s">
        <v>1118</v>
      </c>
      <c r="I118" s="58" t="s">
        <v>1125</v>
      </c>
      <c r="J118" s="44" t="s">
        <v>283</v>
      </c>
      <c r="K118" s="25" t="s">
        <v>278</v>
      </c>
      <c r="L118" s="25" t="s">
        <v>258</v>
      </c>
      <c r="M118" s="25" t="s">
        <v>1110</v>
      </c>
      <c r="N118" s="25" t="s">
        <v>284</v>
      </c>
      <c r="O118" s="25" t="s">
        <v>34</v>
      </c>
      <c r="P118" s="25" t="s">
        <v>47</v>
      </c>
      <c r="Q118" s="25" t="s">
        <v>36</v>
      </c>
      <c r="R118" s="12" t="e">
        <v>#N/A</v>
      </c>
      <c r="S118" s="25" t="e">
        <v>#N/A</v>
      </c>
      <c r="T118" s="25">
        <v>41.540832999999999</v>
      </c>
      <c r="U118" s="51">
        <v>-81.635555999999994</v>
      </c>
      <c r="V118"/>
      <c r="W118"/>
      <c r="X118"/>
      <c r="Y118" t="str">
        <f>INDEX([1]Changes_1985_to_x!$A:$A,MATCH(Table15[[#This Row],[US_GaugeNum]],[1]Changes_1985_to_x!$B:$B,0))</f>
        <v>GL-CC-SLR USA</v>
      </c>
      <c r="Z118" t="e">
        <f>INDEX([1]Changes_1985_to_x!$A:$A,MATCH(Table15[[#This Row],[WSC_GaugeNum]],[1]Changes_1985_to_x!$C:$C,0))</f>
        <v>#N/A</v>
      </c>
      <c r="AA118" t="s">
        <v>162</v>
      </c>
      <c r="AB118" t="e">
        <v>#N/A</v>
      </c>
      <c r="AC118" t="str">
        <f>IF(Table15[[#This Row],[Proposal]]="",Table15[[#This Row],[Gauge_Designation]],Table15[[#This Row],[Gauge_Designation]]&amp;"("&amp;Table15[[#This Row],[Proposal]]&amp;")")</f>
        <v>BIGS(Proposed IGS)</v>
      </c>
      <c r="AD118" t="e">
        <v>#N/A</v>
      </c>
    </row>
    <row r="119" spans="1:30" ht="15" x14ac:dyDescent="0.2">
      <c r="A119" s="117">
        <v>116</v>
      </c>
      <c r="B119" s="62" t="s">
        <v>1110</v>
      </c>
      <c r="C119" s="62"/>
      <c r="D119" s="131">
        <v>9063085</v>
      </c>
      <c r="E119" s="48"/>
      <c r="F119" s="12" t="s">
        <v>158</v>
      </c>
      <c r="G119" s="57">
        <v>16</v>
      </c>
      <c r="H119" s="58" t="s">
        <v>1118</v>
      </c>
      <c r="I119" s="58" t="s">
        <v>1125</v>
      </c>
      <c r="J119" s="44" t="s">
        <v>285</v>
      </c>
      <c r="K119" s="25" t="s">
        <v>278</v>
      </c>
      <c r="L119" s="25" t="s">
        <v>258</v>
      </c>
      <c r="M119" s="25" t="s">
        <v>1110</v>
      </c>
      <c r="N119" s="25" t="s">
        <v>284</v>
      </c>
      <c r="O119" s="25" t="s">
        <v>34</v>
      </c>
      <c r="P119" s="25" t="s">
        <v>47</v>
      </c>
      <c r="Q119" s="25" t="s">
        <v>36</v>
      </c>
      <c r="R119" s="25" t="e">
        <v>#N/A</v>
      </c>
      <c r="S119" s="25" t="e">
        <v>#N/A</v>
      </c>
      <c r="T119" s="25">
        <v>41.693333000000003</v>
      </c>
      <c r="U119" s="51">
        <v>-83.472222000000002</v>
      </c>
      <c r="V119"/>
      <c r="W119"/>
      <c r="X119"/>
      <c r="Y119" t="str">
        <f>INDEX([1]Changes_1985_to_x!$A:$A,MATCH(Table15[[#This Row],[US_GaugeNum]],[1]Changes_1985_to_x!$B:$B,0))</f>
        <v>GL-CC-SLR USA</v>
      </c>
      <c r="Z119" t="e">
        <f>INDEX([1]Changes_1985_to_x!$A:$A,MATCH(Table15[[#This Row],[WSC_GaugeNum]],[1]Changes_1985_to_x!$C:$C,0))</f>
        <v>#N/A</v>
      </c>
      <c r="AA119" t="s">
        <v>162</v>
      </c>
      <c r="AB119" t="e">
        <v>#N/A</v>
      </c>
      <c r="AC119" t="str">
        <f>IF(Table15[[#This Row],[Proposal]]="",Table15[[#This Row],[Gauge_Designation]],Table15[[#This Row],[Gauge_Designation]]&amp;"("&amp;Table15[[#This Row],[Proposal]]&amp;")")</f>
        <v>BIGS(Proposed IGS)</v>
      </c>
      <c r="AD119" t="e">
        <v>#N/A</v>
      </c>
    </row>
    <row r="120" spans="1:30" x14ac:dyDescent="0.25">
      <c r="A120" s="117">
        <v>117</v>
      </c>
      <c r="B120" s="46" t="s">
        <v>286</v>
      </c>
      <c r="C120" s="46"/>
      <c r="D120" s="137"/>
      <c r="E120" s="42" t="s">
        <v>28</v>
      </c>
      <c r="F120" s="40"/>
      <c r="G120" s="57">
        <v>16</v>
      </c>
      <c r="H120" s="58" t="s">
        <v>1118</v>
      </c>
      <c r="I120" s="58"/>
      <c r="J120" s="40" t="s">
        <v>287</v>
      </c>
      <c r="K120" s="40" t="s">
        <v>278</v>
      </c>
      <c r="L120" s="25" t="s">
        <v>258</v>
      </c>
      <c r="M120" s="12" t="s">
        <v>1127</v>
      </c>
      <c r="N120" s="40" t="s">
        <v>131</v>
      </c>
      <c r="O120" s="40" t="s">
        <v>46</v>
      </c>
      <c r="P120" s="40" t="s">
        <v>1113</v>
      </c>
      <c r="Q120" s="40" t="s">
        <v>36</v>
      </c>
      <c r="R120" s="25">
        <v>1912</v>
      </c>
      <c r="S120" s="25"/>
      <c r="T120" s="25">
        <v>43.132221999999999</v>
      </c>
      <c r="U120" s="51">
        <v>-80.266943999999995</v>
      </c>
      <c r="Y120" t="e">
        <f>INDEX([1]Changes_1985_to_x!$A:$A,MATCH(Table15[[#This Row],[US_GaugeNum]],[1]Changes_1985_to_x!$B:$B,0))</f>
        <v>#N/A</v>
      </c>
      <c r="Z120" t="e">
        <f>INDEX([1]Changes_1985_to_x!$A:$A,MATCH(Table15[[#This Row],[WSC_GaugeNum]],[1]Changes_1985_to_x!$C:$C,0))</f>
        <v>#N/A</v>
      </c>
      <c r="AA120" t="e">
        <v>#N/A</v>
      </c>
      <c r="AB120" t="s">
        <v>190</v>
      </c>
      <c r="AC120" t="str">
        <f>IF(Table15[[#This Row],[Proposal]]="",Table15[[#This Row],[Gauge_Designation]],Table15[[#This Row],[Gauge_Designation]]&amp;"("&amp;Table15[[#This Row],[Proposal]]&amp;")")</f>
        <v>BIGS</v>
      </c>
      <c r="AD120" t="e">
        <v>#N/A</v>
      </c>
    </row>
    <row r="121" spans="1:30" x14ac:dyDescent="0.25">
      <c r="A121" s="117">
        <v>118</v>
      </c>
      <c r="B121" s="46" t="s">
        <v>288</v>
      </c>
      <c r="C121" s="46"/>
      <c r="D121" s="137"/>
      <c r="E121" s="42" t="s">
        <v>28</v>
      </c>
      <c r="F121" s="40"/>
      <c r="G121" s="57">
        <v>16</v>
      </c>
      <c r="H121" s="58" t="s">
        <v>1118</v>
      </c>
      <c r="I121" s="58"/>
      <c r="J121" s="40" t="s">
        <v>289</v>
      </c>
      <c r="K121" s="40" t="s">
        <v>278</v>
      </c>
      <c r="L121" s="25" t="s">
        <v>258</v>
      </c>
      <c r="M121" s="12" t="s">
        <v>1127</v>
      </c>
      <c r="N121" s="40" t="s">
        <v>131</v>
      </c>
      <c r="O121" s="40" t="s">
        <v>46</v>
      </c>
      <c r="P121" s="40" t="s">
        <v>1113</v>
      </c>
      <c r="Q121" s="40" t="s">
        <v>36</v>
      </c>
      <c r="R121" s="25">
        <v>1964</v>
      </c>
      <c r="S121" s="12"/>
      <c r="T121" s="25">
        <v>43.147221999999999</v>
      </c>
      <c r="U121" s="51">
        <v>-80.154443999999998</v>
      </c>
      <c r="Y121" t="e">
        <f>INDEX([1]Changes_1985_to_x!$A:$A,MATCH(Table15[[#This Row],[US_GaugeNum]],[1]Changes_1985_to_x!$B:$B,0))</f>
        <v>#N/A</v>
      </c>
      <c r="Z121" t="e">
        <f>INDEX([1]Changes_1985_to_x!$A:$A,MATCH(Table15[[#This Row],[WSC_GaugeNum]],[1]Changes_1985_to_x!$C:$C,0))</f>
        <v>#N/A</v>
      </c>
      <c r="AA121" t="e">
        <v>#N/A</v>
      </c>
      <c r="AB121" t="e">
        <v>#N/A</v>
      </c>
      <c r="AC121" t="str">
        <f>IF(Table15[[#This Row],[Proposal]]="",Table15[[#This Row],[Gauge_Designation]],Table15[[#This Row],[Gauge_Designation]]&amp;"("&amp;Table15[[#This Row],[Proposal]]&amp;")")</f>
        <v>BIGS</v>
      </c>
      <c r="AD121" t="e">
        <v>#N/A</v>
      </c>
    </row>
    <row r="122" spans="1:30" x14ac:dyDescent="0.25">
      <c r="A122" s="117">
        <v>119</v>
      </c>
      <c r="B122" s="46" t="s">
        <v>290</v>
      </c>
      <c r="C122" s="46"/>
      <c r="D122" s="137"/>
      <c r="E122" s="42" t="s">
        <v>28</v>
      </c>
      <c r="F122" s="40"/>
      <c r="G122" s="57">
        <v>16</v>
      </c>
      <c r="H122" s="58" t="s">
        <v>1118</v>
      </c>
      <c r="I122" s="58"/>
      <c r="J122" s="40" t="s">
        <v>291</v>
      </c>
      <c r="K122" s="40" t="s">
        <v>278</v>
      </c>
      <c r="L122" s="25" t="s">
        <v>258</v>
      </c>
      <c r="M122" s="12" t="s">
        <v>1127</v>
      </c>
      <c r="N122" s="40" t="s">
        <v>131</v>
      </c>
      <c r="O122" s="40" t="s">
        <v>46</v>
      </c>
      <c r="P122" s="40" t="s">
        <v>1113</v>
      </c>
      <c r="Q122" s="40" t="s">
        <v>36</v>
      </c>
      <c r="R122" s="40">
        <v>1961</v>
      </c>
      <c r="S122" s="12"/>
      <c r="T122" s="25">
        <v>43.034166999999997</v>
      </c>
      <c r="U122" s="51">
        <v>-79.95</v>
      </c>
      <c r="Y122" t="e">
        <f>INDEX([1]Changes_1985_to_x!$A:$A,MATCH(Table15[[#This Row],[US_GaugeNum]],[1]Changes_1985_to_x!$B:$B,0))</f>
        <v>#N/A</v>
      </c>
      <c r="Z122" t="e">
        <f>INDEX([1]Changes_1985_to_x!$A:$A,MATCH(Table15[[#This Row],[WSC_GaugeNum]],[1]Changes_1985_to_x!$C:$C,0))</f>
        <v>#N/A</v>
      </c>
      <c r="AA122" t="e">
        <v>#N/A</v>
      </c>
      <c r="AB122" t="s">
        <v>190</v>
      </c>
      <c r="AC122" t="str">
        <f>IF(Table15[[#This Row],[Proposal]]="",Table15[[#This Row],[Gauge_Designation]],Table15[[#This Row],[Gauge_Designation]]&amp;"("&amp;Table15[[#This Row],[Proposal]]&amp;")")</f>
        <v>BIGS</v>
      </c>
      <c r="AD122" t="e">
        <v>#N/A</v>
      </c>
    </row>
    <row r="123" spans="1:30" x14ac:dyDescent="0.25">
      <c r="A123" s="117">
        <v>120</v>
      </c>
      <c r="B123" s="62" t="s">
        <v>292</v>
      </c>
      <c r="C123" s="62"/>
      <c r="D123" s="131"/>
      <c r="E123" s="48" t="s">
        <v>28</v>
      </c>
      <c r="F123" s="12"/>
      <c r="G123" s="57">
        <v>16</v>
      </c>
      <c r="H123" s="58" t="s">
        <v>1118</v>
      </c>
      <c r="I123" s="58"/>
      <c r="J123" s="25" t="s">
        <v>293</v>
      </c>
      <c r="K123" s="25" t="s">
        <v>278</v>
      </c>
      <c r="L123" s="25" t="s">
        <v>258</v>
      </c>
      <c r="M123" s="25" t="s">
        <v>1128</v>
      </c>
      <c r="N123" s="25" t="s">
        <v>131</v>
      </c>
      <c r="O123" s="25" t="s">
        <v>46</v>
      </c>
      <c r="P123" s="25" t="s">
        <v>1113</v>
      </c>
      <c r="Q123" s="25" t="s">
        <v>36</v>
      </c>
      <c r="R123" s="25">
        <v>1945</v>
      </c>
      <c r="S123" s="25"/>
      <c r="T123" s="25">
        <v>42.777777999999998</v>
      </c>
      <c r="U123" s="51">
        <v>-81.214444</v>
      </c>
      <c r="Y123" t="e">
        <f>INDEX([1]Changes_1985_to_x!$A:$A,MATCH(Table15[[#This Row],[US_GaugeNum]],[1]Changes_1985_to_x!$B:$B,0))</f>
        <v>#N/A</v>
      </c>
      <c r="Z123" t="e">
        <f>INDEX([1]Changes_1985_to_x!$A:$A,MATCH(Table15[[#This Row],[WSC_GaugeNum]],[1]Changes_1985_to_x!$C:$C,0))</f>
        <v>#N/A</v>
      </c>
      <c r="AA123" t="e">
        <v>#N/A</v>
      </c>
      <c r="AB123" t="s">
        <v>190</v>
      </c>
      <c r="AC123" t="str">
        <f>IF(Table15[[#This Row],[Proposal]]="",Table15[[#This Row],[Gauge_Designation]],Table15[[#This Row],[Gauge_Designation]]&amp;"("&amp;Table15[[#This Row],[Proposal]]&amp;")")</f>
        <v>BIGS</v>
      </c>
      <c r="AD123" t="e">
        <v>#N/A</v>
      </c>
    </row>
    <row r="124" spans="1:30" x14ac:dyDescent="0.25">
      <c r="A124" s="117">
        <v>121</v>
      </c>
      <c r="B124" s="62" t="s">
        <v>294</v>
      </c>
      <c r="C124" s="62"/>
      <c r="D124" s="131"/>
      <c r="E124" s="48" t="s">
        <v>28</v>
      </c>
      <c r="F124" s="12"/>
      <c r="G124" s="57">
        <v>16</v>
      </c>
      <c r="H124" s="58" t="s">
        <v>1118</v>
      </c>
      <c r="I124" s="58"/>
      <c r="J124" s="25" t="s">
        <v>295</v>
      </c>
      <c r="K124" s="25" t="s">
        <v>278</v>
      </c>
      <c r="L124" s="25" t="s">
        <v>258</v>
      </c>
      <c r="M124" s="25" t="s">
        <v>1127</v>
      </c>
      <c r="N124" s="25" t="s">
        <v>131</v>
      </c>
      <c r="O124" s="25" t="s">
        <v>46</v>
      </c>
      <c r="P124" s="25" t="s">
        <v>1113</v>
      </c>
      <c r="Q124" s="25" t="s">
        <v>36</v>
      </c>
      <c r="R124" s="12">
        <v>1955</v>
      </c>
      <c r="S124" s="25"/>
      <c r="T124" s="25">
        <v>42.684722000000001</v>
      </c>
      <c r="U124" s="51">
        <v>-80.537499999999994</v>
      </c>
      <c r="Y124" t="e">
        <f>INDEX([1]Changes_1985_to_x!$A:$A,MATCH(Table15[[#This Row],[US_GaugeNum]],[1]Changes_1985_to_x!$B:$B,0))</f>
        <v>#N/A</v>
      </c>
      <c r="Z124" t="e">
        <f>INDEX([1]Changes_1985_to_x!$A:$A,MATCH(Table15[[#This Row],[WSC_GaugeNum]],[1]Changes_1985_to_x!$C:$C,0))</f>
        <v>#N/A</v>
      </c>
      <c r="AA124" t="e">
        <v>#N/A</v>
      </c>
      <c r="AB124" t="s">
        <v>190</v>
      </c>
      <c r="AC124" t="str">
        <f>IF(Table15[[#This Row],[Proposal]]="",Table15[[#This Row],[Gauge_Designation]],Table15[[#This Row],[Gauge_Designation]]&amp;"("&amp;Table15[[#This Row],[Proposal]]&amp;")")</f>
        <v>BIGS</v>
      </c>
      <c r="AD124" t="e">
        <v>#N/A</v>
      </c>
    </row>
    <row r="125" spans="1:30" x14ac:dyDescent="0.25">
      <c r="A125" s="117">
        <v>122</v>
      </c>
      <c r="B125" s="62" t="s">
        <v>296</v>
      </c>
      <c r="C125" s="62"/>
      <c r="D125" s="131"/>
      <c r="E125" s="48" t="s">
        <v>28</v>
      </c>
      <c r="F125" s="12"/>
      <c r="G125" s="57">
        <v>16</v>
      </c>
      <c r="H125" s="58" t="s">
        <v>1118</v>
      </c>
      <c r="I125" s="58"/>
      <c r="J125" s="25" t="s">
        <v>297</v>
      </c>
      <c r="K125" s="25" t="s">
        <v>278</v>
      </c>
      <c r="L125" s="25" t="s">
        <v>258</v>
      </c>
      <c r="M125" s="25" t="s">
        <v>1127</v>
      </c>
      <c r="N125" s="25" t="s">
        <v>131</v>
      </c>
      <c r="O125" s="25" t="s">
        <v>46</v>
      </c>
      <c r="P125" s="25" t="s">
        <v>1113</v>
      </c>
      <c r="Q125" s="25" t="s">
        <v>36</v>
      </c>
      <c r="R125" s="25">
        <v>1957</v>
      </c>
      <c r="S125" s="25"/>
      <c r="T125" s="25">
        <v>42.823332999999998</v>
      </c>
      <c r="U125" s="51">
        <v>-80.289444000000003</v>
      </c>
      <c r="Y125" t="e">
        <f>INDEX([1]Changes_1985_to_x!$A:$A,MATCH(Table15[[#This Row],[US_GaugeNum]],[1]Changes_1985_to_x!$B:$B,0))</f>
        <v>#N/A</v>
      </c>
      <c r="Z125" t="e">
        <f>INDEX([1]Changes_1985_to_x!$A:$A,MATCH(Table15[[#This Row],[WSC_GaugeNum]],[1]Changes_1985_to_x!$C:$C,0))</f>
        <v>#N/A</v>
      </c>
      <c r="AA125" t="e">
        <v>#N/A</v>
      </c>
      <c r="AB125" t="e">
        <v>#N/A</v>
      </c>
      <c r="AC125" t="str">
        <f>IF(Table15[[#This Row],[Proposal]]="",Table15[[#This Row],[Gauge_Designation]],Table15[[#This Row],[Gauge_Designation]]&amp;"("&amp;Table15[[#This Row],[Proposal]]&amp;")")</f>
        <v>BIGS</v>
      </c>
      <c r="AD125" t="e">
        <v>#N/A</v>
      </c>
    </row>
    <row r="126" spans="1:30" x14ac:dyDescent="0.25">
      <c r="A126" s="117">
        <v>123</v>
      </c>
      <c r="B126" s="62" t="s">
        <v>298</v>
      </c>
      <c r="C126" s="62"/>
      <c r="D126" s="131"/>
      <c r="E126" s="48" t="s">
        <v>28</v>
      </c>
      <c r="F126" s="12"/>
      <c r="G126" s="57">
        <v>16</v>
      </c>
      <c r="H126" s="58" t="s">
        <v>1118</v>
      </c>
      <c r="I126" s="58"/>
      <c r="J126" s="25" t="s">
        <v>299</v>
      </c>
      <c r="K126" s="25" t="s">
        <v>278</v>
      </c>
      <c r="L126" s="25" t="s">
        <v>258</v>
      </c>
      <c r="M126" s="25" t="s">
        <v>1128</v>
      </c>
      <c r="N126" s="25" t="s">
        <v>131</v>
      </c>
      <c r="O126" s="25" t="s">
        <v>46</v>
      </c>
      <c r="P126" s="25" t="s">
        <v>1113</v>
      </c>
      <c r="Q126" s="25" t="s">
        <v>36</v>
      </c>
      <c r="R126" s="25">
        <v>1964</v>
      </c>
      <c r="S126" s="25"/>
      <c r="T126" s="25">
        <v>42.745832999999998</v>
      </c>
      <c r="U126" s="51">
        <v>-81.056944000000001</v>
      </c>
      <c r="Y126" t="e">
        <f>INDEX([1]Changes_1985_to_x!$A:$A,MATCH(Table15[[#This Row],[US_GaugeNum]],[1]Changes_1985_to_x!$B:$B,0))</f>
        <v>#N/A</v>
      </c>
      <c r="Z126" t="e">
        <f>INDEX([1]Changes_1985_to_x!$A:$A,MATCH(Table15[[#This Row],[WSC_GaugeNum]],[1]Changes_1985_to_x!$C:$C,0))</f>
        <v>#N/A</v>
      </c>
      <c r="AA126" t="e">
        <v>#N/A</v>
      </c>
      <c r="AB126" t="e">
        <v>#N/A</v>
      </c>
      <c r="AC126" t="str">
        <f>IF(Table15[[#This Row],[Proposal]]="",Table15[[#This Row],[Gauge_Designation]],Table15[[#This Row],[Gauge_Designation]]&amp;"("&amp;Table15[[#This Row],[Proposal]]&amp;")")</f>
        <v>BIGS</v>
      </c>
      <c r="AD126" t="e">
        <v>#N/A</v>
      </c>
    </row>
    <row r="127" spans="1:30" x14ac:dyDescent="0.25">
      <c r="A127" s="117">
        <v>124</v>
      </c>
      <c r="B127" s="62" t="s">
        <v>300</v>
      </c>
      <c r="C127" s="62"/>
      <c r="D127" s="131"/>
      <c r="E127" s="48" t="s">
        <v>28</v>
      </c>
      <c r="F127" s="12"/>
      <c r="G127" s="57">
        <v>16</v>
      </c>
      <c r="H127" s="58" t="s">
        <v>1118</v>
      </c>
      <c r="I127" s="58"/>
      <c r="J127" s="25" t="s">
        <v>301</v>
      </c>
      <c r="K127" s="25" t="s">
        <v>278</v>
      </c>
      <c r="L127" s="25" t="s">
        <v>258</v>
      </c>
      <c r="M127" s="25" t="s">
        <v>1127</v>
      </c>
      <c r="N127" s="25" t="s">
        <v>131</v>
      </c>
      <c r="O127" s="25" t="s">
        <v>46</v>
      </c>
      <c r="P127" s="25" t="s">
        <v>1113</v>
      </c>
      <c r="Q127" s="25" t="s">
        <v>36</v>
      </c>
      <c r="R127" s="25">
        <v>1969</v>
      </c>
      <c r="S127" s="25"/>
      <c r="T127" s="25">
        <v>42.809443999999999</v>
      </c>
      <c r="U127" s="51">
        <v>-80.076667</v>
      </c>
      <c r="Y127" t="e">
        <f>INDEX([1]Changes_1985_to_x!$A:$A,MATCH(Table15[[#This Row],[US_GaugeNum]],[1]Changes_1985_to_x!$B:$B,0))</f>
        <v>#N/A</v>
      </c>
      <c r="Z127" t="e">
        <f>INDEX([1]Changes_1985_to_x!$A:$A,MATCH(Table15[[#This Row],[WSC_GaugeNum]],[1]Changes_1985_to_x!$C:$C,0))</f>
        <v>#N/A</v>
      </c>
      <c r="AA127" t="e">
        <v>#N/A</v>
      </c>
      <c r="AB127" t="s">
        <v>190</v>
      </c>
      <c r="AC127" t="str">
        <f>IF(Table15[[#This Row],[Proposal]]="",Table15[[#This Row],[Gauge_Designation]],Table15[[#This Row],[Gauge_Designation]]&amp;"("&amp;Table15[[#This Row],[Proposal]]&amp;")")</f>
        <v>BIGS</v>
      </c>
      <c r="AD127" t="e">
        <v>#N/A</v>
      </c>
    </row>
    <row r="128" spans="1:30" x14ac:dyDescent="0.25">
      <c r="A128" s="117">
        <v>125</v>
      </c>
      <c r="B128" s="62" t="s">
        <v>302</v>
      </c>
      <c r="C128" s="62"/>
      <c r="D128" s="131"/>
      <c r="E128" s="48" t="s">
        <v>28</v>
      </c>
      <c r="F128" s="25"/>
      <c r="G128" s="57">
        <v>16</v>
      </c>
      <c r="H128" s="58" t="s">
        <v>1118</v>
      </c>
      <c r="I128" s="58"/>
      <c r="J128" s="25" t="s">
        <v>303</v>
      </c>
      <c r="K128" s="25" t="s">
        <v>278</v>
      </c>
      <c r="L128" s="25" t="s">
        <v>258</v>
      </c>
      <c r="M128" s="25" t="s">
        <v>1127</v>
      </c>
      <c r="N128" s="25" t="s">
        <v>131</v>
      </c>
      <c r="O128" s="25" t="s">
        <v>46</v>
      </c>
      <c r="P128" s="25" t="s">
        <v>1113</v>
      </c>
      <c r="Q128" s="25" t="s">
        <v>36</v>
      </c>
      <c r="R128" s="25">
        <v>1975</v>
      </c>
      <c r="S128" s="25"/>
      <c r="T128" s="25">
        <v>42.708333000000003</v>
      </c>
      <c r="U128" s="51">
        <v>-80.838888999999995</v>
      </c>
      <c r="Y128" t="e">
        <f>INDEX([1]Changes_1985_to_x!$A:$A,MATCH(Table15[[#This Row],[US_GaugeNum]],[1]Changes_1985_to_x!$B:$B,0))</f>
        <v>#N/A</v>
      </c>
      <c r="Z128" t="e">
        <f>INDEX([1]Changes_1985_to_x!$A:$A,MATCH(Table15[[#This Row],[WSC_GaugeNum]],[1]Changes_1985_to_x!$C:$C,0))</f>
        <v>#N/A</v>
      </c>
      <c r="AA128" t="e">
        <v>#N/A</v>
      </c>
      <c r="AB128" t="s">
        <v>190</v>
      </c>
      <c r="AC128" t="str">
        <f>IF(Table15[[#This Row],[Proposal]]="",Table15[[#This Row],[Gauge_Designation]],Table15[[#This Row],[Gauge_Designation]]&amp;"("&amp;Table15[[#This Row],[Proposal]]&amp;")")</f>
        <v>BIGS</v>
      </c>
      <c r="AD128" t="e">
        <v>#N/A</v>
      </c>
    </row>
    <row r="129" spans="1:30" ht="15.75" customHeight="1" x14ac:dyDescent="0.25">
      <c r="A129" s="117">
        <v>126</v>
      </c>
      <c r="B129" s="62" t="s">
        <v>304</v>
      </c>
      <c r="C129" s="62">
        <v>12710</v>
      </c>
      <c r="D129" s="131"/>
      <c r="E129" s="48" t="s">
        <v>117</v>
      </c>
      <c r="F129" s="25"/>
      <c r="G129" s="57">
        <v>16</v>
      </c>
      <c r="H129" s="76" t="s">
        <v>1118</v>
      </c>
      <c r="I129" s="76"/>
      <c r="J129" s="25" t="s">
        <v>305</v>
      </c>
      <c r="K129" s="25" t="s">
        <v>278</v>
      </c>
      <c r="L129" s="25" t="s">
        <v>258</v>
      </c>
      <c r="M129" s="25" t="s">
        <v>1110</v>
      </c>
      <c r="N129" s="25" t="s">
        <v>131</v>
      </c>
      <c r="O129" s="25" t="s">
        <v>46</v>
      </c>
      <c r="P129" s="25" t="s">
        <v>47</v>
      </c>
      <c r="Q129" s="25" t="s">
        <v>36</v>
      </c>
      <c r="R129" s="25">
        <v>1958</v>
      </c>
      <c r="S129" s="25"/>
      <c r="T129" s="25">
        <v>42.781388999999997</v>
      </c>
      <c r="U129" s="25">
        <v>-80.201389000000006</v>
      </c>
      <c r="Y129" t="e">
        <f>INDEX([1]Changes_1985_to_x!$A:$A,MATCH(Table15[[#This Row],[US_GaugeNum]],[1]Changes_1985_to_x!$B:$B,0))</f>
        <v>#N/A</v>
      </c>
      <c r="Z129" t="e">
        <f>INDEX([1]Changes_1985_to_x!$A:$A,MATCH(Table15[[#This Row],[WSC_GaugeNum]],[1]Changes_1985_to_x!$C:$C,0))</f>
        <v>#N/A</v>
      </c>
      <c r="AA129" t="e">
        <v>#N/A</v>
      </c>
      <c r="AB129" t="e">
        <v>#N/A</v>
      </c>
      <c r="AC129" t="str">
        <f>IF(Table15[[#This Row],[Proposal]]="",Table15[[#This Row],[Gauge_Designation]],Table15[[#This Row],[Gauge_Designation]]&amp;"("&amp;Table15[[#This Row],[Proposal]]&amp;")")</f>
        <v>BIGS</v>
      </c>
      <c r="AD129" t="e">
        <v>#N/A</v>
      </c>
    </row>
    <row r="130" spans="1:30" x14ac:dyDescent="0.25">
      <c r="A130" s="117">
        <v>127</v>
      </c>
      <c r="B130" s="62" t="s">
        <v>306</v>
      </c>
      <c r="C130" s="62"/>
      <c r="D130" s="131"/>
      <c r="E130" s="48" t="s">
        <v>28</v>
      </c>
      <c r="F130" s="25"/>
      <c r="G130" s="57">
        <v>16</v>
      </c>
      <c r="H130" s="58" t="s">
        <v>1118</v>
      </c>
      <c r="I130" s="58"/>
      <c r="J130" s="25" t="s">
        <v>307</v>
      </c>
      <c r="K130" s="25" t="s">
        <v>278</v>
      </c>
      <c r="L130" s="25" t="s">
        <v>258</v>
      </c>
      <c r="M130" s="25" t="s">
        <v>1127</v>
      </c>
      <c r="N130" s="25" t="s">
        <v>131</v>
      </c>
      <c r="O130" s="25" t="s">
        <v>46</v>
      </c>
      <c r="P130" s="25" t="s">
        <v>1113</v>
      </c>
      <c r="Q130" s="25" t="s">
        <v>36</v>
      </c>
      <c r="R130" s="25">
        <v>1938</v>
      </c>
      <c r="S130" s="25"/>
      <c r="T130" s="25">
        <v>42.545000000000002</v>
      </c>
      <c r="U130" s="51">
        <v>-81.967777999999996</v>
      </c>
      <c r="Y130" t="e">
        <f>INDEX([1]Changes_1985_to_x!$A:$A,MATCH(Table15[[#This Row],[US_GaugeNum]],[1]Changes_1985_to_x!$B:$B,0))</f>
        <v>#N/A</v>
      </c>
      <c r="Z130" t="e">
        <f>INDEX([1]Changes_1985_to_x!$A:$A,MATCH(Table15[[#This Row],[WSC_GaugeNum]],[1]Changes_1985_to_x!$C:$C,0))</f>
        <v>#N/A</v>
      </c>
      <c r="AA130" t="e">
        <v>#N/A</v>
      </c>
      <c r="AB130" t="s">
        <v>190</v>
      </c>
      <c r="AC130" t="str">
        <f>IF(Table15[[#This Row],[Proposal]]="",Table15[[#This Row],[Gauge_Designation]],Table15[[#This Row],[Gauge_Designation]]&amp;"("&amp;Table15[[#This Row],[Proposal]]&amp;")")</f>
        <v>BIGS</v>
      </c>
      <c r="AD130" t="e">
        <v>#N/A</v>
      </c>
    </row>
    <row r="131" spans="1:30" x14ac:dyDescent="0.25">
      <c r="A131" s="117">
        <v>128</v>
      </c>
      <c r="B131" s="62" t="s">
        <v>308</v>
      </c>
      <c r="C131" s="62">
        <v>12250</v>
      </c>
      <c r="D131" s="131"/>
      <c r="E131" s="48" t="s">
        <v>117</v>
      </c>
      <c r="F131" s="25"/>
      <c r="G131" s="57">
        <v>16</v>
      </c>
      <c r="H131" s="58" t="s">
        <v>1118</v>
      </c>
      <c r="I131" s="58"/>
      <c r="J131" s="25" t="s">
        <v>309</v>
      </c>
      <c r="K131" s="25" t="s">
        <v>278</v>
      </c>
      <c r="L131" s="25" t="s">
        <v>258</v>
      </c>
      <c r="M131" s="25" t="s">
        <v>1110</v>
      </c>
      <c r="N131" s="25" t="s">
        <v>131</v>
      </c>
      <c r="O131" s="25" t="s">
        <v>46</v>
      </c>
      <c r="P131" s="25" t="s">
        <v>47</v>
      </c>
      <c r="Q131" s="25" t="s">
        <v>36</v>
      </c>
      <c r="R131" s="12">
        <v>1957</v>
      </c>
      <c r="S131" s="25"/>
      <c r="T131" s="25">
        <v>42.26</v>
      </c>
      <c r="U131" s="51">
        <v>-81.914444000000003</v>
      </c>
      <c r="Y131" t="e">
        <f>INDEX([1]Changes_1985_to_x!$A:$A,MATCH(Table15[[#This Row],[US_GaugeNum]],[1]Changes_1985_to_x!$B:$B,0))</f>
        <v>#N/A</v>
      </c>
      <c r="Z131" t="e">
        <f>INDEX([1]Changes_1985_to_x!$A:$A,MATCH(Table15[[#This Row],[WSC_GaugeNum]],[1]Changes_1985_to_x!$C:$C,0))</f>
        <v>#N/A</v>
      </c>
      <c r="AA131" t="e">
        <v>#N/A</v>
      </c>
      <c r="AB131" t="e">
        <v>#N/A</v>
      </c>
      <c r="AC131" t="str">
        <f>IF(Table15[[#This Row],[Proposal]]="",Table15[[#This Row],[Gauge_Designation]],Table15[[#This Row],[Gauge_Designation]]&amp;"("&amp;Table15[[#This Row],[Proposal]]&amp;")")</f>
        <v>BIGS</v>
      </c>
      <c r="AD131" t="e">
        <v>#N/A</v>
      </c>
    </row>
    <row r="132" spans="1:30" x14ac:dyDescent="0.25">
      <c r="A132" s="117">
        <v>129</v>
      </c>
      <c r="B132" s="62" t="s">
        <v>310</v>
      </c>
      <c r="C132" s="62">
        <v>12005</v>
      </c>
      <c r="D132" s="131"/>
      <c r="E132" s="48" t="s">
        <v>117</v>
      </c>
      <c r="F132" s="25"/>
      <c r="G132" s="57">
        <v>16</v>
      </c>
      <c r="H132" s="58" t="s">
        <v>1118</v>
      </c>
      <c r="I132" s="58"/>
      <c r="J132" s="25" t="s">
        <v>311</v>
      </c>
      <c r="K132" s="25" t="s">
        <v>278</v>
      </c>
      <c r="L132" s="25" t="s">
        <v>258</v>
      </c>
      <c r="M132" s="25" t="s">
        <v>1110</v>
      </c>
      <c r="N132" s="25" t="s">
        <v>131</v>
      </c>
      <c r="O132" s="25" t="s">
        <v>46</v>
      </c>
      <c r="P132" s="25" t="s">
        <v>47</v>
      </c>
      <c r="Q132" s="25" t="s">
        <v>36</v>
      </c>
      <c r="R132" s="25">
        <v>1966</v>
      </c>
      <c r="S132" s="25"/>
      <c r="T132" s="25">
        <v>42.061667</v>
      </c>
      <c r="U132" s="51">
        <v>-83.114722</v>
      </c>
      <c r="Y132" t="e">
        <f>INDEX([1]Changes_1985_to_x!$A:$A,MATCH(Table15[[#This Row],[US_GaugeNum]],[1]Changes_1985_to_x!$B:$B,0))</f>
        <v>#N/A</v>
      </c>
      <c r="Z132" t="e">
        <f>INDEX([1]Changes_1985_to_x!$A:$A,MATCH(Table15[[#This Row],[WSC_GaugeNum]],[1]Changes_1985_to_x!$C:$C,0))</f>
        <v>#N/A</v>
      </c>
      <c r="AA132" t="e">
        <v>#N/A</v>
      </c>
      <c r="AB132" t="e">
        <v>#N/A</v>
      </c>
      <c r="AC132" t="str">
        <f>IF(Table15[[#This Row],[Proposal]]="",Table15[[#This Row],[Gauge_Designation]],Table15[[#This Row],[Gauge_Designation]]&amp;"("&amp;Table15[[#This Row],[Proposal]]&amp;")")</f>
        <v>BIGS</v>
      </c>
      <c r="AD132" t="e">
        <v>#N/A</v>
      </c>
    </row>
    <row r="133" spans="1:30" x14ac:dyDescent="0.25">
      <c r="A133" s="117">
        <v>130</v>
      </c>
      <c r="B133" s="62" t="s">
        <v>312</v>
      </c>
      <c r="C133" s="62">
        <v>12065</v>
      </c>
      <c r="D133" s="131"/>
      <c r="E133" s="48" t="s">
        <v>117</v>
      </c>
      <c r="F133" s="25"/>
      <c r="G133" s="57">
        <v>16</v>
      </c>
      <c r="H133" s="58" t="s">
        <v>1118</v>
      </c>
      <c r="I133" s="58"/>
      <c r="J133" s="25" t="s">
        <v>313</v>
      </c>
      <c r="K133" s="25" t="s">
        <v>278</v>
      </c>
      <c r="L133" s="25" t="s">
        <v>258</v>
      </c>
      <c r="M133" s="25" t="s">
        <v>1110</v>
      </c>
      <c r="N133" s="25" t="s">
        <v>131</v>
      </c>
      <c r="O133" s="25" t="s">
        <v>46</v>
      </c>
      <c r="P133" s="25" t="s">
        <v>47</v>
      </c>
      <c r="Q133" s="25" t="s">
        <v>36</v>
      </c>
      <c r="R133" s="25">
        <v>1962</v>
      </c>
      <c r="S133" s="25"/>
      <c r="T133" s="25">
        <v>42.026667000000003</v>
      </c>
      <c r="U133" s="51">
        <v>-82.734722000000005</v>
      </c>
      <c r="Y133" t="e">
        <f>INDEX([1]Changes_1985_to_x!$A:$A,MATCH(Table15[[#This Row],[US_GaugeNum]],[1]Changes_1985_to_x!$B:$B,0))</f>
        <v>#N/A</v>
      </c>
      <c r="Z133" t="e">
        <f>INDEX([1]Changes_1985_to_x!$A:$A,MATCH(Table15[[#This Row],[WSC_GaugeNum]],[1]Changes_1985_to_x!$C:$C,0))</f>
        <v>#N/A</v>
      </c>
      <c r="AA133" t="e">
        <v>#N/A</v>
      </c>
      <c r="AB133" t="e">
        <v>#N/A</v>
      </c>
      <c r="AC133" t="str">
        <f>IF(Table15[[#This Row],[Proposal]]="",Table15[[#This Row],[Gauge_Designation]],Table15[[#This Row],[Gauge_Designation]]&amp;"("&amp;Table15[[#This Row],[Proposal]]&amp;")")</f>
        <v>BIGS</v>
      </c>
      <c r="AD133" t="e">
        <v>#N/A</v>
      </c>
    </row>
    <row r="134" spans="1:30" x14ac:dyDescent="0.25">
      <c r="A134" s="117">
        <v>131</v>
      </c>
      <c r="B134" s="62" t="s">
        <v>314</v>
      </c>
      <c r="C134" s="62"/>
      <c r="D134" s="131"/>
      <c r="E134" s="48" t="s">
        <v>28</v>
      </c>
      <c r="F134" s="25"/>
      <c r="G134" s="57">
        <v>16</v>
      </c>
      <c r="H134" s="58" t="s">
        <v>1118</v>
      </c>
      <c r="I134" s="58"/>
      <c r="J134" s="25" t="s">
        <v>315</v>
      </c>
      <c r="K134" s="25" t="s">
        <v>278</v>
      </c>
      <c r="L134" s="25" t="s">
        <v>258</v>
      </c>
      <c r="M134" s="25" t="s">
        <v>1110</v>
      </c>
      <c r="N134" s="25" t="s">
        <v>131</v>
      </c>
      <c r="O134" s="25" t="s">
        <v>46</v>
      </c>
      <c r="P134" s="25" t="s">
        <v>1113</v>
      </c>
      <c r="Q134" s="25" t="s">
        <v>36</v>
      </c>
      <c r="R134" s="25">
        <v>1982</v>
      </c>
      <c r="S134" s="25"/>
      <c r="T134" s="25">
        <v>42.309443999999999</v>
      </c>
      <c r="U134" s="51">
        <v>-82.928888999999998</v>
      </c>
      <c r="Y134" t="e">
        <f>INDEX([1]Changes_1985_to_x!$A:$A,MATCH(Table15[[#This Row],[US_GaugeNum]],[1]Changes_1985_to_x!$B:$B,0))</f>
        <v>#N/A</v>
      </c>
      <c r="Z134" t="e">
        <f>INDEX([1]Changes_1985_to_x!$A:$A,MATCH(Table15[[#This Row],[WSC_GaugeNum]],[1]Changes_1985_to_x!$C:$C,0))</f>
        <v>#N/A</v>
      </c>
      <c r="AA134" t="e">
        <v>#N/A</v>
      </c>
      <c r="AB134" t="s">
        <v>190</v>
      </c>
      <c r="AC134" t="str">
        <f>IF(Table15[[#This Row],[Proposal]]="",Table15[[#This Row],[Gauge_Designation]],Table15[[#This Row],[Gauge_Designation]]&amp;"("&amp;Table15[[#This Row],[Proposal]]&amp;")")</f>
        <v>BIGS</v>
      </c>
      <c r="AD134" t="e">
        <v>#N/A</v>
      </c>
    </row>
    <row r="135" spans="1:30" x14ac:dyDescent="0.25">
      <c r="A135" s="117">
        <v>132</v>
      </c>
      <c r="B135" s="62" t="s">
        <v>316</v>
      </c>
      <c r="C135" s="62"/>
      <c r="D135" s="131"/>
      <c r="E135" s="48" t="s">
        <v>28</v>
      </c>
      <c r="F135" s="25"/>
      <c r="G135" s="57">
        <v>16</v>
      </c>
      <c r="H135" s="58" t="s">
        <v>1118</v>
      </c>
      <c r="I135" s="58"/>
      <c r="J135" s="25" t="s">
        <v>317</v>
      </c>
      <c r="K135" s="25" t="s">
        <v>278</v>
      </c>
      <c r="L135" s="25" t="s">
        <v>258</v>
      </c>
      <c r="M135" s="25" t="s">
        <v>1110</v>
      </c>
      <c r="N135" s="25" t="s">
        <v>131</v>
      </c>
      <c r="O135" s="25" t="s">
        <v>46</v>
      </c>
      <c r="P135" s="25" t="s">
        <v>35</v>
      </c>
      <c r="Q135" s="25" t="s">
        <v>36</v>
      </c>
      <c r="R135" s="25">
        <v>1860</v>
      </c>
      <c r="S135" s="25"/>
      <c r="T135" s="25">
        <v>42.899414</v>
      </c>
      <c r="U135" s="51">
        <v>-79.250444000000002</v>
      </c>
      <c r="Y135" t="e">
        <f>INDEX([1]Changes_1985_to_x!$A:$A,MATCH(Table15[[#This Row],[US_GaugeNum]],[1]Changes_1985_to_x!$B:$B,0))</f>
        <v>#N/A</v>
      </c>
      <c r="Z135" t="e">
        <f>INDEX([1]Changes_1985_to_x!$A:$A,MATCH(Table15[[#This Row],[WSC_GaugeNum]],[1]Changes_1985_to_x!$C:$C,0))</f>
        <v>#N/A</v>
      </c>
      <c r="AA135" t="e">
        <v>#N/A</v>
      </c>
      <c r="AB135" t="e">
        <v>#N/A</v>
      </c>
      <c r="AC135" t="str">
        <f>IF(Table15[[#This Row],[Proposal]]="",Table15[[#This Row],[Gauge_Designation]],Table15[[#This Row],[Gauge_Designation]]&amp;"("&amp;Table15[[#This Row],[Proposal]]&amp;")")</f>
        <v>BIGS</v>
      </c>
      <c r="AD135" t="e">
        <v>#N/A</v>
      </c>
    </row>
    <row r="136" spans="1:30" x14ac:dyDescent="0.25">
      <c r="A136" s="117">
        <v>133</v>
      </c>
      <c r="B136" s="62"/>
      <c r="C136" s="62" t="s">
        <v>318</v>
      </c>
      <c r="D136" s="131">
        <v>4216070</v>
      </c>
      <c r="E136" s="48" t="s">
        <v>129</v>
      </c>
      <c r="F136" s="25"/>
      <c r="G136" s="153">
        <v>16</v>
      </c>
      <c r="H136" s="154" t="s">
        <v>1118</v>
      </c>
      <c r="I136" s="154"/>
      <c r="J136" s="25" t="s">
        <v>319</v>
      </c>
      <c r="K136" s="25" t="s">
        <v>278</v>
      </c>
      <c r="L136" s="25" t="s">
        <v>258</v>
      </c>
      <c r="M136" s="25" t="s">
        <v>1110</v>
      </c>
      <c r="N136" s="25" t="s">
        <v>131</v>
      </c>
      <c r="O136" s="25" t="s">
        <v>46</v>
      </c>
      <c r="P136" s="25" t="s">
        <v>47</v>
      </c>
      <c r="Q136" s="25" t="s">
        <v>102</v>
      </c>
      <c r="R136" s="12" t="e">
        <v>#N/A</v>
      </c>
      <c r="S136" s="25" t="e">
        <v>#N/A</v>
      </c>
      <c r="T136" s="25">
        <v>42.89</v>
      </c>
      <c r="U136" s="51">
        <v>-78.924000000000007</v>
      </c>
      <c r="X136" s="25" t="s">
        <v>1137</v>
      </c>
      <c r="Y136" t="e">
        <f>INDEX([1]Changes_1985_to_x!$A:$A,MATCH(Table15[[#This Row],[US_GaugeNum]],[1]Changes_1985_to_x!$B:$B,0))</f>
        <v>#N/A</v>
      </c>
      <c r="Z136" t="e">
        <f>INDEX([1]Changes_1985_to_x!$A:$A,MATCH(Table15[[#This Row],[WSC_GaugeNum]],[1]Changes_1985_to_x!$C:$C,0))</f>
        <v>#N/A</v>
      </c>
      <c r="AA136" t="e">
        <v>#N/A</v>
      </c>
      <c r="AB136" t="e">
        <v>#N/A</v>
      </c>
      <c r="AC136" t="str">
        <f>IF(Table15[[#This Row],[Proposal]]="",Table15[[#This Row],[Gauge_Designation]],Table15[[#This Row],[Gauge_Designation]]&amp;"("&amp;Table15[[#This Row],[Proposal]]&amp;")")</f>
        <v>BIGS</v>
      </c>
      <c r="AD136" t="s">
        <v>95</v>
      </c>
    </row>
    <row r="137" spans="1:30" s="163" customFormat="1" x14ac:dyDescent="0.25">
      <c r="A137" s="169">
        <v>134</v>
      </c>
      <c r="B137" s="345"/>
      <c r="C137" s="345"/>
      <c r="D137" s="346">
        <v>4213500</v>
      </c>
      <c r="E137" s="347"/>
      <c r="F137" s="348" t="s">
        <v>29</v>
      </c>
      <c r="G137" s="170">
        <v>18</v>
      </c>
      <c r="H137" s="161" t="s">
        <v>1118</v>
      </c>
      <c r="I137" s="161"/>
      <c r="J137" s="347" t="s">
        <v>320</v>
      </c>
      <c r="K137" s="347" t="s">
        <v>278</v>
      </c>
      <c r="L137" s="347" t="s">
        <v>258</v>
      </c>
      <c r="M137" s="347"/>
      <c r="N137" s="347" t="s">
        <v>94</v>
      </c>
      <c r="O137" s="347" t="s">
        <v>34</v>
      </c>
      <c r="P137" s="347" t="s">
        <v>35</v>
      </c>
      <c r="Q137" s="347" t="s">
        <v>36</v>
      </c>
      <c r="R137" s="348">
        <v>1939</v>
      </c>
      <c r="S137" s="347"/>
      <c r="T137" s="347">
        <v>42.463332999999999</v>
      </c>
      <c r="U137" s="349">
        <v>-78.934167000000002</v>
      </c>
      <c r="V137" s="165"/>
      <c r="W137" s="165" t="s">
        <v>1138</v>
      </c>
      <c r="X137" s="165"/>
      <c r="Y137" s="163" t="e">
        <f>INDEX([1]Changes_1985_to_x!$A:$A,MATCH(Table15[[#This Row],[US_GaugeNum]],[1]Changes_1985_to_x!$B:$B,0))</f>
        <v>#N/A</v>
      </c>
      <c r="Z137" s="163" t="e">
        <f>INDEX([1]Changes_1985_to_x!$A:$A,MATCH(Table15[[#This Row],[WSC_GaugeNum]],[1]Changes_1985_to_x!$C:$C,0))</f>
        <v>#N/A</v>
      </c>
      <c r="AA137" s="163" t="e">
        <v>#N/A</v>
      </c>
      <c r="AB137" s="163" t="e">
        <v>#N/A</v>
      </c>
      <c r="AC137" s="163" t="str">
        <f>IF(Table15[[#This Row],[Proposal]]="",Table15[[#This Row],[Gauge_Designation]],Table15[[#This Row],[Gauge_Designation]]&amp;"("&amp;Table15[[#This Row],[Proposal]]&amp;")")</f>
        <v>BIGS</v>
      </c>
      <c r="AD137" s="163" t="e">
        <v>#N/A</v>
      </c>
    </row>
    <row r="138" spans="1:30" s="163" customFormat="1" x14ac:dyDescent="0.25">
      <c r="A138" s="169">
        <v>135</v>
      </c>
      <c r="B138" s="345"/>
      <c r="C138" s="345"/>
      <c r="D138" s="346">
        <v>4214500</v>
      </c>
      <c r="E138" s="347"/>
      <c r="F138" s="347" t="s">
        <v>29</v>
      </c>
      <c r="G138" s="170">
        <v>18</v>
      </c>
      <c r="H138" s="161" t="s">
        <v>1118</v>
      </c>
      <c r="I138" s="161"/>
      <c r="J138" s="347" t="s">
        <v>321</v>
      </c>
      <c r="K138" s="347" t="s">
        <v>278</v>
      </c>
      <c r="L138" s="347" t="s">
        <v>258</v>
      </c>
      <c r="M138" s="347"/>
      <c r="N138" s="347" t="s">
        <v>94</v>
      </c>
      <c r="O138" s="347" t="s">
        <v>34</v>
      </c>
      <c r="P138" s="347" t="s">
        <v>35</v>
      </c>
      <c r="Q138" s="347" t="s">
        <v>36</v>
      </c>
      <c r="R138" s="347">
        <v>1938</v>
      </c>
      <c r="S138" s="347"/>
      <c r="T138" s="347">
        <v>42.854722000000002</v>
      </c>
      <c r="U138" s="349">
        <v>-78.754999999999995</v>
      </c>
      <c r="V138" s="165"/>
      <c r="W138" s="165" t="s">
        <v>1132</v>
      </c>
      <c r="X138" s="165"/>
      <c r="Y138" s="163" t="e">
        <f>INDEX([1]Changes_1985_to_x!$A:$A,MATCH(Table15[[#This Row],[US_GaugeNum]],[1]Changes_1985_to_x!$B:$B,0))</f>
        <v>#N/A</v>
      </c>
      <c r="Z138" s="163" t="e">
        <f>INDEX([1]Changes_1985_to_x!$A:$A,MATCH(Table15[[#This Row],[WSC_GaugeNum]],[1]Changes_1985_to_x!$C:$C,0))</f>
        <v>#N/A</v>
      </c>
      <c r="AA138" s="163" t="e">
        <v>#N/A</v>
      </c>
      <c r="AB138" s="163" t="e">
        <v>#N/A</v>
      </c>
      <c r="AC138" s="163" t="str">
        <f>IF(Table15[[#This Row],[Proposal]]="",Table15[[#This Row],[Gauge_Designation]],Table15[[#This Row],[Gauge_Designation]]&amp;"("&amp;Table15[[#This Row],[Proposal]]&amp;")")</f>
        <v>BIGS</v>
      </c>
      <c r="AD138" s="163" t="e">
        <v>#N/A</v>
      </c>
    </row>
    <row r="139" spans="1:30" s="163" customFormat="1" x14ac:dyDescent="0.25">
      <c r="A139" s="169">
        <v>136</v>
      </c>
      <c r="B139" s="345"/>
      <c r="C139" s="345"/>
      <c r="D139" s="346">
        <v>4215000</v>
      </c>
      <c r="E139" s="347"/>
      <c r="F139" s="348" t="s">
        <v>29</v>
      </c>
      <c r="G139" s="170">
        <v>18</v>
      </c>
      <c r="H139" s="161" t="s">
        <v>1118</v>
      </c>
      <c r="I139" s="161"/>
      <c r="J139" s="347" t="s">
        <v>322</v>
      </c>
      <c r="K139" s="347" t="s">
        <v>278</v>
      </c>
      <c r="L139" s="347" t="s">
        <v>258</v>
      </c>
      <c r="M139" s="347"/>
      <c r="N139" s="347" t="s">
        <v>94</v>
      </c>
      <c r="O139" s="347" t="s">
        <v>34</v>
      </c>
      <c r="P139" s="347" t="s">
        <v>35</v>
      </c>
      <c r="Q139" s="347" t="s">
        <v>36</v>
      </c>
      <c r="R139" s="348">
        <v>1938</v>
      </c>
      <c r="S139" s="347"/>
      <c r="T139" s="347">
        <v>42.89</v>
      </c>
      <c r="U139" s="349">
        <v>-78.644999999999996</v>
      </c>
      <c r="V139" s="165"/>
      <c r="W139" s="165" t="s">
        <v>1132</v>
      </c>
      <c r="X139" s="165"/>
      <c r="Y139" s="163" t="e">
        <f>INDEX([1]Changes_1985_to_x!$A:$A,MATCH(Table15[[#This Row],[US_GaugeNum]],[1]Changes_1985_to_x!$B:$B,0))</f>
        <v>#N/A</v>
      </c>
      <c r="Z139" s="163" t="e">
        <f>INDEX([1]Changes_1985_to_x!$A:$A,MATCH(Table15[[#This Row],[WSC_GaugeNum]],[1]Changes_1985_to_x!$C:$C,0))</f>
        <v>#N/A</v>
      </c>
      <c r="AA139" s="163" t="e">
        <v>#N/A</v>
      </c>
      <c r="AB139" s="163" t="e">
        <v>#N/A</v>
      </c>
      <c r="AC139" s="163" t="str">
        <f>IF(Table15[[#This Row],[Proposal]]="",Table15[[#This Row],[Gauge_Designation]],Table15[[#This Row],[Gauge_Designation]]&amp;"("&amp;Table15[[#This Row],[Proposal]]&amp;")")</f>
        <v>BIGS</v>
      </c>
      <c r="AD139" s="163" t="e">
        <v>#N/A</v>
      </c>
    </row>
    <row r="140" spans="1:30" s="163" customFormat="1" x14ac:dyDescent="0.25">
      <c r="A140" s="169">
        <v>137</v>
      </c>
      <c r="B140" s="345"/>
      <c r="C140" s="345"/>
      <c r="D140" s="346">
        <v>4215500</v>
      </c>
      <c r="E140" s="347"/>
      <c r="F140" s="348" t="s">
        <v>29</v>
      </c>
      <c r="G140" s="170">
        <v>18</v>
      </c>
      <c r="H140" s="161" t="s">
        <v>1118</v>
      </c>
      <c r="I140" s="161"/>
      <c r="J140" s="347" t="s">
        <v>323</v>
      </c>
      <c r="K140" s="347" t="s">
        <v>278</v>
      </c>
      <c r="L140" s="347" t="s">
        <v>258</v>
      </c>
      <c r="M140" s="347"/>
      <c r="N140" s="347" t="s">
        <v>94</v>
      </c>
      <c r="O140" s="347" t="s">
        <v>34</v>
      </c>
      <c r="P140" s="347" t="s">
        <v>35</v>
      </c>
      <c r="Q140" s="347" t="s">
        <v>36</v>
      </c>
      <c r="R140" s="348">
        <v>1940</v>
      </c>
      <c r="S140" s="347"/>
      <c r="T140" s="347">
        <v>42.829721999999997</v>
      </c>
      <c r="U140" s="349">
        <v>-78.775000000000006</v>
      </c>
      <c r="V140" s="165"/>
      <c r="W140" s="165" t="s">
        <v>1131</v>
      </c>
      <c r="X140" s="165"/>
      <c r="Y140" s="163" t="e">
        <f>INDEX([1]Changes_1985_to_x!$A:$A,MATCH(Table15[[#This Row],[US_GaugeNum]],[1]Changes_1985_to_x!$B:$B,0))</f>
        <v>#N/A</v>
      </c>
      <c r="Z140" s="163" t="e">
        <f>INDEX([1]Changes_1985_to_x!$A:$A,MATCH(Table15[[#This Row],[WSC_GaugeNum]],[1]Changes_1985_to_x!$C:$C,0))</f>
        <v>#N/A</v>
      </c>
      <c r="AA140" s="163" t="e">
        <v>#N/A</v>
      </c>
      <c r="AB140" s="163" t="e">
        <v>#N/A</v>
      </c>
      <c r="AC140" s="163" t="str">
        <f>IF(Table15[[#This Row],[Proposal]]="",Table15[[#This Row],[Gauge_Designation]],Table15[[#This Row],[Gauge_Designation]]&amp;"("&amp;Table15[[#This Row],[Proposal]]&amp;")")</f>
        <v>BIGS</v>
      </c>
      <c r="AD140" s="163" t="e">
        <v>#N/A</v>
      </c>
    </row>
    <row r="141" spans="1:30" x14ac:dyDescent="0.25">
      <c r="A141" s="117">
        <v>138</v>
      </c>
      <c r="B141" s="39"/>
      <c r="C141" s="39"/>
      <c r="D141" s="131">
        <v>9063028</v>
      </c>
      <c r="E141" s="39"/>
      <c r="F141" s="25" t="s">
        <v>158</v>
      </c>
      <c r="G141" s="57">
        <v>15</v>
      </c>
      <c r="H141" s="58" t="s">
        <v>1118</v>
      </c>
      <c r="I141" s="58"/>
      <c r="J141" s="25" t="s">
        <v>324</v>
      </c>
      <c r="K141" s="25" t="s">
        <v>278</v>
      </c>
      <c r="L141" s="25" t="s">
        <v>258</v>
      </c>
      <c r="M141" s="39"/>
      <c r="N141" s="25" t="s">
        <v>94</v>
      </c>
      <c r="O141" s="25" t="s">
        <v>34</v>
      </c>
      <c r="P141" s="25" t="s">
        <v>47</v>
      </c>
      <c r="Q141" s="25" t="s">
        <v>36</v>
      </c>
      <c r="R141" s="25">
        <v>1969</v>
      </c>
      <c r="S141" s="25"/>
      <c r="T141" s="25">
        <v>42.691666699999999</v>
      </c>
      <c r="U141" s="51">
        <v>-79.046666666666596</v>
      </c>
      <c r="Y141" t="e">
        <f>INDEX([1]Changes_1985_to_x!$A:$A,MATCH(Table15[[#This Row],[US_GaugeNum]],[1]Changes_1985_to_x!$B:$B,0))</f>
        <v>#N/A</v>
      </c>
      <c r="Z141" t="e">
        <f>INDEX([1]Changes_1985_to_x!$A:$A,MATCH(Table15[[#This Row],[WSC_GaugeNum]],[1]Changes_1985_to_x!$C:$C,0))</f>
        <v>#N/A</v>
      </c>
      <c r="AA141" t="e">
        <v>#N/A</v>
      </c>
      <c r="AB141" t="e">
        <v>#N/A</v>
      </c>
      <c r="AC141" t="str">
        <f>IF(Table15[[#This Row],[Proposal]]="",Table15[[#This Row],[Gauge_Designation]],Table15[[#This Row],[Gauge_Designation]]&amp;"("&amp;Table15[[#This Row],[Proposal]]&amp;")")</f>
        <v>BIGS</v>
      </c>
      <c r="AD141" t="e">
        <v>#N/A</v>
      </c>
    </row>
    <row r="142" spans="1:30" x14ac:dyDescent="0.25">
      <c r="A142" s="117">
        <v>139</v>
      </c>
      <c r="B142" s="62" t="s">
        <v>1110</v>
      </c>
      <c r="C142" s="62"/>
      <c r="D142" s="131">
        <v>9063020</v>
      </c>
      <c r="E142" s="62"/>
      <c r="F142" s="12" t="s">
        <v>158</v>
      </c>
      <c r="G142" s="57">
        <v>12</v>
      </c>
      <c r="H142" s="58" t="s">
        <v>1118</v>
      </c>
      <c r="I142" s="58"/>
      <c r="J142" s="44" t="s">
        <v>325</v>
      </c>
      <c r="K142" s="25" t="s">
        <v>278</v>
      </c>
      <c r="L142" s="25" t="s">
        <v>258</v>
      </c>
      <c r="M142" s="25" t="s">
        <v>1110</v>
      </c>
      <c r="N142" s="25" t="s">
        <v>94</v>
      </c>
      <c r="O142" s="25" t="s">
        <v>34</v>
      </c>
      <c r="P142" s="25" t="s">
        <v>47</v>
      </c>
      <c r="Q142" s="25" t="s">
        <v>36</v>
      </c>
      <c r="R142" s="12">
        <v>1860</v>
      </c>
      <c r="S142" s="25" t="s">
        <v>1110</v>
      </c>
      <c r="T142" s="25">
        <v>42.876666700000001</v>
      </c>
      <c r="U142" s="51">
        <v>-78.89</v>
      </c>
      <c r="Y142" t="e">
        <f>INDEX([1]Changes_1985_to_x!$A:$A,MATCH(Table15[[#This Row],[US_GaugeNum]],[1]Changes_1985_to_x!$B:$B,0))</f>
        <v>#N/A</v>
      </c>
      <c r="Z142" t="e">
        <f>INDEX([1]Changes_1985_to_x!$A:$A,MATCH(Table15[[#This Row],[WSC_GaugeNum]],[1]Changes_1985_to_x!$C:$C,0))</f>
        <v>#N/A</v>
      </c>
      <c r="AA142" t="e">
        <v>#N/A</v>
      </c>
      <c r="AB142" t="e">
        <v>#N/A</v>
      </c>
      <c r="AC142" t="str">
        <f>IF(Table15[[#This Row],[Proposal]]="",Table15[[#This Row],[Gauge_Designation]],Table15[[#This Row],[Gauge_Designation]]&amp;"("&amp;Table15[[#This Row],[Proposal]]&amp;")")</f>
        <v>BIGS</v>
      </c>
      <c r="AD142" t="e">
        <v>#N/A</v>
      </c>
    </row>
    <row r="143" spans="1:30" ht="15" x14ac:dyDescent="0.2">
      <c r="A143" s="117">
        <v>140</v>
      </c>
      <c r="B143" s="39"/>
      <c r="C143" s="39"/>
      <c r="D143" s="131">
        <v>9063079</v>
      </c>
      <c r="E143" s="39"/>
      <c r="F143" s="25" t="s">
        <v>158</v>
      </c>
      <c r="G143" s="57">
        <v>15</v>
      </c>
      <c r="H143" s="58" t="s">
        <v>1118</v>
      </c>
      <c r="I143" s="58"/>
      <c r="J143" s="25" t="s">
        <v>326</v>
      </c>
      <c r="K143" s="25" t="s">
        <v>278</v>
      </c>
      <c r="L143" s="25" t="s">
        <v>258</v>
      </c>
      <c r="M143" s="39"/>
      <c r="N143" s="25" t="s">
        <v>284</v>
      </c>
      <c r="O143" s="25" t="s">
        <v>34</v>
      </c>
      <c r="P143" s="25" t="s">
        <v>47</v>
      </c>
      <c r="Q143" s="25" t="s">
        <v>36</v>
      </c>
      <c r="R143" s="25">
        <v>1959</v>
      </c>
      <c r="S143" s="25"/>
      <c r="T143" s="25">
        <v>41.5433333</v>
      </c>
      <c r="U143" s="51">
        <v>-82.731666666666598</v>
      </c>
      <c r="V143"/>
      <c r="W143"/>
      <c r="X143"/>
      <c r="Y143" t="e">
        <f>INDEX([1]Changes_1985_to_x!$A:$A,MATCH(Table15[[#This Row],[US_GaugeNum]],[1]Changes_1985_to_x!$B:$B,0))</f>
        <v>#N/A</v>
      </c>
      <c r="Z143" t="e">
        <f>INDEX([1]Changes_1985_to_x!$A:$A,MATCH(Table15[[#This Row],[WSC_GaugeNum]],[1]Changes_1985_to_x!$C:$C,0))</f>
        <v>#N/A</v>
      </c>
      <c r="AA143" t="e">
        <v>#N/A</v>
      </c>
      <c r="AB143" t="e">
        <v>#N/A</v>
      </c>
      <c r="AC143" t="str">
        <f>IF(Table15[[#This Row],[Proposal]]="",Table15[[#This Row],[Gauge_Designation]],Table15[[#This Row],[Gauge_Designation]]&amp;"("&amp;Table15[[#This Row],[Proposal]]&amp;")")</f>
        <v>BIGS</v>
      </c>
      <c r="AD143" t="e">
        <v>#N/A</v>
      </c>
    </row>
    <row r="144" spans="1:30" ht="15" x14ac:dyDescent="0.2">
      <c r="A144" s="117">
        <v>141</v>
      </c>
      <c r="B144" s="62" t="s">
        <v>1110</v>
      </c>
      <c r="C144" s="62"/>
      <c r="D144" s="131">
        <v>9063053</v>
      </c>
      <c r="E144" s="48"/>
      <c r="F144" s="12" t="s">
        <v>158</v>
      </c>
      <c r="G144" s="57">
        <v>16</v>
      </c>
      <c r="H144" s="58" t="s">
        <v>1118</v>
      </c>
      <c r="I144" s="58"/>
      <c r="J144" s="44" t="s">
        <v>327</v>
      </c>
      <c r="K144" s="25" t="s">
        <v>278</v>
      </c>
      <c r="L144" s="25" t="s">
        <v>258</v>
      </c>
      <c r="M144" s="25" t="s">
        <v>1110</v>
      </c>
      <c r="N144" s="25" t="s">
        <v>284</v>
      </c>
      <c r="O144" s="25" t="s">
        <v>34</v>
      </c>
      <c r="P144" s="25" t="s">
        <v>47</v>
      </c>
      <c r="Q144" s="25" t="s">
        <v>36</v>
      </c>
      <c r="R144" s="12" t="e">
        <v>#N/A</v>
      </c>
      <c r="S144" s="25" t="e">
        <v>#N/A</v>
      </c>
      <c r="T144" s="25">
        <v>41.76</v>
      </c>
      <c r="U144" s="51">
        <v>-81.28</v>
      </c>
      <c r="V144"/>
      <c r="W144"/>
      <c r="X144"/>
      <c r="Y144" t="e">
        <f>INDEX([1]Changes_1985_to_x!$A:$A,MATCH(Table15[[#This Row],[US_GaugeNum]],[1]Changes_1985_to_x!$B:$B,0))</f>
        <v>#N/A</v>
      </c>
      <c r="Z144" t="e">
        <f>INDEX([1]Changes_1985_to_x!$A:$A,MATCH(Table15[[#This Row],[WSC_GaugeNum]],[1]Changes_1985_to_x!$C:$C,0))</f>
        <v>#N/A</v>
      </c>
      <c r="AA144" t="e">
        <v>#N/A</v>
      </c>
      <c r="AB144" t="e">
        <v>#N/A</v>
      </c>
      <c r="AC144" t="str">
        <f>IF(Table15[[#This Row],[Proposal]]="",Table15[[#This Row],[Gauge_Designation]],Table15[[#This Row],[Gauge_Designation]]&amp;"("&amp;Table15[[#This Row],[Proposal]]&amp;")")</f>
        <v>BIGS</v>
      </c>
      <c r="AD144" t="e">
        <v>#N/A</v>
      </c>
    </row>
    <row r="145" spans="1:30" ht="15" x14ac:dyDescent="0.2">
      <c r="A145" s="117">
        <v>142</v>
      </c>
      <c r="D145" s="137">
        <v>9063038</v>
      </c>
      <c r="F145" s="40" t="s">
        <v>158</v>
      </c>
      <c r="G145" s="57">
        <v>15</v>
      </c>
      <c r="H145" s="58" t="s">
        <v>1118</v>
      </c>
      <c r="I145" s="58"/>
      <c r="J145" s="40" t="s">
        <v>328</v>
      </c>
      <c r="K145" s="40" t="s">
        <v>278</v>
      </c>
      <c r="L145" s="25" t="s">
        <v>258</v>
      </c>
      <c r="N145" s="40" t="s">
        <v>329</v>
      </c>
      <c r="O145" s="40" t="s">
        <v>34</v>
      </c>
      <c r="P145" s="40" t="s">
        <v>47</v>
      </c>
      <c r="Q145" s="40" t="s">
        <v>36</v>
      </c>
      <c r="R145" s="40">
        <v>1860</v>
      </c>
      <c r="S145" s="12"/>
      <c r="T145" s="25">
        <v>42.1533333</v>
      </c>
      <c r="U145" s="51">
        <v>-80.093333333333305</v>
      </c>
      <c r="V145"/>
      <c r="W145"/>
      <c r="X145"/>
      <c r="Y145" t="e">
        <f>INDEX([1]Changes_1985_to_x!$A:$A,MATCH(Table15[[#This Row],[US_GaugeNum]],[1]Changes_1985_to_x!$B:$B,0))</f>
        <v>#N/A</v>
      </c>
      <c r="Z145" t="e">
        <f>INDEX([1]Changes_1985_to_x!$A:$A,MATCH(Table15[[#This Row],[WSC_GaugeNum]],[1]Changes_1985_to_x!$C:$C,0))</f>
        <v>#N/A</v>
      </c>
      <c r="AA145" t="e">
        <v>#N/A</v>
      </c>
      <c r="AB145" t="e">
        <v>#N/A</v>
      </c>
      <c r="AC145" t="str">
        <f>IF(Table15[[#This Row],[Proposal]]="",Table15[[#This Row],[Gauge_Designation]],Table15[[#This Row],[Gauge_Designation]]&amp;"("&amp;Table15[[#This Row],[Proposal]]&amp;")")</f>
        <v>BIGS</v>
      </c>
      <c r="AD145" t="e">
        <v>#N/A</v>
      </c>
    </row>
    <row r="146" spans="1:30" ht="15" x14ac:dyDescent="0.2">
      <c r="A146" s="117">
        <v>143</v>
      </c>
      <c r="B146" s="39"/>
      <c r="C146" s="39"/>
      <c r="D146" s="131">
        <v>9063090</v>
      </c>
      <c r="E146" s="39"/>
      <c r="F146" s="25" t="s">
        <v>158</v>
      </c>
      <c r="G146" s="57">
        <v>15</v>
      </c>
      <c r="H146" s="58" t="s">
        <v>1118</v>
      </c>
      <c r="I146" s="58"/>
      <c r="J146" s="44" t="s">
        <v>330</v>
      </c>
      <c r="K146" s="25" t="s">
        <v>278</v>
      </c>
      <c r="L146" s="25" t="s">
        <v>258</v>
      </c>
      <c r="M146" s="39"/>
      <c r="N146" s="25" t="s">
        <v>331</v>
      </c>
      <c r="O146" s="25" t="s">
        <v>34</v>
      </c>
      <c r="P146" s="25" t="s">
        <v>47</v>
      </c>
      <c r="Q146" s="25" t="s">
        <v>36</v>
      </c>
      <c r="R146" s="12">
        <v>1962</v>
      </c>
      <c r="S146" s="25"/>
      <c r="T146" s="25">
        <v>41.96</v>
      </c>
      <c r="U146" s="51">
        <v>-83.256666666666604</v>
      </c>
      <c r="V146"/>
      <c r="W146"/>
      <c r="X146"/>
      <c r="Y146" t="e">
        <f>INDEX([1]Changes_1985_to_x!$A:$A,MATCH(Table15[[#This Row],[US_GaugeNum]],[1]Changes_1985_to_x!$B:$B,0))</f>
        <v>#N/A</v>
      </c>
      <c r="Z146" t="e">
        <f>INDEX([1]Changes_1985_to_x!$A:$A,MATCH(Table15[[#This Row],[WSC_GaugeNum]],[1]Changes_1985_to_x!$C:$C,0))</f>
        <v>#N/A</v>
      </c>
      <c r="AA146" t="e">
        <v>#N/A</v>
      </c>
      <c r="AB146" t="e">
        <v>#N/A</v>
      </c>
      <c r="AC146" t="str">
        <f>IF(Table15[[#This Row],[Proposal]]="",Table15[[#This Row],[Gauge_Designation]],Table15[[#This Row],[Gauge_Designation]]&amp;"("&amp;Table15[[#This Row],[Proposal]]&amp;")")</f>
        <v>BIGS</v>
      </c>
      <c r="AD146" t="e">
        <v>#N/A</v>
      </c>
    </row>
    <row r="147" spans="1:30" ht="15" x14ac:dyDescent="0.2">
      <c r="A147" s="117">
        <v>144</v>
      </c>
      <c r="B147" s="62" t="s">
        <v>332</v>
      </c>
      <c r="C147" s="62"/>
      <c r="D147" s="131">
        <v>4165710</v>
      </c>
      <c r="E147" s="48" t="s">
        <v>28</v>
      </c>
      <c r="F147" s="25" t="s">
        <v>29</v>
      </c>
      <c r="G147" s="57">
        <v>16</v>
      </c>
      <c r="H147" s="58" t="s">
        <v>1135</v>
      </c>
      <c r="I147" s="58" t="s">
        <v>1125</v>
      </c>
      <c r="J147" s="25" t="s">
        <v>333</v>
      </c>
      <c r="K147" s="25" t="s">
        <v>278</v>
      </c>
      <c r="L147" s="25" t="s">
        <v>334</v>
      </c>
      <c r="M147" s="25" t="s">
        <v>1110</v>
      </c>
      <c r="N147" s="25" t="s">
        <v>331</v>
      </c>
      <c r="O147" s="25" t="s">
        <v>34</v>
      </c>
      <c r="P147" s="25" t="s">
        <v>35</v>
      </c>
      <c r="Q147" s="25" t="s">
        <v>36</v>
      </c>
      <c r="R147" s="25" t="e">
        <v>#N/A</v>
      </c>
      <c r="S147" s="25" t="e">
        <v>#N/A</v>
      </c>
      <c r="T147" s="25">
        <v>42.298056000000003</v>
      </c>
      <c r="U147" s="51">
        <v>-83.092777999999996</v>
      </c>
      <c r="V147"/>
      <c r="W147"/>
      <c r="X147"/>
      <c r="Y147" t="e">
        <f>INDEX([1]Changes_1985_to_x!$A:$A,MATCH(Table15[[#This Row],[US_GaugeNum]],[1]Changes_1985_to_x!$B:$B,0))</f>
        <v>#N/A</v>
      </c>
      <c r="Z147" t="e">
        <f>INDEX([1]Changes_1985_to_x!$A:$A,MATCH(Table15[[#This Row],[WSC_GaugeNum]],[1]Changes_1985_to_x!$C:$C,0))</f>
        <v>#N/A</v>
      </c>
      <c r="AA147" t="e">
        <v>#N/A</v>
      </c>
      <c r="AB147" t="e">
        <v>#N/A</v>
      </c>
      <c r="AC147" t="str">
        <f>IF(Table15[[#This Row],[Proposal]]="",Table15[[#This Row],[Gauge_Designation]],Table15[[#This Row],[Gauge_Designation]]&amp;"("&amp;Table15[[#This Row],[Proposal]]&amp;")")</f>
        <v>IGS*(Proposed IGS)</v>
      </c>
      <c r="AD147" t="s">
        <v>335</v>
      </c>
    </row>
    <row r="148" spans="1:30" x14ac:dyDescent="0.25">
      <c r="A148" s="117">
        <v>145</v>
      </c>
      <c r="B148" s="62" t="s">
        <v>336</v>
      </c>
      <c r="C148" s="62">
        <v>11965</v>
      </c>
      <c r="D148" s="131"/>
      <c r="E148" s="48" t="s">
        <v>117</v>
      </c>
      <c r="F148" s="25"/>
      <c r="G148" s="57">
        <v>16</v>
      </c>
      <c r="H148" s="58" t="s">
        <v>1118</v>
      </c>
      <c r="I148" s="58" t="s">
        <v>1125</v>
      </c>
      <c r="J148" s="44" t="s">
        <v>337</v>
      </c>
      <c r="K148" s="25" t="s">
        <v>278</v>
      </c>
      <c r="L148" s="25" t="s">
        <v>334</v>
      </c>
      <c r="M148" s="25" t="s">
        <v>1110</v>
      </c>
      <c r="N148" s="25" t="s">
        <v>131</v>
      </c>
      <c r="O148" s="25" t="s">
        <v>46</v>
      </c>
      <c r="P148" s="25" t="s">
        <v>47</v>
      </c>
      <c r="Q148" s="25" t="s">
        <v>36</v>
      </c>
      <c r="R148" s="25">
        <v>1961</v>
      </c>
      <c r="S148" s="25"/>
      <c r="T148" s="25">
        <v>42.296944000000003</v>
      </c>
      <c r="U148" s="51">
        <v>-82.710278000000002</v>
      </c>
      <c r="Y148" t="e">
        <f>INDEX([1]Changes_1985_to_x!$A:$A,MATCH(Table15[[#This Row],[US_GaugeNum]],[1]Changes_1985_to_x!$B:$B,0))</f>
        <v>#N/A</v>
      </c>
      <c r="Z148" t="str">
        <f>INDEX([1]Changes_1985_to_x!$A:$A,MATCH(Table15[[#This Row],[WSC_GaugeNum]],[1]Changes_1985_to_x!$C:$C,0))</f>
        <v>GL-CC-SLR CAN</v>
      </c>
      <c r="AA148" t="e">
        <v>#N/A</v>
      </c>
      <c r="AB148" t="s">
        <v>154</v>
      </c>
      <c r="AC148" t="str">
        <f>IF(Table15[[#This Row],[Proposal]]="",Table15[[#This Row],[Gauge_Designation]],Table15[[#This Row],[Gauge_Designation]]&amp;"("&amp;Table15[[#This Row],[Proposal]]&amp;")")</f>
        <v>BIGS(Proposed IGS)</v>
      </c>
      <c r="AD148" t="e">
        <v>#N/A</v>
      </c>
    </row>
    <row r="149" spans="1:30" ht="15" x14ac:dyDescent="0.2">
      <c r="A149" s="117">
        <v>146</v>
      </c>
      <c r="B149" s="62" t="s">
        <v>1110</v>
      </c>
      <c r="C149" s="62"/>
      <c r="D149" s="131">
        <v>9044036</v>
      </c>
      <c r="E149" s="48"/>
      <c r="F149" s="25" t="s">
        <v>158</v>
      </c>
      <c r="G149" s="57">
        <v>16</v>
      </c>
      <c r="H149" s="58" t="s">
        <v>1118</v>
      </c>
      <c r="I149" s="58" t="s">
        <v>1125</v>
      </c>
      <c r="J149" s="44" t="s">
        <v>338</v>
      </c>
      <c r="K149" s="25" t="s">
        <v>278</v>
      </c>
      <c r="L149" s="25" t="s">
        <v>334</v>
      </c>
      <c r="M149" s="25" t="s">
        <v>1110</v>
      </c>
      <c r="N149" s="25" t="s">
        <v>331</v>
      </c>
      <c r="O149" s="25" t="s">
        <v>34</v>
      </c>
      <c r="P149" s="25" t="s">
        <v>47</v>
      </c>
      <c r="Q149" s="25" t="s">
        <v>36</v>
      </c>
      <c r="R149" s="25" t="e">
        <v>#N/A</v>
      </c>
      <c r="S149" s="25" t="e">
        <v>#N/A</v>
      </c>
      <c r="T149" s="25">
        <v>42.298056000000003</v>
      </c>
      <c r="U149" s="51">
        <v>-83.092777999999996</v>
      </c>
      <c r="V149"/>
      <c r="W149"/>
      <c r="X149"/>
      <c r="Y149" t="str">
        <f>INDEX([1]Changes_1985_to_x!$A:$A,MATCH(Table15[[#This Row],[US_GaugeNum]],[1]Changes_1985_to_x!$B:$B,0))</f>
        <v>GL-CC-SLR USA</v>
      </c>
      <c r="Z149" t="e">
        <f>INDEX([1]Changes_1985_to_x!$A:$A,MATCH(Table15[[#This Row],[WSC_GaugeNum]],[1]Changes_1985_to_x!$C:$C,0))</f>
        <v>#N/A</v>
      </c>
      <c r="AA149" t="s">
        <v>162</v>
      </c>
      <c r="AB149" t="e">
        <v>#N/A</v>
      </c>
      <c r="AC149" t="str">
        <f>IF(Table15[[#This Row],[Proposal]]="",Table15[[#This Row],[Gauge_Designation]],Table15[[#This Row],[Gauge_Designation]]&amp;"("&amp;Table15[[#This Row],[Proposal]]&amp;")")</f>
        <v>BIGS(Proposed IGS)</v>
      </c>
      <c r="AD149" t="e">
        <v>#N/A</v>
      </c>
    </row>
    <row r="150" spans="1:30" ht="15" x14ac:dyDescent="0.2">
      <c r="A150" s="117">
        <v>147</v>
      </c>
      <c r="B150" s="62" t="s">
        <v>1110</v>
      </c>
      <c r="C150" s="62"/>
      <c r="D150" s="131">
        <v>9034052</v>
      </c>
      <c r="E150" s="48"/>
      <c r="F150" s="25" t="s">
        <v>158</v>
      </c>
      <c r="G150" s="57">
        <v>16</v>
      </c>
      <c r="H150" s="58" t="s">
        <v>1118</v>
      </c>
      <c r="I150" s="58" t="s">
        <v>1125</v>
      </c>
      <c r="J150" s="44" t="s">
        <v>339</v>
      </c>
      <c r="K150" s="25" t="s">
        <v>278</v>
      </c>
      <c r="L150" s="25" t="s">
        <v>334</v>
      </c>
      <c r="M150" s="25" t="s">
        <v>1110</v>
      </c>
      <c r="N150" s="25" t="s">
        <v>331</v>
      </c>
      <c r="O150" s="25" t="s">
        <v>34</v>
      </c>
      <c r="P150" s="25" t="s">
        <v>47</v>
      </c>
      <c r="Q150" s="25" t="s">
        <v>36</v>
      </c>
      <c r="R150" s="25" t="e">
        <v>#N/A</v>
      </c>
      <c r="S150" s="25" t="e">
        <v>#N/A</v>
      </c>
      <c r="T150" s="25">
        <v>42.473332999999997</v>
      </c>
      <c r="U150" s="51">
        <v>-82.879166999999995</v>
      </c>
      <c r="V150"/>
      <c r="W150"/>
      <c r="X150"/>
      <c r="Y150" t="str">
        <f>INDEX([1]Changes_1985_to_x!$A:$A,MATCH(Table15[[#This Row],[US_GaugeNum]],[1]Changes_1985_to_x!$B:$B,0))</f>
        <v>GL-CC-SLR USA</v>
      </c>
      <c r="Z150" t="e">
        <f>INDEX([1]Changes_1985_to_x!$A:$A,MATCH(Table15[[#This Row],[WSC_GaugeNum]],[1]Changes_1985_to_x!$C:$C,0))</f>
        <v>#N/A</v>
      </c>
      <c r="AA150" t="s">
        <v>162</v>
      </c>
      <c r="AB150" t="e">
        <v>#N/A</v>
      </c>
      <c r="AC150" t="str">
        <f>IF(Table15[[#This Row],[Proposal]]="",Table15[[#This Row],[Gauge_Designation]],Table15[[#This Row],[Gauge_Designation]]&amp;"("&amp;Table15[[#This Row],[Proposal]]&amp;")")</f>
        <v>BIGS(Proposed IGS)</v>
      </c>
      <c r="AD150" t="e">
        <v>#N/A</v>
      </c>
    </row>
    <row r="151" spans="1:30" ht="15" x14ac:dyDescent="0.2">
      <c r="A151" s="117">
        <v>148</v>
      </c>
      <c r="B151" s="62" t="s">
        <v>1110</v>
      </c>
      <c r="C151" s="62"/>
      <c r="D151" s="131">
        <v>9014070</v>
      </c>
      <c r="E151" s="62"/>
      <c r="F151" s="12" t="s">
        <v>158</v>
      </c>
      <c r="G151" s="57">
        <v>16</v>
      </c>
      <c r="H151" s="58" t="s">
        <v>1118</v>
      </c>
      <c r="I151" s="58"/>
      <c r="J151" s="25" t="s">
        <v>340</v>
      </c>
      <c r="K151" s="25" t="s">
        <v>278</v>
      </c>
      <c r="L151" s="25" t="s">
        <v>334</v>
      </c>
      <c r="M151" s="25" t="s">
        <v>1110</v>
      </c>
      <c r="N151" s="25" t="s">
        <v>331</v>
      </c>
      <c r="O151" s="25" t="s">
        <v>34</v>
      </c>
      <c r="P151" s="25" t="s">
        <v>47</v>
      </c>
      <c r="Q151" s="25" t="s">
        <v>36</v>
      </c>
      <c r="R151" s="12" t="e">
        <v>#N/A</v>
      </c>
      <c r="S151" s="25" t="e">
        <v>#N/A</v>
      </c>
      <c r="T151" s="25">
        <v>42.620832999999998</v>
      </c>
      <c r="U151" s="51">
        <v>-82.526944</v>
      </c>
      <c r="V151"/>
      <c r="W151"/>
      <c r="X151"/>
      <c r="Y151" t="str">
        <f>INDEX([1]Changes_1985_to_x!$A:$A,MATCH(Table15[[#This Row],[US_GaugeNum]],[1]Changes_1985_to_x!$B:$B,0))</f>
        <v>GL-CC-SLR USA</v>
      </c>
      <c r="Z151" t="e">
        <f>INDEX([1]Changes_1985_to_x!$A:$A,MATCH(Table15[[#This Row],[WSC_GaugeNum]],[1]Changes_1985_to_x!$C:$C,0))</f>
        <v>#N/A</v>
      </c>
      <c r="AA151" t="s">
        <v>162</v>
      </c>
      <c r="AB151" t="e">
        <v>#N/A</v>
      </c>
      <c r="AC151" t="str">
        <f>IF(Table15[[#This Row],[Proposal]]="",Table15[[#This Row],[Gauge_Designation]],Table15[[#This Row],[Gauge_Designation]]&amp;"("&amp;Table15[[#This Row],[Proposal]]&amp;")")</f>
        <v>BIGS</v>
      </c>
      <c r="AD151" t="e">
        <v>#N/A</v>
      </c>
    </row>
    <row r="152" spans="1:30" ht="15" x14ac:dyDescent="0.2">
      <c r="A152" s="117">
        <v>149</v>
      </c>
      <c r="B152" s="62" t="s">
        <v>1110</v>
      </c>
      <c r="C152" s="62"/>
      <c r="D152" s="131">
        <v>9014087</v>
      </c>
      <c r="E152" s="62"/>
      <c r="F152" s="12" t="s">
        <v>158</v>
      </c>
      <c r="G152" s="57">
        <v>16</v>
      </c>
      <c r="H152" s="58" t="s">
        <v>1118</v>
      </c>
      <c r="I152" s="58"/>
      <c r="J152" s="44" t="s">
        <v>341</v>
      </c>
      <c r="K152" s="25" t="s">
        <v>278</v>
      </c>
      <c r="L152" s="25" t="s">
        <v>334</v>
      </c>
      <c r="M152" s="25" t="s">
        <v>1110</v>
      </c>
      <c r="N152" s="25" t="s">
        <v>331</v>
      </c>
      <c r="O152" s="25" t="s">
        <v>34</v>
      </c>
      <c r="P152" s="25" t="s">
        <v>47</v>
      </c>
      <c r="Q152" s="25" t="s">
        <v>36</v>
      </c>
      <c r="R152" s="12" t="e">
        <v>#N/A</v>
      </c>
      <c r="S152" s="25" t="e">
        <v>#N/A</v>
      </c>
      <c r="T152" s="25">
        <v>42.945278000000002</v>
      </c>
      <c r="U152" s="51">
        <v>-82.443611000000004</v>
      </c>
      <c r="V152"/>
      <c r="W152"/>
      <c r="X152"/>
      <c r="Y152" t="str">
        <f>INDEX([1]Changes_1985_to_x!$A:$A,MATCH(Table15[[#This Row],[US_GaugeNum]],[1]Changes_1985_to_x!$B:$B,0))</f>
        <v>GL-CC-SLR USA</v>
      </c>
      <c r="Z152" t="e">
        <f>INDEX([1]Changes_1985_to_x!$A:$A,MATCH(Table15[[#This Row],[WSC_GaugeNum]],[1]Changes_1985_to_x!$C:$C,0))</f>
        <v>#N/A</v>
      </c>
      <c r="AA152" t="s">
        <v>162</v>
      </c>
      <c r="AB152" t="e">
        <v>#N/A</v>
      </c>
      <c r="AC152" t="str">
        <f>IF(Table15[[#This Row],[Proposal]]="",Table15[[#This Row],[Gauge_Designation]],Table15[[#This Row],[Gauge_Designation]]&amp;"("&amp;Table15[[#This Row],[Proposal]]&amp;")")</f>
        <v>BIGS</v>
      </c>
      <c r="AD152" t="e">
        <v>#N/A</v>
      </c>
    </row>
    <row r="153" spans="1:30" ht="15" x14ac:dyDescent="0.2">
      <c r="A153" s="117">
        <v>150</v>
      </c>
      <c r="B153" s="62" t="s">
        <v>1110</v>
      </c>
      <c r="C153" s="62"/>
      <c r="D153" s="131">
        <v>9044020</v>
      </c>
      <c r="E153" s="62"/>
      <c r="F153" s="12" t="s">
        <v>158</v>
      </c>
      <c r="G153" s="57">
        <v>16</v>
      </c>
      <c r="H153" s="58" t="s">
        <v>1118</v>
      </c>
      <c r="I153" s="58"/>
      <c r="J153" s="44" t="s">
        <v>342</v>
      </c>
      <c r="K153" s="25" t="s">
        <v>278</v>
      </c>
      <c r="L153" s="25" t="s">
        <v>334</v>
      </c>
      <c r="M153" s="25" t="s">
        <v>1110</v>
      </c>
      <c r="N153" s="25" t="s">
        <v>331</v>
      </c>
      <c r="O153" s="25" t="s">
        <v>34</v>
      </c>
      <c r="P153" s="25" t="s">
        <v>47</v>
      </c>
      <c r="Q153" s="25" t="s">
        <v>36</v>
      </c>
      <c r="R153" s="25" t="e">
        <v>#N/A</v>
      </c>
      <c r="S153" s="25" t="e">
        <v>#N/A</v>
      </c>
      <c r="T153" s="25">
        <v>42.091667000000001</v>
      </c>
      <c r="U153" s="51">
        <v>-83.186110999999997</v>
      </c>
      <c r="V153"/>
      <c r="W153"/>
      <c r="X153"/>
      <c r="Y153" t="str">
        <f>INDEX([1]Changes_1985_to_x!$A:$A,MATCH(Table15[[#This Row],[US_GaugeNum]],[1]Changes_1985_to_x!$B:$B,0))</f>
        <v>GL-CC-SLR USA</v>
      </c>
      <c r="Z153" t="e">
        <f>INDEX([1]Changes_1985_to_x!$A:$A,MATCH(Table15[[#This Row],[WSC_GaugeNum]],[1]Changes_1985_to_x!$C:$C,0))</f>
        <v>#N/A</v>
      </c>
      <c r="AA153" t="s">
        <v>162</v>
      </c>
      <c r="AB153" t="e">
        <v>#N/A</v>
      </c>
      <c r="AC153" t="str">
        <f>IF(Table15[[#This Row],[Proposal]]="",Table15[[#This Row],[Gauge_Designation]],Table15[[#This Row],[Gauge_Designation]]&amp;"("&amp;Table15[[#This Row],[Proposal]]&amp;")")</f>
        <v>BIGS</v>
      </c>
      <c r="AD153" t="e">
        <v>#N/A</v>
      </c>
    </row>
    <row r="154" spans="1:30" ht="15" x14ac:dyDescent="0.2">
      <c r="A154" s="117">
        <v>151</v>
      </c>
      <c r="B154" s="62" t="s">
        <v>1110</v>
      </c>
      <c r="C154" s="62"/>
      <c r="D154" s="131">
        <v>9014080</v>
      </c>
      <c r="E154" s="62"/>
      <c r="F154" s="12" t="s">
        <v>158</v>
      </c>
      <c r="G154" s="57">
        <v>16</v>
      </c>
      <c r="H154" s="58" t="s">
        <v>1118</v>
      </c>
      <c r="I154" s="58"/>
      <c r="J154" s="44" t="s">
        <v>343</v>
      </c>
      <c r="K154" s="25" t="s">
        <v>278</v>
      </c>
      <c r="L154" s="25" t="s">
        <v>334</v>
      </c>
      <c r="M154" s="25" t="s">
        <v>1110</v>
      </c>
      <c r="N154" s="25" t="s">
        <v>331</v>
      </c>
      <c r="O154" s="25" t="s">
        <v>34</v>
      </c>
      <c r="P154" s="25" t="s">
        <v>47</v>
      </c>
      <c r="Q154" s="25" t="s">
        <v>36</v>
      </c>
      <c r="R154" s="25" t="e">
        <v>#N/A</v>
      </c>
      <c r="S154" s="25" t="e">
        <v>#N/A</v>
      </c>
      <c r="T154" s="25">
        <v>42.8125</v>
      </c>
      <c r="U154" s="51">
        <v>-82.469166999999999</v>
      </c>
      <c r="V154"/>
      <c r="W154"/>
      <c r="X154"/>
      <c r="Y154" t="str">
        <f>INDEX([1]Changes_1985_to_x!$A:$A,MATCH(Table15[[#This Row],[US_GaugeNum]],[1]Changes_1985_to_x!$B:$B,0))</f>
        <v>GL-CC-SLR USA</v>
      </c>
      <c r="Z154" t="e">
        <f>INDEX([1]Changes_1985_to_x!$A:$A,MATCH(Table15[[#This Row],[WSC_GaugeNum]],[1]Changes_1985_to_x!$C:$C,0))</f>
        <v>#N/A</v>
      </c>
      <c r="AA154" t="s">
        <v>162</v>
      </c>
      <c r="AB154" t="e">
        <v>#N/A</v>
      </c>
      <c r="AC154" t="str">
        <f>IF(Table15[[#This Row],[Proposal]]="",Table15[[#This Row],[Gauge_Designation]],Table15[[#This Row],[Gauge_Designation]]&amp;"("&amp;Table15[[#This Row],[Proposal]]&amp;")")</f>
        <v>BIGS</v>
      </c>
      <c r="AD154" t="e">
        <v>#N/A</v>
      </c>
    </row>
    <row r="155" spans="1:30" ht="15" x14ac:dyDescent="0.2">
      <c r="A155" s="117">
        <v>152</v>
      </c>
      <c r="B155" s="62" t="s">
        <v>1110</v>
      </c>
      <c r="C155" s="62"/>
      <c r="D155" s="131">
        <v>9044049</v>
      </c>
      <c r="E155" s="62"/>
      <c r="F155" s="12" t="s">
        <v>158</v>
      </c>
      <c r="G155" s="57">
        <v>16</v>
      </c>
      <c r="H155" s="58" t="s">
        <v>1118</v>
      </c>
      <c r="I155" s="58"/>
      <c r="J155" s="44" t="s">
        <v>344</v>
      </c>
      <c r="K155" s="25" t="s">
        <v>278</v>
      </c>
      <c r="L155" s="25" t="s">
        <v>334</v>
      </c>
      <c r="M155" s="25" t="s">
        <v>1110</v>
      </c>
      <c r="N155" s="25" t="s">
        <v>331</v>
      </c>
      <c r="O155" s="25" t="s">
        <v>34</v>
      </c>
      <c r="P155" s="25" t="s">
        <v>47</v>
      </c>
      <c r="Q155" s="25" t="s">
        <v>36</v>
      </c>
      <c r="R155" s="25" t="e">
        <v>#N/A</v>
      </c>
      <c r="S155" s="25" t="e">
        <v>#N/A</v>
      </c>
      <c r="T155" s="25">
        <v>42.357222</v>
      </c>
      <c r="U155" s="51">
        <v>-82.929167000000007</v>
      </c>
      <c r="V155"/>
      <c r="W155"/>
      <c r="X155"/>
      <c r="Y155" t="str">
        <f>INDEX([1]Changes_1985_to_x!$A:$A,MATCH(Table15[[#This Row],[US_GaugeNum]],[1]Changes_1985_to_x!$B:$B,0))</f>
        <v>GL-CC-SLR USA</v>
      </c>
      <c r="Z155" t="e">
        <f>INDEX([1]Changes_1985_to_x!$A:$A,MATCH(Table15[[#This Row],[WSC_GaugeNum]],[1]Changes_1985_to_x!$C:$C,0))</f>
        <v>#N/A</v>
      </c>
      <c r="AA155" t="s">
        <v>162</v>
      </c>
      <c r="AB155" t="e">
        <v>#N/A</v>
      </c>
      <c r="AC155" t="str">
        <f>IF(Table15[[#This Row],[Proposal]]="",Table15[[#This Row],[Gauge_Designation]],Table15[[#This Row],[Gauge_Designation]]&amp;"("&amp;Table15[[#This Row],[Proposal]]&amp;")")</f>
        <v>BIGS</v>
      </c>
      <c r="AD155" t="e">
        <v>#N/A</v>
      </c>
    </row>
    <row r="156" spans="1:30" ht="15" x14ac:dyDescent="0.2">
      <c r="A156" s="117">
        <v>153</v>
      </c>
      <c r="B156" s="62" t="s">
        <v>1110</v>
      </c>
      <c r="C156" s="62"/>
      <c r="D156" s="131">
        <v>9044030</v>
      </c>
      <c r="E156" s="62"/>
      <c r="F156" s="25" t="s">
        <v>158</v>
      </c>
      <c r="G156" s="57">
        <v>16</v>
      </c>
      <c r="H156" s="58" t="s">
        <v>1118</v>
      </c>
      <c r="I156" s="58"/>
      <c r="J156" s="25" t="s">
        <v>345</v>
      </c>
      <c r="K156" s="25" t="s">
        <v>278</v>
      </c>
      <c r="L156" s="25" t="s">
        <v>334</v>
      </c>
      <c r="M156" s="25" t="s">
        <v>1110</v>
      </c>
      <c r="N156" s="25" t="s">
        <v>331</v>
      </c>
      <c r="O156" s="25" t="s">
        <v>34</v>
      </c>
      <c r="P156" s="25" t="s">
        <v>47</v>
      </c>
      <c r="Q156" s="25" t="s">
        <v>36</v>
      </c>
      <c r="R156" s="12" t="e">
        <v>#N/A</v>
      </c>
      <c r="S156" s="25" t="e">
        <v>#N/A</v>
      </c>
      <c r="T156" s="25">
        <v>42.203333000000001</v>
      </c>
      <c r="U156" s="51">
        <v>-83.147221999999999</v>
      </c>
      <c r="V156"/>
      <c r="W156"/>
      <c r="X156"/>
      <c r="Y156" t="str">
        <f>INDEX([1]Changes_1985_to_x!$A:$A,MATCH(Table15[[#This Row],[US_GaugeNum]],[1]Changes_1985_to_x!$B:$B,0))</f>
        <v>GL-CC-SLR USA</v>
      </c>
      <c r="Z156" t="e">
        <f>INDEX([1]Changes_1985_to_x!$A:$A,MATCH(Table15[[#This Row],[WSC_GaugeNum]],[1]Changes_1985_to_x!$C:$C,0))</f>
        <v>#N/A</v>
      </c>
      <c r="AA156" t="s">
        <v>162</v>
      </c>
      <c r="AB156" t="e">
        <v>#N/A</v>
      </c>
      <c r="AC156" t="str">
        <f>IF(Table15[[#This Row],[Proposal]]="",Table15[[#This Row],[Gauge_Designation]],Table15[[#This Row],[Gauge_Designation]]&amp;"("&amp;Table15[[#This Row],[Proposal]]&amp;")")</f>
        <v>BIGS</v>
      </c>
      <c r="AD156" t="e">
        <v>#N/A</v>
      </c>
    </row>
    <row r="157" spans="1:30" x14ac:dyDescent="0.25">
      <c r="A157" s="117">
        <v>154</v>
      </c>
      <c r="B157" s="46" t="s">
        <v>346</v>
      </c>
      <c r="C157" s="46"/>
      <c r="D157" s="137"/>
      <c r="E157" s="42" t="s">
        <v>28</v>
      </c>
      <c r="F157" s="40"/>
      <c r="G157" s="57">
        <v>16</v>
      </c>
      <c r="H157" s="58" t="s">
        <v>1118</v>
      </c>
      <c r="I157" s="58"/>
      <c r="J157" s="40" t="s">
        <v>347</v>
      </c>
      <c r="K157" s="40" t="s">
        <v>278</v>
      </c>
      <c r="L157" s="25" t="s">
        <v>334</v>
      </c>
      <c r="M157" s="12" t="s">
        <v>1127</v>
      </c>
      <c r="N157" s="40" t="s">
        <v>131</v>
      </c>
      <c r="O157" s="40" t="s">
        <v>46</v>
      </c>
      <c r="P157" s="40" t="s">
        <v>1113</v>
      </c>
      <c r="Q157" s="40" t="s">
        <v>36</v>
      </c>
      <c r="R157" s="40">
        <v>1983</v>
      </c>
      <c r="S157" s="12"/>
      <c r="T157" s="25">
        <v>42.650556000000002</v>
      </c>
      <c r="U157" s="51">
        <v>-82.008332999999993</v>
      </c>
      <c r="Y157" t="e">
        <f>INDEX([1]Changes_1985_to_x!$A:$A,MATCH(Table15[[#This Row],[US_GaugeNum]],[1]Changes_1985_to_x!$B:$B,0))</f>
        <v>#N/A</v>
      </c>
      <c r="Z157" t="e">
        <f>INDEX([1]Changes_1985_to_x!$A:$A,MATCH(Table15[[#This Row],[WSC_GaugeNum]],[1]Changes_1985_to_x!$C:$C,0))</f>
        <v>#N/A</v>
      </c>
      <c r="AA157" t="e">
        <v>#N/A</v>
      </c>
      <c r="AB157" t="e">
        <v>#N/A</v>
      </c>
      <c r="AC157" t="str">
        <f>IF(Table15[[#This Row],[Proposal]]="",Table15[[#This Row],[Gauge_Designation]],Table15[[#This Row],[Gauge_Designation]]&amp;"("&amp;Table15[[#This Row],[Proposal]]&amp;")")</f>
        <v>BIGS</v>
      </c>
      <c r="AD157" t="e">
        <v>#N/A</v>
      </c>
    </row>
    <row r="158" spans="1:30" x14ac:dyDescent="0.25">
      <c r="A158" s="117">
        <v>155</v>
      </c>
      <c r="B158" s="46" t="s">
        <v>348</v>
      </c>
      <c r="C158" s="46"/>
      <c r="D158" s="137"/>
      <c r="E158" s="42" t="s">
        <v>28</v>
      </c>
      <c r="F158" s="40"/>
      <c r="G158" s="57">
        <v>16</v>
      </c>
      <c r="H158" s="58" t="s">
        <v>1118</v>
      </c>
      <c r="I158" s="58"/>
      <c r="J158" s="40" t="s">
        <v>349</v>
      </c>
      <c r="K158" s="40" t="s">
        <v>278</v>
      </c>
      <c r="L158" s="25" t="s">
        <v>334</v>
      </c>
      <c r="M158" s="12" t="s">
        <v>1128</v>
      </c>
      <c r="N158" s="40" t="s">
        <v>131</v>
      </c>
      <c r="O158" s="40" t="s">
        <v>46</v>
      </c>
      <c r="P158" s="40" t="s">
        <v>1113</v>
      </c>
      <c r="Q158" s="40" t="s">
        <v>36</v>
      </c>
      <c r="R158" s="40">
        <v>1981</v>
      </c>
      <c r="S158" s="12"/>
      <c r="T158" s="25">
        <v>42.811667</v>
      </c>
      <c r="U158" s="51">
        <v>-82.298333</v>
      </c>
      <c r="Y158" t="e">
        <f>INDEX([1]Changes_1985_to_x!$A:$A,MATCH(Table15[[#This Row],[US_GaugeNum]],[1]Changes_1985_to_x!$B:$B,0))</f>
        <v>#N/A</v>
      </c>
      <c r="Z158" t="e">
        <f>INDEX([1]Changes_1985_to_x!$A:$A,MATCH(Table15[[#This Row],[WSC_GaugeNum]],[1]Changes_1985_to_x!$C:$C,0))</f>
        <v>#N/A</v>
      </c>
      <c r="AA158" t="e">
        <v>#N/A</v>
      </c>
      <c r="AB158" t="s">
        <v>190</v>
      </c>
      <c r="AC158" t="str">
        <f>IF(Table15[[#This Row],[Proposal]]="",Table15[[#This Row],[Gauge_Designation]],Table15[[#This Row],[Gauge_Designation]]&amp;"("&amp;Table15[[#This Row],[Proposal]]&amp;")")</f>
        <v>BIGS</v>
      </c>
      <c r="AD158" t="e">
        <v>#N/A</v>
      </c>
    </row>
    <row r="159" spans="1:30" x14ac:dyDescent="0.25">
      <c r="A159" s="117">
        <v>156</v>
      </c>
      <c r="B159" s="62" t="s">
        <v>350</v>
      </c>
      <c r="C159" s="62">
        <v>11950</v>
      </c>
      <c r="D159" s="131"/>
      <c r="E159" s="48" t="s">
        <v>117</v>
      </c>
      <c r="F159" s="25"/>
      <c r="G159" s="57">
        <v>16</v>
      </c>
      <c r="H159" s="58" t="s">
        <v>1118</v>
      </c>
      <c r="I159" s="58"/>
      <c r="J159" s="25" t="s">
        <v>351</v>
      </c>
      <c r="K159" s="25" t="s">
        <v>278</v>
      </c>
      <c r="L159" s="25" t="s">
        <v>334</v>
      </c>
      <c r="M159" s="25" t="s">
        <v>1110</v>
      </c>
      <c r="N159" s="25" t="s">
        <v>131</v>
      </c>
      <c r="O159" s="25" t="s">
        <v>46</v>
      </c>
      <c r="P159" s="25" t="s">
        <v>47</v>
      </c>
      <c r="Q159" s="25" t="s">
        <v>36</v>
      </c>
      <c r="R159" s="25">
        <v>1927</v>
      </c>
      <c r="S159" s="25"/>
      <c r="T159" s="25">
        <v>42.659166999999997</v>
      </c>
      <c r="U159" s="51">
        <v>-82.506944000000004</v>
      </c>
      <c r="Y159" t="e">
        <f>INDEX([1]Changes_1985_to_x!$A:$A,MATCH(Table15[[#This Row],[US_GaugeNum]],[1]Changes_1985_to_x!$B:$B,0))</f>
        <v>#N/A</v>
      </c>
      <c r="Z159" t="str">
        <f>INDEX([1]Changes_1985_to_x!$A:$A,MATCH(Table15[[#This Row],[WSC_GaugeNum]],[1]Changes_1985_to_x!$C:$C,0))</f>
        <v>GL-CC-SLR CAN</v>
      </c>
      <c r="AA159" t="e">
        <v>#N/A</v>
      </c>
      <c r="AB159" t="s">
        <v>154</v>
      </c>
      <c r="AC159" t="str">
        <f>IF(Table15[[#This Row],[Proposal]]="",Table15[[#This Row],[Gauge_Designation]],Table15[[#This Row],[Gauge_Designation]]&amp;"("&amp;Table15[[#This Row],[Proposal]]&amp;")")</f>
        <v>BIGS</v>
      </c>
      <c r="AD159" t="e">
        <v>#N/A</v>
      </c>
    </row>
    <row r="160" spans="1:30" x14ac:dyDescent="0.25">
      <c r="A160" s="117">
        <v>157</v>
      </c>
      <c r="B160" s="62" t="s">
        <v>352</v>
      </c>
      <c r="C160" s="62"/>
      <c r="D160" s="131"/>
      <c r="E160" s="48" t="s">
        <v>28</v>
      </c>
      <c r="F160" s="25"/>
      <c r="G160" s="57">
        <v>16</v>
      </c>
      <c r="H160" s="58" t="s">
        <v>1118</v>
      </c>
      <c r="I160" s="58"/>
      <c r="J160" s="25" t="s">
        <v>353</v>
      </c>
      <c r="K160" s="25" t="s">
        <v>278</v>
      </c>
      <c r="L160" s="25" t="s">
        <v>334</v>
      </c>
      <c r="M160" s="25" t="s">
        <v>1127</v>
      </c>
      <c r="N160" s="25" t="s">
        <v>131</v>
      </c>
      <c r="O160" s="25" t="s">
        <v>46</v>
      </c>
      <c r="P160" s="25" t="s">
        <v>1113</v>
      </c>
      <c r="Q160" s="25" t="s">
        <v>36</v>
      </c>
      <c r="R160" s="25">
        <v>1971</v>
      </c>
      <c r="S160" s="25"/>
      <c r="T160" s="25">
        <v>42.211388999999997</v>
      </c>
      <c r="U160" s="51">
        <v>-82.628889000000001</v>
      </c>
      <c r="Y160" t="e">
        <f>INDEX([1]Changes_1985_to_x!$A:$A,MATCH(Table15[[#This Row],[US_GaugeNum]],[1]Changes_1985_to_x!$B:$B,0))</f>
        <v>#N/A</v>
      </c>
      <c r="Z160" t="e">
        <f>INDEX([1]Changes_1985_to_x!$A:$A,MATCH(Table15[[#This Row],[WSC_GaugeNum]],[1]Changes_1985_to_x!$C:$C,0))</f>
        <v>#N/A</v>
      </c>
      <c r="AA160" t="e">
        <v>#N/A</v>
      </c>
      <c r="AB160" t="e">
        <v>#N/A</v>
      </c>
      <c r="AC160" t="str">
        <f>IF(Table15[[#This Row],[Proposal]]="",Table15[[#This Row],[Gauge_Designation]],Table15[[#This Row],[Gauge_Designation]]&amp;"("&amp;Table15[[#This Row],[Proposal]]&amp;")")</f>
        <v>BIGS</v>
      </c>
      <c r="AD160" t="e">
        <v>#N/A</v>
      </c>
    </row>
    <row r="161" spans="1:30" x14ac:dyDescent="0.25">
      <c r="A161" s="117">
        <v>158</v>
      </c>
      <c r="B161" s="62" t="s">
        <v>354</v>
      </c>
      <c r="C161" s="62"/>
      <c r="D161" s="131"/>
      <c r="E161" s="48" t="s">
        <v>28</v>
      </c>
      <c r="F161" s="25"/>
      <c r="G161" s="57">
        <v>16</v>
      </c>
      <c r="H161" s="58" t="s">
        <v>1118</v>
      </c>
      <c r="I161" s="58"/>
      <c r="J161" s="25" t="s">
        <v>355</v>
      </c>
      <c r="K161" s="25" t="s">
        <v>278</v>
      </c>
      <c r="L161" s="25" t="s">
        <v>334</v>
      </c>
      <c r="M161" s="25" t="s">
        <v>1139</v>
      </c>
      <c r="N161" s="25" t="s">
        <v>131</v>
      </c>
      <c r="O161" s="25" t="s">
        <v>46</v>
      </c>
      <c r="P161" s="25" t="s">
        <v>1113</v>
      </c>
      <c r="Q161" s="25" t="s">
        <v>36</v>
      </c>
      <c r="R161" s="25">
        <v>1976</v>
      </c>
      <c r="S161" s="25"/>
      <c r="T161" s="25">
        <v>42.158889000000002</v>
      </c>
      <c r="U161" s="51">
        <v>-83.018889000000001</v>
      </c>
      <c r="Y161" t="e">
        <f>INDEX([1]Changes_1985_to_x!$A:$A,MATCH(Table15[[#This Row],[US_GaugeNum]],[1]Changes_1985_to_x!$B:$B,0))</f>
        <v>#N/A</v>
      </c>
      <c r="Z161" t="e">
        <f>INDEX([1]Changes_1985_to_x!$A:$A,MATCH(Table15[[#This Row],[WSC_GaugeNum]],[1]Changes_1985_to_x!$C:$C,0))</f>
        <v>#N/A</v>
      </c>
      <c r="AA161" t="e">
        <v>#N/A</v>
      </c>
      <c r="AB161" t="e">
        <v>#N/A</v>
      </c>
      <c r="AC161" t="str">
        <f>IF(Table15[[#This Row],[Proposal]]="",Table15[[#This Row],[Gauge_Designation]],Table15[[#This Row],[Gauge_Designation]]&amp;"("&amp;Table15[[#This Row],[Proposal]]&amp;")")</f>
        <v>BIGS</v>
      </c>
      <c r="AD161" t="e">
        <v>#N/A</v>
      </c>
    </row>
    <row r="162" spans="1:30" x14ac:dyDescent="0.25">
      <c r="A162" s="117">
        <v>159</v>
      </c>
      <c r="B162" s="62" t="s">
        <v>357</v>
      </c>
      <c r="C162" s="62">
        <v>11995</v>
      </c>
      <c r="D162" s="131"/>
      <c r="E162" s="48" t="s">
        <v>117</v>
      </c>
      <c r="F162" s="25"/>
      <c r="G162" s="57">
        <v>16</v>
      </c>
      <c r="H162" s="58" t="s">
        <v>1118</v>
      </c>
      <c r="I162" s="58"/>
      <c r="J162" s="25" t="s">
        <v>358</v>
      </c>
      <c r="K162" s="25" t="s">
        <v>278</v>
      </c>
      <c r="L162" s="25" t="s">
        <v>334</v>
      </c>
      <c r="M162" s="25" t="s">
        <v>1110</v>
      </c>
      <c r="N162" s="25" t="s">
        <v>131</v>
      </c>
      <c r="O162" s="25" t="s">
        <v>46</v>
      </c>
      <c r="P162" s="25" t="s">
        <v>47</v>
      </c>
      <c r="Q162" s="25" t="s">
        <v>36</v>
      </c>
      <c r="R162" s="25">
        <v>1960</v>
      </c>
      <c r="S162" s="25"/>
      <c r="T162" s="25">
        <v>42.144167000000003</v>
      </c>
      <c r="U162" s="51">
        <v>-83.113611000000006</v>
      </c>
      <c r="Y162" t="e">
        <f>INDEX([1]Changes_1985_to_x!$A:$A,MATCH(Table15[[#This Row],[US_GaugeNum]],[1]Changes_1985_to_x!$B:$B,0))</f>
        <v>#N/A</v>
      </c>
      <c r="Z162" t="e">
        <f>INDEX([1]Changes_1985_to_x!$A:$A,MATCH(Table15[[#This Row],[WSC_GaugeNum]],[1]Changes_1985_to_x!$C:$C,0))</f>
        <v>#N/A</v>
      </c>
      <c r="AA162" t="e">
        <v>#N/A</v>
      </c>
      <c r="AB162" t="e">
        <v>#N/A</v>
      </c>
      <c r="AC162" t="str">
        <f>IF(Table15[[#This Row],[Proposal]]="",Table15[[#This Row],[Gauge_Designation]],Table15[[#This Row],[Gauge_Designation]]&amp;"("&amp;Table15[[#This Row],[Proposal]]&amp;")")</f>
        <v>BIGS</v>
      </c>
      <c r="AD162" t="e">
        <v>#N/A</v>
      </c>
    </row>
    <row r="163" spans="1:30" x14ac:dyDescent="0.25">
      <c r="A163" s="117">
        <v>160</v>
      </c>
      <c r="B163" s="62" t="s">
        <v>359</v>
      </c>
      <c r="C163" s="62"/>
      <c r="D163" s="131">
        <v>4127885</v>
      </c>
      <c r="E163" s="48" t="s">
        <v>28</v>
      </c>
      <c r="F163" s="25" t="s">
        <v>29</v>
      </c>
      <c r="G163" s="57">
        <v>16</v>
      </c>
      <c r="H163" s="58" t="s">
        <v>1135</v>
      </c>
      <c r="I163" s="58" t="s">
        <v>1125</v>
      </c>
      <c r="J163" s="25" t="s">
        <v>360</v>
      </c>
      <c r="K163" s="25" t="s">
        <v>361</v>
      </c>
      <c r="L163" s="25" t="s">
        <v>334</v>
      </c>
      <c r="M163" s="25" t="s">
        <v>1110</v>
      </c>
      <c r="N163" s="25" t="s">
        <v>131</v>
      </c>
      <c r="O163" s="25" t="s">
        <v>46</v>
      </c>
      <c r="P163" s="25" t="s">
        <v>35</v>
      </c>
      <c r="Q163" s="25" t="s">
        <v>36</v>
      </c>
      <c r="R163" s="25">
        <v>2008</v>
      </c>
      <c r="S163" s="25"/>
      <c r="T163" s="25">
        <v>46.498333000000002</v>
      </c>
      <c r="U163" s="51">
        <v>-84.315278000000006</v>
      </c>
      <c r="Y163" t="e">
        <f>INDEX([1]Changes_1985_to_x!$A:$A,MATCH(Table15[[#This Row],[US_GaugeNum]],[1]Changes_1985_to_x!$B:$B,0))</f>
        <v>#N/A</v>
      </c>
      <c r="Z163" t="e">
        <f>INDEX([1]Changes_1985_to_x!$A:$A,MATCH(Table15[[#This Row],[WSC_GaugeNum]],[1]Changes_1985_to_x!$C:$C,0))</f>
        <v>#N/A</v>
      </c>
      <c r="AA163" t="e">
        <v>#N/A</v>
      </c>
      <c r="AB163" t="e">
        <v>#N/A</v>
      </c>
      <c r="AC163" t="str">
        <f>IF(Table15[[#This Row],[Proposal]]="",Table15[[#This Row],[Gauge_Designation]],Table15[[#This Row],[Gauge_Designation]]&amp;"("&amp;Table15[[#This Row],[Proposal]]&amp;")")</f>
        <v>IGS*(Proposed IGS)</v>
      </c>
      <c r="AD163" t="s">
        <v>335</v>
      </c>
    </row>
    <row r="164" spans="1:30" ht="15" x14ac:dyDescent="0.2">
      <c r="A164" s="117">
        <v>161</v>
      </c>
      <c r="B164" s="62" t="s">
        <v>362</v>
      </c>
      <c r="C164" s="62"/>
      <c r="D164" s="131">
        <v>4159130</v>
      </c>
      <c r="E164" s="48" t="s">
        <v>28</v>
      </c>
      <c r="F164" s="25" t="s">
        <v>29</v>
      </c>
      <c r="G164" s="57">
        <v>16</v>
      </c>
      <c r="H164" s="58" t="s">
        <v>1135</v>
      </c>
      <c r="I164" s="58" t="s">
        <v>1125</v>
      </c>
      <c r="J164" s="25" t="s">
        <v>363</v>
      </c>
      <c r="K164" s="25" t="s">
        <v>361</v>
      </c>
      <c r="L164" s="25" t="s">
        <v>334</v>
      </c>
      <c r="M164" s="25" t="s">
        <v>1110</v>
      </c>
      <c r="N164" s="25" t="s">
        <v>331</v>
      </c>
      <c r="O164" s="25" t="s">
        <v>34</v>
      </c>
      <c r="P164" s="25" t="s">
        <v>35</v>
      </c>
      <c r="Q164" s="25" t="s">
        <v>36</v>
      </c>
      <c r="R164" s="25" t="e">
        <v>#N/A</v>
      </c>
      <c r="S164" s="25" t="e">
        <v>#N/A</v>
      </c>
      <c r="T164" s="25">
        <v>42.986944000000001</v>
      </c>
      <c r="U164" s="51">
        <v>-82.424722000000003</v>
      </c>
      <c r="V164"/>
      <c r="W164"/>
      <c r="X164"/>
      <c r="Y164" t="e">
        <f>INDEX([1]Changes_1985_to_x!$A:$A,MATCH(Table15[[#This Row],[US_GaugeNum]],[1]Changes_1985_to_x!$B:$B,0))</f>
        <v>#N/A</v>
      </c>
      <c r="Z164" t="e">
        <f>INDEX([1]Changes_1985_to_x!$A:$A,MATCH(Table15[[#This Row],[WSC_GaugeNum]],[1]Changes_1985_to_x!$C:$C,0))</f>
        <v>#N/A</v>
      </c>
      <c r="AA164" t="e">
        <v>#N/A</v>
      </c>
      <c r="AB164" t="e">
        <v>#N/A</v>
      </c>
      <c r="AC164" t="str">
        <f>IF(Table15[[#This Row],[Proposal]]="",Table15[[#This Row],[Gauge_Designation]],Table15[[#This Row],[Gauge_Designation]]&amp;"("&amp;Table15[[#This Row],[Proposal]]&amp;")")</f>
        <v>IGS*(Proposed IGS)</v>
      </c>
      <c r="AD164" t="s">
        <v>335</v>
      </c>
    </row>
    <row r="165" spans="1:30" ht="15.75" customHeight="1" x14ac:dyDescent="0.25">
      <c r="A165" s="117">
        <v>162</v>
      </c>
      <c r="B165" s="46" t="s">
        <v>364</v>
      </c>
      <c r="C165" s="46">
        <v>11070</v>
      </c>
      <c r="D165" s="133"/>
      <c r="E165" s="42" t="s">
        <v>117</v>
      </c>
      <c r="F165" s="12"/>
      <c r="G165" s="57">
        <v>16</v>
      </c>
      <c r="H165" s="76" t="s">
        <v>1118</v>
      </c>
      <c r="I165" s="76" t="s">
        <v>1125</v>
      </c>
      <c r="J165" s="67" t="s">
        <v>365</v>
      </c>
      <c r="K165" s="26" t="s">
        <v>361</v>
      </c>
      <c r="L165" s="25" t="s">
        <v>334</v>
      </c>
      <c r="M165" s="12" t="s">
        <v>1110</v>
      </c>
      <c r="N165" s="12" t="s">
        <v>131</v>
      </c>
      <c r="O165" s="12" t="s">
        <v>46</v>
      </c>
      <c r="P165" s="12" t="s">
        <v>47</v>
      </c>
      <c r="Q165" s="12" t="s">
        <v>36</v>
      </c>
      <c r="R165" s="26">
        <v>1926</v>
      </c>
      <c r="S165" s="26"/>
      <c r="T165" s="12">
        <v>46.253056000000001</v>
      </c>
      <c r="U165" s="26">
        <v>-83.551944000000006</v>
      </c>
      <c r="Y165" t="e">
        <f>INDEX([1]Changes_1985_to_x!$A:$A,MATCH(Table15[[#This Row],[US_GaugeNum]],[1]Changes_1985_to_x!$B:$B,0))</f>
        <v>#N/A</v>
      </c>
      <c r="Z165" t="str">
        <f>INDEX([1]Changes_1985_to_x!$A:$A,MATCH(Table15[[#This Row],[WSC_GaugeNum]],[1]Changes_1985_to_x!$C:$C,0))</f>
        <v>GL-CC-SLR CAN</v>
      </c>
      <c r="AA165" t="e">
        <v>#N/A</v>
      </c>
      <c r="AB165" t="s">
        <v>154</v>
      </c>
      <c r="AC165" t="str">
        <f>IF(Table15[[#This Row],[Proposal]]="",Table15[[#This Row],[Gauge_Designation]],Table15[[#This Row],[Gauge_Designation]]&amp;"("&amp;Table15[[#This Row],[Proposal]]&amp;")")</f>
        <v>BIGS(Proposed IGS)</v>
      </c>
      <c r="AD165" t="e">
        <v>#N/A</v>
      </c>
    </row>
    <row r="166" spans="1:30" ht="15" customHeight="1" x14ac:dyDescent="0.25">
      <c r="A166" s="117">
        <v>163</v>
      </c>
      <c r="B166" s="62" t="s">
        <v>366</v>
      </c>
      <c r="C166" s="62">
        <v>11690</v>
      </c>
      <c r="D166" s="131"/>
      <c r="E166" s="48" t="s">
        <v>117</v>
      </c>
      <c r="F166" s="25"/>
      <c r="G166" s="57">
        <v>16</v>
      </c>
      <c r="H166" s="76" t="s">
        <v>1118</v>
      </c>
      <c r="I166" s="58" t="s">
        <v>1125</v>
      </c>
      <c r="J166" s="44" t="s">
        <v>367</v>
      </c>
      <c r="K166" s="25" t="s">
        <v>361</v>
      </c>
      <c r="L166" s="25" t="s">
        <v>334</v>
      </c>
      <c r="M166" s="25" t="s">
        <v>1110</v>
      </c>
      <c r="N166" s="25" t="s">
        <v>131</v>
      </c>
      <c r="O166" s="25" t="s">
        <v>46</v>
      </c>
      <c r="P166" s="25" t="s">
        <v>47</v>
      </c>
      <c r="Q166" s="25" t="s">
        <v>36</v>
      </c>
      <c r="R166" s="25">
        <v>1962</v>
      </c>
      <c r="S166" s="25"/>
      <c r="T166" s="25">
        <v>45.256667</v>
      </c>
      <c r="U166" s="51">
        <v>-81.662778000000003</v>
      </c>
      <c r="Y166" t="e">
        <f>INDEX([1]Changes_1985_to_x!$A:$A,MATCH(Table15[[#This Row],[US_GaugeNum]],[1]Changes_1985_to_x!$B:$B,0))</f>
        <v>#N/A</v>
      </c>
      <c r="Z166" t="e">
        <f>INDEX([1]Changes_1985_to_x!$A:$A,MATCH(Table15[[#This Row],[WSC_GaugeNum]],[1]Changes_1985_to_x!$C:$C,0))</f>
        <v>#N/A</v>
      </c>
      <c r="AA166" t="e">
        <v>#N/A</v>
      </c>
      <c r="AB166" t="e">
        <v>#N/A</v>
      </c>
      <c r="AC166" t="str">
        <f>IF(Table15[[#This Row],[Proposal]]="",Table15[[#This Row],[Gauge_Designation]],Table15[[#This Row],[Gauge_Designation]]&amp;"("&amp;Table15[[#This Row],[Proposal]]&amp;")")</f>
        <v>BIGS(Proposed IGS)</v>
      </c>
      <c r="AD166" t="e">
        <v>#N/A</v>
      </c>
    </row>
    <row r="167" spans="1:30" x14ac:dyDescent="0.25">
      <c r="A167" s="117">
        <v>164</v>
      </c>
      <c r="B167" s="62" t="s">
        <v>368</v>
      </c>
      <c r="C167" s="62">
        <v>11940</v>
      </c>
      <c r="D167" s="131"/>
      <c r="E167" s="48" t="s">
        <v>117</v>
      </c>
      <c r="F167" s="25"/>
      <c r="G167" s="57">
        <v>16</v>
      </c>
      <c r="H167" s="76" t="s">
        <v>1118</v>
      </c>
      <c r="I167" s="58" t="s">
        <v>1125</v>
      </c>
      <c r="J167" s="25" t="s">
        <v>369</v>
      </c>
      <c r="K167" s="25" t="s">
        <v>361</v>
      </c>
      <c r="L167" s="25" t="s">
        <v>334</v>
      </c>
      <c r="M167" s="25" t="s">
        <v>1110</v>
      </c>
      <c r="N167" s="25" t="s">
        <v>131</v>
      </c>
      <c r="O167" s="25" t="s">
        <v>46</v>
      </c>
      <c r="P167" s="25" t="s">
        <v>47</v>
      </c>
      <c r="Q167" s="12" t="s">
        <v>36</v>
      </c>
      <c r="R167" s="25">
        <v>1927</v>
      </c>
      <c r="S167" s="25"/>
      <c r="T167" s="25">
        <v>42.990833000000002</v>
      </c>
      <c r="U167" s="51">
        <v>-82.421389000000005</v>
      </c>
      <c r="Y167" t="e">
        <f>INDEX([1]Changes_1985_to_x!$A:$A,MATCH(Table15[[#This Row],[US_GaugeNum]],[1]Changes_1985_to_x!$B:$B,0))</f>
        <v>#N/A</v>
      </c>
      <c r="Z167" t="str">
        <f>INDEX([1]Changes_1985_to_x!$A:$A,MATCH(Table15[[#This Row],[WSC_GaugeNum]],[1]Changes_1985_to_x!$C:$C,0))</f>
        <v>GL-CC-SLR CAN</v>
      </c>
      <c r="AA167" t="e">
        <v>#N/A</v>
      </c>
      <c r="AB167" t="s">
        <v>154</v>
      </c>
      <c r="AC167" t="str">
        <f>IF(Table15[[#This Row],[Proposal]]="",Table15[[#This Row],[Gauge_Designation]],Table15[[#This Row],[Gauge_Designation]]&amp;"("&amp;Table15[[#This Row],[Proposal]]&amp;")")</f>
        <v>BIGS(Proposed IGS)</v>
      </c>
      <c r="AD167" t="e">
        <v>#N/A</v>
      </c>
    </row>
    <row r="168" spans="1:30" ht="15" x14ac:dyDescent="0.2">
      <c r="A168" s="117">
        <v>165</v>
      </c>
      <c r="B168" s="62" t="s">
        <v>1110</v>
      </c>
      <c r="C168" s="62"/>
      <c r="D168" s="131">
        <v>9075014</v>
      </c>
      <c r="E168" s="48"/>
      <c r="F168" s="12" t="s">
        <v>158</v>
      </c>
      <c r="G168" s="57">
        <v>16</v>
      </c>
      <c r="H168" s="76" t="s">
        <v>1118</v>
      </c>
      <c r="I168" s="58" t="s">
        <v>1125</v>
      </c>
      <c r="J168" s="44" t="s">
        <v>370</v>
      </c>
      <c r="K168" s="25" t="s">
        <v>361</v>
      </c>
      <c r="L168" s="25" t="s">
        <v>334</v>
      </c>
      <c r="M168" s="25" t="s">
        <v>1110</v>
      </c>
      <c r="N168" s="25" t="s">
        <v>331</v>
      </c>
      <c r="O168" s="25" t="s">
        <v>34</v>
      </c>
      <c r="P168" s="25" t="s">
        <v>47</v>
      </c>
      <c r="Q168" s="25" t="s">
        <v>36</v>
      </c>
      <c r="R168" s="12" t="e">
        <v>#N/A</v>
      </c>
      <c r="S168" s="25" t="e">
        <v>#N/A</v>
      </c>
      <c r="T168" s="25">
        <v>43.845832999999999</v>
      </c>
      <c r="U168" s="51">
        <v>-82.643889000000001</v>
      </c>
      <c r="V168"/>
      <c r="W168"/>
      <c r="X168"/>
      <c r="Y168" t="str">
        <f>INDEX([1]Changes_1985_to_x!$A:$A,MATCH(Table15[[#This Row],[US_GaugeNum]],[1]Changes_1985_to_x!$B:$B,0))</f>
        <v>GL-CC-SLR USA</v>
      </c>
      <c r="Z168" t="e">
        <f>INDEX([1]Changes_1985_to_x!$A:$A,MATCH(Table15[[#This Row],[WSC_GaugeNum]],[1]Changes_1985_to_x!$C:$C,0))</f>
        <v>#N/A</v>
      </c>
      <c r="AA168" t="s">
        <v>162</v>
      </c>
      <c r="AB168" t="e">
        <v>#N/A</v>
      </c>
      <c r="AC168" t="str">
        <f>IF(Table15[[#This Row],[Proposal]]="",Table15[[#This Row],[Gauge_Designation]],Table15[[#This Row],[Gauge_Designation]]&amp;"("&amp;Table15[[#This Row],[Proposal]]&amp;")")</f>
        <v>BIGS(Proposed IGS)</v>
      </c>
      <c r="AD168" t="e">
        <v>#N/A</v>
      </c>
    </row>
    <row r="169" spans="1:30" ht="15" x14ac:dyDescent="0.2">
      <c r="A169" s="117">
        <v>166</v>
      </c>
      <c r="B169" s="62" t="s">
        <v>1110</v>
      </c>
      <c r="C169" s="62"/>
      <c r="D169" s="131">
        <v>9076033</v>
      </c>
      <c r="E169" s="48"/>
      <c r="F169" s="12" t="s">
        <v>158</v>
      </c>
      <c r="G169" s="57">
        <v>19</v>
      </c>
      <c r="H169" s="76" t="s">
        <v>1118</v>
      </c>
      <c r="I169" s="58" t="s">
        <v>1125</v>
      </c>
      <c r="J169" s="44" t="s">
        <v>371</v>
      </c>
      <c r="K169" s="25" t="s">
        <v>361</v>
      </c>
      <c r="L169" s="25" t="s">
        <v>334</v>
      </c>
      <c r="M169" s="25" t="s">
        <v>1110</v>
      </c>
      <c r="N169" s="25" t="s">
        <v>331</v>
      </c>
      <c r="O169" s="25" t="s">
        <v>34</v>
      </c>
      <c r="P169" s="25" t="s">
        <v>47</v>
      </c>
      <c r="Q169" s="25" t="s">
        <v>36</v>
      </c>
      <c r="R169" s="12" t="e">
        <v>#N/A</v>
      </c>
      <c r="S169" s="25" t="e">
        <v>#N/A</v>
      </c>
      <c r="T169" s="25">
        <v>46.484999999999999</v>
      </c>
      <c r="U169" s="51">
        <v>-84.301666666666605</v>
      </c>
      <c r="V169"/>
      <c r="W169"/>
      <c r="X169"/>
      <c r="Y169" t="e">
        <f>INDEX([1]Changes_1985_to_x!$A:$A,MATCH(Table15[[#This Row],[US_GaugeNum]],[1]Changes_1985_to_x!$B:$B,0))</f>
        <v>#N/A</v>
      </c>
      <c r="Z169" t="e">
        <f>INDEX([1]Changes_1985_to_x!$A:$A,MATCH(Table15[[#This Row],[WSC_GaugeNum]],[1]Changes_1985_to_x!$C:$C,0))</f>
        <v>#N/A</v>
      </c>
      <c r="AA169" t="e">
        <v>#N/A</v>
      </c>
      <c r="AB169" t="e">
        <v>#N/A</v>
      </c>
      <c r="AC169" t="str">
        <f>IF(Table15[[#This Row],[Proposal]]="",Table15[[#This Row],[Gauge_Designation]],Table15[[#This Row],[Gauge_Designation]]&amp;"("&amp;Table15[[#This Row],[Proposal]]&amp;")")</f>
        <v>BIGS(Proposed IGS)</v>
      </c>
      <c r="AD169" t="e">
        <v>#N/A</v>
      </c>
    </row>
    <row r="170" spans="1:30" ht="15" x14ac:dyDescent="0.2">
      <c r="A170" s="117">
        <v>167</v>
      </c>
      <c r="B170" s="62" t="s">
        <v>1110</v>
      </c>
      <c r="C170" s="62"/>
      <c r="D170" s="131">
        <v>9075080</v>
      </c>
      <c r="E170" s="48"/>
      <c r="F170" s="25" t="s">
        <v>158</v>
      </c>
      <c r="G170" s="57">
        <v>16</v>
      </c>
      <c r="H170" s="76" t="s">
        <v>1118</v>
      </c>
      <c r="I170" s="58" t="s">
        <v>1125</v>
      </c>
      <c r="J170" s="44" t="s">
        <v>372</v>
      </c>
      <c r="K170" s="25" t="s">
        <v>361</v>
      </c>
      <c r="L170" s="25" t="s">
        <v>334</v>
      </c>
      <c r="M170" s="25" t="s">
        <v>1110</v>
      </c>
      <c r="N170" s="25" t="s">
        <v>331</v>
      </c>
      <c r="O170" s="25" t="s">
        <v>34</v>
      </c>
      <c r="P170" s="25" t="s">
        <v>47</v>
      </c>
      <c r="Q170" s="25" t="s">
        <v>36</v>
      </c>
      <c r="R170" s="12" t="e">
        <v>#N/A</v>
      </c>
      <c r="S170" s="25" t="e">
        <v>#N/A</v>
      </c>
      <c r="T170" s="25">
        <v>45.777777999999998</v>
      </c>
      <c r="U170" s="51">
        <v>-84.719443999999996</v>
      </c>
      <c r="V170"/>
      <c r="W170"/>
      <c r="X170"/>
      <c r="Y170" t="str">
        <f>INDEX([1]Changes_1985_to_x!$A:$A,MATCH(Table15[[#This Row],[US_GaugeNum]],[1]Changes_1985_to_x!$B:$B,0))</f>
        <v>GL-CC-SLR USA</v>
      </c>
      <c r="Z170" t="e">
        <f>INDEX([1]Changes_1985_to_x!$A:$A,MATCH(Table15[[#This Row],[WSC_GaugeNum]],[1]Changes_1985_to_x!$C:$C,0))</f>
        <v>#N/A</v>
      </c>
      <c r="AA170" t="s">
        <v>162</v>
      </c>
      <c r="AB170" t="e">
        <v>#N/A</v>
      </c>
      <c r="AC170" t="str">
        <f>IF(Table15[[#This Row],[Proposal]]="",Table15[[#This Row],[Gauge_Designation]],Table15[[#This Row],[Gauge_Designation]]&amp;"("&amp;Table15[[#This Row],[Proposal]]&amp;")")</f>
        <v>BIGS(Proposed IGS)</v>
      </c>
      <c r="AD170" t="e">
        <v>#N/A</v>
      </c>
    </row>
    <row r="171" spans="1:30" ht="15" x14ac:dyDescent="0.2">
      <c r="A171" s="117">
        <v>168</v>
      </c>
      <c r="B171" s="62" t="s">
        <v>1110</v>
      </c>
      <c r="C171" s="62"/>
      <c r="D171" s="131">
        <v>9076070</v>
      </c>
      <c r="E171" s="48"/>
      <c r="F171" s="25" t="s">
        <v>158</v>
      </c>
      <c r="G171" s="57">
        <v>16</v>
      </c>
      <c r="H171" s="76" t="s">
        <v>1118</v>
      </c>
      <c r="I171" s="58" t="s">
        <v>1125</v>
      </c>
      <c r="J171" s="44" t="s">
        <v>373</v>
      </c>
      <c r="K171" s="25" t="s">
        <v>361</v>
      </c>
      <c r="L171" s="12" t="s">
        <v>334</v>
      </c>
      <c r="M171" s="12" t="s">
        <v>1110</v>
      </c>
      <c r="N171" s="12" t="s">
        <v>331</v>
      </c>
      <c r="O171" s="12" t="s">
        <v>34</v>
      </c>
      <c r="P171" s="25" t="s">
        <v>47</v>
      </c>
      <c r="Q171" s="12" t="s">
        <v>36</v>
      </c>
      <c r="R171" s="25" t="e">
        <v>#N/A</v>
      </c>
      <c r="S171" s="25" t="e">
        <v>#N/A</v>
      </c>
      <c r="T171" s="25">
        <v>46.501666700000001</v>
      </c>
      <c r="U171" s="51">
        <v>-84.371666666666599</v>
      </c>
      <c r="V171"/>
      <c r="W171"/>
      <c r="X171"/>
      <c r="Y171" t="e">
        <f>INDEX([1]Changes_1985_to_x!$A:$A,MATCH(Table15[[#This Row],[US_GaugeNum]],[1]Changes_1985_to_x!$B:$B,0))</f>
        <v>#N/A</v>
      </c>
      <c r="Z171" t="e">
        <f>INDEX([1]Changes_1985_to_x!$A:$A,MATCH(Table15[[#This Row],[WSC_GaugeNum]],[1]Changes_1985_to_x!$C:$C,0))</f>
        <v>#N/A</v>
      </c>
      <c r="AA171" t="e">
        <v>#N/A</v>
      </c>
      <c r="AB171" t="e">
        <v>#N/A</v>
      </c>
      <c r="AC171" t="str">
        <f>IF(Table15[[#This Row],[Proposal]]="",Table15[[#This Row],[Gauge_Designation]],Table15[[#This Row],[Gauge_Designation]]&amp;"("&amp;Table15[[#This Row],[Proposal]]&amp;")")</f>
        <v>BIGS(Proposed IGS)</v>
      </c>
      <c r="AD171" t="e">
        <v>#N/A</v>
      </c>
    </row>
    <row r="172" spans="1:30" ht="15" x14ac:dyDescent="0.2">
      <c r="A172" s="117">
        <v>169</v>
      </c>
      <c r="B172" s="62" t="s">
        <v>1110</v>
      </c>
      <c r="C172" s="62"/>
      <c r="D172" s="131">
        <v>9076060</v>
      </c>
      <c r="E172" s="48"/>
      <c r="F172" s="25" t="s">
        <v>158</v>
      </c>
      <c r="G172" s="57">
        <v>16</v>
      </c>
      <c r="H172" s="76" t="s">
        <v>1118</v>
      </c>
      <c r="I172" s="58" t="s">
        <v>1125</v>
      </c>
      <c r="J172" s="113" t="s">
        <v>374</v>
      </c>
      <c r="K172" s="26" t="s">
        <v>361</v>
      </c>
      <c r="L172" s="12" t="s">
        <v>334</v>
      </c>
      <c r="M172" s="12" t="s">
        <v>1110</v>
      </c>
      <c r="N172" s="12" t="s">
        <v>331</v>
      </c>
      <c r="O172" s="12" t="s">
        <v>34</v>
      </c>
      <c r="P172" s="26" t="s">
        <v>47</v>
      </c>
      <c r="Q172" s="12" t="s">
        <v>36</v>
      </c>
      <c r="R172" s="26" t="e">
        <v>#N/A</v>
      </c>
      <c r="S172" s="26" t="e">
        <v>#N/A</v>
      </c>
      <c r="T172" s="26">
        <v>46.5</v>
      </c>
      <c r="U172" s="60">
        <v>-84.34</v>
      </c>
      <c r="V172"/>
      <c r="W172"/>
      <c r="X172"/>
      <c r="Y172" t="e">
        <f>INDEX([1]Changes_1985_to_x!$A:$A,MATCH(Table15[[#This Row],[US_GaugeNum]],[1]Changes_1985_to_x!$B:$B,0))</f>
        <v>#N/A</v>
      </c>
      <c r="Z172" t="e">
        <f>INDEX([1]Changes_1985_to_x!$A:$A,MATCH(Table15[[#This Row],[WSC_GaugeNum]],[1]Changes_1985_to_x!$C:$C,0))</f>
        <v>#N/A</v>
      </c>
      <c r="AA172" t="e">
        <v>#N/A</v>
      </c>
      <c r="AB172" t="e">
        <v>#N/A</v>
      </c>
      <c r="AC172" t="str">
        <f>IF(Table15[[#This Row],[Proposal]]="",Table15[[#This Row],[Gauge_Designation]],Table15[[#This Row],[Gauge_Designation]]&amp;"("&amp;Table15[[#This Row],[Proposal]]&amp;")")</f>
        <v>BIGS(Proposed IGS)</v>
      </c>
      <c r="AD172" t="e">
        <v>#N/A</v>
      </c>
    </row>
    <row r="173" spans="1:30" x14ac:dyDescent="0.25">
      <c r="A173" s="117">
        <v>170</v>
      </c>
      <c r="B173" s="62" t="s">
        <v>375</v>
      </c>
      <c r="C173" s="62">
        <v>10980</v>
      </c>
      <c r="D173" s="131"/>
      <c r="E173" s="48" t="s">
        <v>117</v>
      </c>
      <c r="F173" s="25"/>
      <c r="G173" s="57">
        <v>16</v>
      </c>
      <c r="H173" s="58" t="s">
        <v>1118</v>
      </c>
      <c r="I173" s="58"/>
      <c r="J173" s="25" t="s">
        <v>376</v>
      </c>
      <c r="K173" s="25" t="s">
        <v>361</v>
      </c>
      <c r="L173" s="25" t="s">
        <v>334</v>
      </c>
      <c r="M173" s="25" t="s">
        <v>1110</v>
      </c>
      <c r="N173" s="25" t="s">
        <v>131</v>
      </c>
      <c r="O173" s="25" t="s">
        <v>46</v>
      </c>
      <c r="P173" s="25" t="s">
        <v>47</v>
      </c>
      <c r="Q173" s="25" t="s">
        <v>36</v>
      </c>
      <c r="R173" s="25">
        <v>1908</v>
      </c>
      <c r="S173" s="25"/>
      <c r="T173" s="25">
        <v>46.513610999999997</v>
      </c>
      <c r="U173" s="51">
        <v>-84.372221999999994</v>
      </c>
      <c r="Y173" t="e">
        <f>INDEX([1]Changes_1985_to_x!$A:$A,MATCH(Table15[[#This Row],[US_GaugeNum]],[1]Changes_1985_to_x!$B:$B,0))</f>
        <v>#N/A</v>
      </c>
      <c r="Z173" t="str">
        <f>INDEX([1]Changes_1985_to_x!$A:$A,MATCH(Table15[[#This Row],[WSC_GaugeNum]],[1]Changes_1985_to_x!$C:$C,0))</f>
        <v>GL-CC-SLR CAN</v>
      </c>
      <c r="AA173" t="e">
        <v>#N/A</v>
      </c>
      <c r="AB173" t="s">
        <v>154</v>
      </c>
      <c r="AC173" t="str">
        <f>IF(Table15[[#This Row],[Proposal]]="",Table15[[#This Row],[Gauge_Designation]],Table15[[#This Row],[Gauge_Designation]]&amp;"("&amp;Table15[[#This Row],[Proposal]]&amp;")")</f>
        <v>BIGS</v>
      </c>
      <c r="AD173" t="e">
        <v>#N/A</v>
      </c>
    </row>
    <row r="174" spans="1:30" x14ac:dyDescent="0.25">
      <c r="A174" s="117">
        <v>171</v>
      </c>
      <c r="B174" s="62" t="s">
        <v>377</v>
      </c>
      <c r="C174" s="62"/>
      <c r="D174" s="131"/>
      <c r="E174" s="48" t="s">
        <v>28</v>
      </c>
      <c r="F174" s="25"/>
      <c r="G174" s="57">
        <v>16</v>
      </c>
      <c r="H174" s="58" t="s">
        <v>1118</v>
      </c>
      <c r="I174" s="58"/>
      <c r="J174" s="25" t="s">
        <v>378</v>
      </c>
      <c r="K174" s="25" t="s">
        <v>361</v>
      </c>
      <c r="L174" s="25" t="s">
        <v>334</v>
      </c>
      <c r="M174" s="25" t="s">
        <v>1127</v>
      </c>
      <c r="N174" s="25" t="s">
        <v>131</v>
      </c>
      <c r="O174" s="25" t="s">
        <v>46</v>
      </c>
      <c r="P174" s="25" t="s">
        <v>1113</v>
      </c>
      <c r="Q174" s="25" t="s">
        <v>36</v>
      </c>
      <c r="R174" s="25">
        <v>1971</v>
      </c>
      <c r="S174" s="25"/>
      <c r="T174" s="25">
        <v>46.562778000000002</v>
      </c>
      <c r="U174" s="51">
        <v>-84.281666999999999</v>
      </c>
      <c r="Y174" t="e">
        <f>INDEX([1]Changes_1985_to_x!$A:$A,MATCH(Table15[[#This Row],[US_GaugeNum]],[1]Changes_1985_to_x!$B:$B,0))</f>
        <v>#N/A</v>
      </c>
      <c r="Z174" t="e">
        <f>INDEX([1]Changes_1985_to_x!$A:$A,MATCH(Table15[[#This Row],[WSC_GaugeNum]],[1]Changes_1985_to_x!$C:$C,0))</f>
        <v>#N/A</v>
      </c>
      <c r="AA174" t="e">
        <v>#N/A</v>
      </c>
      <c r="AB174" t="e">
        <v>#N/A</v>
      </c>
      <c r="AC174" t="str">
        <f>IF(Table15[[#This Row],[Proposal]]="",Table15[[#This Row],[Gauge_Designation]],Table15[[#This Row],[Gauge_Designation]]&amp;"("&amp;Table15[[#This Row],[Proposal]]&amp;")")</f>
        <v>BIGS</v>
      </c>
      <c r="AD174" t="e">
        <v>#N/A</v>
      </c>
    </row>
    <row r="175" spans="1:30" x14ac:dyDescent="0.25">
      <c r="A175" s="117">
        <v>172</v>
      </c>
      <c r="B175" s="62" t="s">
        <v>379</v>
      </c>
      <c r="C175" s="62"/>
      <c r="D175" s="131"/>
      <c r="E175" s="48" t="s">
        <v>28</v>
      </c>
      <c r="F175" s="25"/>
      <c r="G175" s="57">
        <v>16</v>
      </c>
      <c r="H175" s="58" t="s">
        <v>1118</v>
      </c>
      <c r="I175" s="58"/>
      <c r="J175" s="25" t="s">
        <v>380</v>
      </c>
      <c r="K175" s="25" t="s">
        <v>361</v>
      </c>
      <c r="L175" s="25" t="s">
        <v>334</v>
      </c>
      <c r="M175" s="25" t="s">
        <v>1128</v>
      </c>
      <c r="N175" s="25" t="s">
        <v>131</v>
      </c>
      <c r="O175" s="25" t="s">
        <v>46</v>
      </c>
      <c r="P175" s="25" t="s">
        <v>47</v>
      </c>
      <c r="Q175" s="25" t="s">
        <v>36</v>
      </c>
      <c r="R175" s="25">
        <v>1973</v>
      </c>
      <c r="S175" s="25"/>
      <c r="T175" s="25">
        <v>46.532499999999999</v>
      </c>
      <c r="U175" s="51">
        <v>-84.132221999999999</v>
      </c>
      <c r="Y175" t="e">
        <f>INDEX([1]Changes_1985_to_x!$A:$A,MATCH(Table15[[#This Row],[US_GaugeNum]],[1]Changes_1985_to_x!$B:$B,0))</f>
        <v>#N/A</v>
      </c>
      <c r="Z175" t="e">
        <f>INDEX([1]Changes_1985_to_x!$A:$A,MATCH(Table15[[#This Row],[WSC_GaugeNum]],[1]Changes_1985_to_x!$C:$C,0))</f>
        <v>#N/A</v>
      </c>
      <c r="AA175" t="e">
        <v>#N/A</v>
      </c>
      <c r="AB175" t="s">
        <v>190</v>
      </c>
      <c r="AC175" t="str">
        <f>IF(Table15[[#This Row],[Proposal]]="",Table15[[#This Row],[Gauge_Designation]],Table15[[#This Row],[Gauge_Designation]]&amp;"("&amp;Table15[[#This Row],[Proposal]]&amp;")")</f>
        <v>BIGS</v>
      </c>
      <c r="AD175" t="e">
        <v>#N/A</v>
      </c>
    </row>
    <row r="176" spans="1:30" x14ac:dyDescent="0.25">
      <c r="A176" s="117">
        <v>173</v>
      </c>
      <c r="B176" s="62" t="s">
        <v>381</v>
      </c>
      <c r="C176" s="62">
        <v>11010</v>
      </c>
      <c r="D176" s="131"/>
      <c r="E176" s="48" t="s">
        <v>117</v>
      </c>
      <c r="F176" s="25"/>
      <c r="G176" s="57">
        <v>16</v>
      </c>
      <c r="H176" s="58" t="s">
        <v>1118</v>
      </c>
      <c r="I176" s="58"/>
      <c r="J176" s="25" t="s">
        <v>382</v>
      </c>
      <c r="K176" s="25" t="s">
        <v>361</v>
      </c>
      <c r="L176" s="25" t="s">
        <v>334</v>
      </c>
      <c r="M176" s="25" t="s">
        <v>1110</v>
      </c>
      <c r="N176" s="25" t="s">
        <v>131</v>
      </c>
      <c r="O176" s="25" t="s">
        <v>46</v>
      </c>
      <c r="P176" s="25" t="s">
        <v>47</v>
      </c>
      <c r="Q176" s="25" t="s">
        <v>36</v>
      </c>
      <c r="R176" s="25">
        <v>1908</v>
      </c>
      <c r="S176" s="25"/>
      <c r="T176" s="25">
        <v>46.513055999999999</v>
      </c>
      <c r="U176" s="51">
        <v>-84.344722000000004</v>
      </c>
      <c r="Y176" t="e">
        <f>INDEX([1]Changes_1985_to_x!$A:$A,MATCH(Table15[[#This Row],[US_GaugeNum]],[1]Changes_1985_to_x!$B:$B,0))</f>
        <v>#N/A</v>
      </c>
      <c r="Z176" t="str">
        <f>INDEX([1]Changes_1985_to_x!$A:$A,MATCH(Table15[[#This Row],[WSC_GaugeNum]],[1]Changes_1985_to_x!$C:$C,0))</f>
        <v>GL-CC-SLR CAN</v>
      </c>
      <c r="AA176" t="e">
        <v>#N/A</v>
      </c>
      <c r="AB176" t="s">
        <v>154</v>
      </c>
      <c r="AC176" t="str">
        <f>IF(Table15[[#This Row],[Proposal]]="",Table15[[#This Row],[Gauge_Designation]],Table15[[#This Row],[Gauge_Designation]]&amp;"("&amp;Table15[[#This Row],[Proposal]]&amp;")")</f>
        <v>BIGS</v>
      </c>
      <c r="AD176" t="e">
        <v>#N/A</v>
      </c>
    </row>
    <row r="177" spans="1:30" x14ac:dyDescent="0.25">
      <c r="A177" s="117">
        <v>174</v>
      </c>
      <c r="B177" s="62" t="s">
        <v>383</v>
      </c>
      <c r="C177" s="62"/>
      <c r="D177" s="131"/>
      <c r="E177" s="48" t="s">
        <v>28</v>
      </c>
      <c r="F177" s="25"/>
      <c r="G177" s="57">
        <v>16</v>
      </c>
      <c r="H177" s="58" t="s">
        <v>1118</v>
      </c>
      <c r="I177" s="58"/>
      <c r="J177" s="25" t="s">
        <v>384</v>
      </c>
      <c r="K177" s="25" t="s">
        <v>361</v>
      </c>
      <c r="L177" s="25" t="s">
        <v>334</v>
      </c>
      <c r="M177" s="25" t="s">
        <v>1127</v>
      </c>
      <c r="N177" s="25" t="s">
        <v>131</v>
      </c>
      <c r="O177" s="25" t="s">
        <v>46</v>
      </c>
      <c r="P177" s="25" t="s">
        <v>1113</v>
      </c>
      <c r="Q177" s="25" t="s">
        <v>36</v>
      </c>
      <c r="R177" s="25">
        <v>1966</v>
      </c>
      <c r="S177" s="25"/>
      <c r="T177" s="25">
        <v>46.201943999999997</v>
      </c>
      <c r="U177" s="51">
        <v>-82.509167000000005</v>
      </c>
      <c r="Y177" t="e">
        <f>INDEX([1]Changes_1985_to_x!$A:$A,MATCH(Table15[[#This Row],[US_GaugeNum]],[1]Changes_1985_to_x!$B:$B,0))</f>
        <v>#N/A</v>
      </c>
      <c r="Z177" t="e">
        <f>INDEX([1]Changes_1985_to_x!$A:$A,MATCH(Table15[[#This Row],[WSC_GaugeNum]],[1]Changes_1985_to_x!$C:$C,0))</f>
        <v>#N/A</v>
      </c>
      <c r="AA177" t="e">
        <v>#N/A</v>
      </c>
      <c r="AB177" t="s">
        <v>190</v>
      </c>
      <c r="AC177" t="str">
        <f>IF(Table15[[#This Row],[Proposal]]="",Table15[[#This Row],[Gauge_Designation]],Table15[[#This Row],[Gauge_Designation]]&amp;"("&amp;Table15[[#This Row],[Proposal]]&amp;")")</f>
        <v>BIGS</v>
      </c>
      <c r="AD177" t="e">
        <v>#N/A</v>
      </c>
    </row>
    <row r="178" spans="1:30" x14ac:dyDescent="0.25">
      <c r="A178" s="117">
        <v>175</v>
      </c>
      <c r="B178" s="62" t="s">
        <v>385</v>
      </c>
      <c r="C178" s="62"/>
      <c r="D178" s="131"/>
      <c r="E178" s="48" t="s">
        <v>28</v>
      </c>
      <c r="F178" s="25"/>
      <c r="G178" s="57">
        <v>16</v>
      </c>
      <c r="H178" s="58" t="s">
        <v>1118</v>
      </c>
      <c r="I178" s="58"/>
      <c r="J178" s="25" t="s">
        <v>386</v>
      </c>
      <c r="K178" s="25" t="s">
        <v>361</v>
      </c>
      <c r="L178" s="25" t="s">
        <v>334</v>
      </c>
      <c r="M178" s="25" t="s">
        <v>1128</v>
      </c>
      <c r="N178" s="25" t="s">
        <v>131</v>
      </c>
      <c r="O178" s="25" t="s">
        <v>46</v>
      </c>
      <c r="P178" s="25" t="s">
        <v>1113</v>
      </c>
      <c r="Q178" s="25" t="s">
        <v>36</v>
      </c>
      <c r="R178" s="25">
        <v>1915</v>
      </c>
      <c r="S178" s="25"/>
      <c r="T178" s="25">
        <v>46.215000000000003</v>
      </c>
      <c r="U178" s="51">
        <v>-82.070555999999996</v>
      </c>
      <c r="Y178" t="e">
        <f>INDEX([1]Changes_1985_to_x!$A:$A,MATCH(Table15[[#This Row],[US_GaugeNum]],[1]Changes_1985_to_x!$B:$B,0))</f>
        <v>#N/A</v>
      </c>
      <c r="Z178" t="e">
        <f>INDEX([1]Changes_1985_to_x!$A:$A,MATCH(Table15[[#This Row],[WSC_GaugeNum]],[1]Changes_1985_to_x!$C:$C,0))</f>
        <v>#N/A</v>
      </c>
      <c r="AA178" t="e">
        <v>#N/A</v>
      </c>
      <c r="AB178" t="s">
        <v>190</v>
      </c>
      <c r="AC178" t="str">
        <f>IF(Table15[[#This Row],[Proposal]]="",Table15[[#This Row],[Gauge_Designation]],Table15[[#This Row],[Gauge_Designation]]&amp;"("&amp;Table15[[#This Row],[Proposal]]&amp;")")</f>
        <v>BIGS</v>
      </c>
      <c r="AD178" t="e">
        <v>#N/A</v>
      </c>
    </row>
    <row r="179" spans="1:30" x14ac:dyDescent="0.25">
      <c r="A179" s="117">
        <v>176</v>
      </c>
      <c r="B179" s="62" t="s">
        <v>387</v>
      </c>
      <c r="C179" s="62">
        <v>11195</v>
      </c>
      <c r="D179" s="131"/>
      <c r="E179" s="48" t="s">
        <v>117</v>
      </c>
      <c r="F179" s="25"/>
      <c r="G179" s="57">
        <v>16</v>
      </c>
      <c r="H179" s="58" t="s">
        <v>1118</v>
      </c>
      <c r="I179" s="58"/>
      <c r="J179" s="25" t="s">
        <v>388</v>
      </c>
      <c r="K179" s="25" t="s">
        <v>361</v>
      </c>
      <c r="L179" s="25" t="s">
        <v>334</v>
      </c>
      <c r="M179" s="25" t="s">
        <v>1110</v>
      </c>
      <c r="N179" s="25" t="s">
        <v>131</v>
      </c>
      <c r="O179" s="25" t="s">
        <v>46</v>
      </c>
      <c r="P179" s="25" t="s">
        <v>47</v>
      </c>
      <c r="Q179" s="25" t="s">
        <v>36</v>
      </c>
      <c r="R179" s="25">
        <v>1959</v>
      </c>
      <c r="S179" s="25"/>
      <c r="T179" s="25">
        <v>45.981389</v>
      </c>
      <c r="U179" s="51">
        <v>-81.926389</v>
      </c>
      <c r="Y179" t="e">
        <f>INDEX([1]Changes_1985_to_x!$A:$A,MATCH(Table15[[#This Row],[US_GaugeNum]],[1]Changes_1985_to_x!$B:$B,0))</f>
        <v>#N/A</v>
      </c>
      <c r="Z179" t="e">
        <f>INDEX([1]Changes_1985_to_x!$A:$A,MATCH(Table15[[#This Row],[WSC_GaugeNum]],[1]Changes_1985_to_x!$C:$C,0))</f>
        <v>#N/A</v>
      </c>
      <c r="AA179" t="e">
        <v>#N/A</v>
      </c>
      <c r="AB179" t="e">
        <v>#N/A</v>
      </c>
      <c r="AC179" t="str">
        <f>IF(Table15[[#This Row],[Proposal]]="",Table15[[#This Row],[Gauge_Designation]],Table15[[#This Row],[Gauge_Designation]]&amp;"("&amp;Table15[[#This Row],[Proposal]]&amp;")")</f>
        <v>BIGS</v>
      </c>
      <c r="AD179" t="e">
        <v>#N/A</v>
      </c>
    </row>
    <row r="180" spans="1:30" x14ac:dyDescent="0.25">
      <c r="A180" s="117">
        <v>177</v>
      </c>
      <c r="B180" s="62" t="s">
        <v>389</v>
      </c>
      <c r="C180" s="62"/>
      <c r="D180" s="131"/>
      <c r="E180" s="48" t="s">
        <v>28</v>
      </c>
      <c r="F180" s="25"/>
      <c r="G180" s="57">
        <v>16</v>
      </c>
      <c r="H180" s="58" t="s">
        <v>1118</v>
      </c>
      <c r="I180" s="58"/>
      <c r="J180" s="25" t="s">
        <v>390</v>
      </c>
      <c r="K180" s="25" t="s">
        <v>361</v>
      </c>
      <c r="L180" s="25" t="s">
        <v>334</v>
      </c>
      <c r="M180" s="25" t="s">
        <v>1128</v>
      </c>
      <c r="N180" s="25" t="s">
        <v>131</v>
      </c>
      <c r="O180" s="25" t="s">
        <v>46</v>
      </c>
      <c r="P180" s="25" t="s">
        <v>1113</v>
      </c>
      <c r="Q180" s="25" t="s">
        <v>36</v>
      </c>
      <c r="R180" s="25">
        <v>1952</v>
      </c>
      <c r="S180" s="25"/>
      <c r="T180" s="25">
        <v>46.344444000000003</v>
      </c>
      <c r="U180" s="51">
        <v>-80.84</v>
      </c>
      <c r="Y180" t="e">
        <f>INDEX([1]Changes_1985_to_x!$A:$A,MATCH(Table15[[#This Row],[US_GaugeNum]],[1]Changes_1985_to_x!$B:$B,0))</f>
        <v>#N/A</v>
      </c>
      <c r="Z180" t="e">
        <f>INDEX([1]Changes_1985_to_x!$A:$A,MATCH(Table15[[#This Row],[WSC_GaugeNum]],[1]Changes_1985_to_x!$C:$C,0))</f>
        <v>#N/A</v>
      </c>
      <c r="AA180" t="e">
        <v>#N/A</v>
      </c>
      <c r="AB180" t="s">
        <v>190</v>
      </c>
      <c r="AC180" t="str">
        <f>IF(Table15[[#This Row],[Proposal]]="",Table15[[#This Row],[Gauge_Designation]],Table15[[#This Row],[Gauge_Designation]]&amp;"("&amp;Table15[[#This Row],[Proposal]]&amp;")")</f>
        <v>BIGS</v>
      </c>
      <c r="AD180" t="e">
        <v>#N/A</v>
      </c>
    </row>
    <row r="181" spans="1:30" x14ac:dyDescent="0.25">
      <c r="A181" s="117">
        <v>178</v>
      </c>
      <c r="B181" s="62" t="s">
        <v>391</v>
      </c>
      <c r="C181" s="62"/>
      <c r="D181" s="131"/>
      <c r="E181" s="48" t="s">
        <v>28</v>
      </c>
      <c r="F181" s="25"/>
      <c r="G181" s="57">
        <v>16</v>
      </c>
      <c r="H181" s="58" t="s">
        <v>1118</v>
      </c>
      <c r="I181" s="58"/>
      <c r="J181" s="25" t="s">
        <v>392</v>
      </c>
      <c r="K181" s="25" t="s">
        <v>361</v>
      </c>
      <c r="L181" s="25" t="s">
        <v>334</v>
      </c>
      <c r="M181" s="25" t="s">
        <v>1128</v>
      </c>
      <c r="N181" s="25" t="s">
        <v>131</v>
      </c>
      <c r="O181" s="25" t="s">
        <v>46</v>
      </c>
      <c r="P181" s="25" t="s">
        <v>1113</v>
      </c>
      <c r="Q181" s="25" t="s">
        <v>36</v>
      </c>
      <c r="R181" s="25">
        <v>1961</v>
      </c>
      <c r="S181" s="25"/>
      <c r="T181" s="25">
        <v>46.068333000000003</v>
      </c>
      <c r="U181" s="51">
        <v>-80.611389000000003</v>
      </c>
      <c r="Y181" t="e">
        <f>INDEX([1]Changes_1985_to_x!$A:$A,MATCH(Table15[[#This Row],[US_GaugeNum]],[1]Changes_1985_to_x!$B:$B,0))</f>
        <v>#N/A</v>
      </c>
      <c r="Z181" t="e">
        <f>INDEX([1]Changes_1985_to_x!$A:$A,MATCH(Table15[[#This Row],[WSC_GaugeNum]],[1]Changes_1985_to_x!$C:$C,0))</f>
        <v>#N/A</v>
      </c>
      <c r="AA181" t="e">
        <v>#N/A</v>
      </c>
      <c r="AB181" t="e">
        <v>#N/A</v>
      </c>
      <c r="AC181" t="str">
        <f>IF(Table15[[#This Row],[Proposal]]="",Table15[[#This Row],[Gauge_Designation]],Table15[[#This Row],[Gauge_Designation]]&amp;"("&amp;Table15[[#This Row],[Proposal]]&amp;")")</f>
        <v>BIGS</v>
      </c>
      <c r="AD181" t="e">
        <v>#N/A</v>
      </c>
    </row>
    <row r="182" spans="1:30" x14ac:dyDescent="0.25">
      <c r="A182" s="117">
        <v>179</v>
      </c>
      <c r="B182" s="62" t="s">
        <v>393</v>
      </c>
      <c r="C182" s="62"/>
      <c r="D182" s="131"/>
      <c r="E182" s="48" t="s">
        <v>28</v>
      </c>
      <c r="F182" s="25"/>
      <c r="G182" s="57">
        <v>16</v>
      </c>
      <c r="H182" s="58" t="s">
        <v>1118</v>
      </c>
      <c r="I182" s="58"/>
      <c r="J182" s="25" t="s">
        <v>394</v>
      </c>
      <c r="K182" s="25" t="s">
        <v>361</v>
      </c>
      <c r="L182" s="25" t="s">
        <v>334</v>
      </c>
      <c r="M182" s="25" t="s">
        <v>1128</v>
      </c>
      <c r="N182" s="25" t="s">
        <v>131</v>
      </c>
      <c r="O182" s="25" t="s">
        <v>46</v>
      </c>
      <c r="P182" s="25" t="s">
        <v>1113</v>
      </c>
      <c r="Q182" s="25" t="s">
        <v>36</v>
      </c>
      <c r="R182" s="25">
        <v>1973</v>
      </c>
      <c r="S182" s="25"/>
      <c r="T182" s="25">
        <v>45.772221999999999</v>
      </c>
      <c r="U182" s="51">
        <v>-80.479444000000001</v>
      </c>
      <c r="Y182" t="e">
        <f>INDEX([1]Changes_1985_to_x!$A:$A,MATCH(Table15[[#This Row],[US_GaugeNum]],[1]Changes_1985_to_x!$B:$B,0))</f>
        <v>#N/A</v>
      </c>
      <c r="Z182" t="e">
        <f>INDEX([1]Changes_1985_to_x!$A:$A,MATCH(Table15[[#This Row],[WSC_GaugeNum]],[1]Changes_1985_to_x!$C:$C,0))</f>
        <v>#N/A</v>
      </c>
      <c r="AA182" t="e">
        <v>#N/A</v>
      </c>
      <c r="AB182" t="s">
        <v>190</v>
      </c>
      <c r="AC182" t="str">
        <f>IF(Table15[[#This Row],[Proposal]]="",Table15[[#This Row],[Gauge_Designation]],Table15[[#This Row],[Gauge_Designation]]&amp;"("&amp;Table15[[#This Row],[Proposal]]&amp;")")</f>
        <v>BIGS</v>
      </c>
      <c r="AD182" t="e">
        <v>#N/A</v>
      </c>
    </row>
    <row r="183" spans="1:30" x14ac:dyDescent="0.25">
      <c r="A183" s="117">
        <v>180</v>
      </c>
      <c r="B183" s="62" t="s">
        <v>395</v>
      </c>
      <c r="C183" s="62">
        <v>11375</v>
      </c>
      <c r="D183" s="131"/>
      <c r="E183" s="48" t="s">
        <v>117</v>
      </c>
      <c r="F183" s="25"/>
      <c r="G183" s="57">
        <v>16</v>
      </c>
      <c r="H183" s="58" t="s">
        <v>1118</v>
      </c>
      <c r="I183" s="58"/>
      <c r="J183" s="25" t="s">
        <v>396</v>
      </c>
      <c r="K183" s="25" t="s">
        <v>361</v>
      </c>
      <c r="L183" s="25" t="s">
        <v>334</v>
      </c>
      <c r="M183" s="25" t="s">
        <v>1110</v>
      </c>
      <c r="N183" s="25" t="s">
        <v>131</v>
      </c>
      <c r="O183" s="25" t="s">
        <v>46</v>
      </c>
      <c r="P183" s="25" t="s">
        <v>47</v>
      </c>
      <c r="Q183" s="25" t="s">
        <v>36</v>
      </c>
      <c r="R183" s="25">
        <v>1960</v>
      </c>
      <c r="S183" s="25"/>
      <c r="T183" s="25">
        <v>45.338332999999999</v>
      </c>
      <c r="U183" s="51">
        <v>-80.035556</v>
      </c>
      <c r="Y183" t="e">
        <f>INDEX([1]Changes_1985_to_x!$A:$A,MATCH(Table15[[#This Row],[US_GaugeNum]],[1]Changes_1985_to_x!$B:$B,0))</f>
        <v>#N/A</v>
      </c>
      <c r="Z183" t="e">
        <f>INDEX([1]Changes_1985_to_x!$A:$A,MATCH(Table15[[#This Row],[WSC_GaugeNum]],[1]Changes_1985_to_x!$C:$C,0))</f>
        <v>#N/A</v>
      </c>
      <c r="AA183" t="e">
        <v>#N/A</v>
      </c>
      <c r="AB183" t="e">
        <v>#N/A</v>
      </c>
      <c r="AC183" t="str">
        <f>IF(Table15[[#This Row],[Proposal]]="",Table15[[#This Row],[Gauge_Designation]],Table15[[#This Row],[Gauge_Designation]]&amp;"("&amp;Table15[[#This Row],[Proposal]]&amp;")")</f>
        <v>BIGS</v>
      </c>
      <c r="AD183" t="e">
        <v>#N/A</v>
      </c>
    </row>
    <row r="184" spans="1:30" x14ac:dyDescent="0.25">
      <c r="A184" s="117">
        <v>181</v>
      </c>
      <c r="B184" s="62" t="s">
        <v>397</v>
      </c>
      <c r="C184" s="62"/>
      <c r="D184" s="131"/>
      <c r="E184" s="48" t="s">
        <v>28</v>
      </c>
      <c r="F184" s="25"/>
      <c r="G184" s="57">
        <v>16</v>
      </c>
      <c r="H184" s="58" t="s">
        <v>1118</v>
      </c>
      <c r="I184" s="58"/>
      <c r="J184" s="25" t="s">
        <v>398</v>
      </c>
      <c r="K184" s="25" t="s">
        <v>361</v>
      </c>
      <c r="L184" s="25" t="s">
        <v>334</v>
      </c>
      <c r="M184" s="25" t="s">
        <v>1110</v>
      </c>
      <c r="N184" s="25" t="s">
        <v>131</v>
      </c>
      <c r="O184" s="25" t="s">
        <v>46</v>
      </c>
      <c r="P184" s="25" t="s">
        <v>1113</v>
      </c>
      <c r="Q184" s="25" t="s">
        <v>36</v>
      </c>
      <c r="R184" s="25">
        <v>1965</v>
      </c>
      <c r="S184" s="25"/>
      <c r="T184" s="25">
        <v>45.063333</v>
      </c>
      <c r="U184" s="51">
        <v>-79.786666999999994</v>
      </c>
      <c r="Y184" t="e">
        <f>INDEX([1]Changes_1985_to_x!$A:$A,MATCH(Table15[[#This Row],[US_GaugeNum]],[1]Changes_1985_to_x!$B:$B,0))</f>
        <v>#N/A</v>
      </c>
      <c r="Z184" t="e">
        <f>INDEX([1]Changes_1985_to_x!$A:$A,MATCH(Table15[[#This Row],[WSC_GaugeNum]],[1]Changes_1985_to_x!$C:$C,0))</f>
        <v>#N/A</v>
      </c>
      <c r="AA184" t="e">
        <v>#N/A</v>
      </c>
      <c r="AB184" t="s">
        <v>190</v>
      </c>
      <c r="AC184" t="str">
        <f>IF(Table15[[#This Row],[Proposal]]="",Table15[[#This Row],[Gauge_Designation]],Table15[[#This Row],[Gauge_Designation]]&amp;"("&amp;Table15[[#This Row],[Proposal]]&amp;")")</f>
        <v>BIGS</v>
      </c>
      <c r="AD184" t="e">
        <v>#N/A</v>
      </c>
    </row>
    <row r="185" spans="1:30" x14ac:dyDescent="0.25">
      <c r="A185" s="117">
        <v>182</v>
      </c>
      <c r="B185" s="62" t="s">
        <v>399</v>
      </c>
      <c r="C185" s="62"/>
      <c r="D185" s="131"/>
      <c r="E185" s="48" t="s">
        <v>28</v>
      </c>
      <c r="F185" s="25"/>
      <c r="G185" s="57">
        <v>16</v>
      </c>
      <c r="H185" s="58" t="s">
        <v>1118</v>
      </c>
      <c r="I185" s="58"/>
      <c r="J185" s="25" t="s">
        <v>400</v>
      </c>
      <c r="K185" s="25" t="s">
        <v>361</v>
      </c>
      <c r="L185" s="25" t="s">
        <v>334</v>
      </c>
      <c r="M185" s="25" t="s">
        <v>1127</v>
      </c>
      <c r="N185" s="25" t="s">
        <v>131</v>
      </c>
      <c r="O185" s="25" t="s">
        <v>46</v>
      </c>
      <c r="P185" s="25" t="s">
        <v>1113</v>
      </c>
      <c r="Q185" s="25" t="s">
        <v>36</v>
      </c>
      <c r="R185" s="25">
        <v>1965</v>
      </c>
      <c r="S185" s="25"/>
      <c r="T185" s="25">
        <v>45.024999999999999</v>
      </c>
      <c r="U185" s="51">
        <v>-79.965000000000003</v>
      </c>
      <c r="Y185" t="e">
        <f>INDEX([1]Changes_1985_to_x!$A:$A,MATCH(Table15[[#This Row],[US_GaugeNum]],[1]Changes_1985_to_x!$B:$B,0))</f>
        <v>#N/A</v>
      </c>
      <c r="Z185" t="e">
        <f>INDEX([1]Changes_1985_to_x!$A:$A,MATCH(Table15[[#This Row],[WSC_GaugeNum]],[1]Changes_1985_to_x!$C:$C,0))</f>
        <v>#N/A</v>
      </c>
      <c r="AA185" t="e">
        <v>#N/A</v>
      </c>
      <c r="AB185" t="s">
        <v>190</v>
      </c>
      <c r="AC185" t="str">
        <f>IF(Table15[[#This Row],[Proposal]]="",Table15[[#This Row],[Gauge_Designation]],Table15[[#This Row],[Gauge_Designation]]&amp;"("&amp;Table15[[#This Row],[Proposal]]&amp;")")</f>
        <v>BIGS</v>
      </c>
      <c r="AD185" t="e">
        <v>#N/A</v>
      </c>
    </row>
    <row r="186" spans="1:30" x14ac:dyDescent="0.25">
      <c r="A186" s="117">
        <v>183</v>
      </c>
      <c r="B186" s="62" t="s">
        <v>401</v>
      </c>
      <c r="C186" s="62"/>
      <c r="D186" s="131"/>
      <c r="E186" s="48" t="s">
        <v>28</v>
      </c>
      <c r="F186" s="25"/>
      <c r="G186" s="57">
        <v>16</v>
      </c>
      <c r="H186" s="58" t="s">
        <v>1118</v>
      </c>
      <c r="I186" s="58"/>
      <c r="J186" s="25" t="s">
        <v>402</v>
      </c>
      <c r="K186" s="25" t="s">
        <v>361</v>
      </c>
      <c r="L186" s="25" t="s">
        <v>334</v>
      </c>
      <c r="M186" s="25" t="s">
        <v>1110</v>
      </c>
      <c r="N186" s="25" t="s">
        <v>131</v>
      </c>
      <c r="O186" s="25" t="s">
        <v>46</v>
      </c>
      <c r="P186" s="25" t="s">
        <v>35</v>
      </c>
      <c r="Q186" s="25" t="s">
        <v>36</v>
      </c>
      <c r="R186" s="25">
        <v>1953</v>
      </c>
      <c r="S186" s="25"/>
      <c r="T186" s="25">
        <v>44.856943999999999</v>
      </c>
      <c r="U186" s="51">
        <v>-79.541667000000004</v>
      </c>
      <c r="Y186" t="e">
        <f>INDEX([1]Changes_1985_to_x!$A:$A,MATCH(Table15[[#This Row],[US_GaugeNum]],[1]Changes_1985_to_x!$B:$B,0))</f>
        <v>#N/A</v>
      </c>
      <c r="Z186" t="e">
        <f>INDEX([1]Changes_1985_to_x!$A:$A,MATCH(Table15[[#This Row],[WSC_GaugeNum]],[1]Changes_1985_to_x!$C:$C,0))</f>
        <v>#N/A</v>
      </c>
      <c r="AA186" t="e">
        <v>#N/A</v>
      </c>
      <c r="AB186" t="e">
        <v>#N/A</v>
      </c>
      <c r="AC186" t="str">
        <f>IF(Table15[[#This Row],[Proposal]]="",Table15[[#This Row],[Gauge_Designation]],Table15[[#This Row],[Gauge_Designation]]&amp;"("&amp;Table15[[#This Row],[Proposal]]&amp;")")</f>
        <v>BIGS</v>
      </c>
      <c r="AD186" t="e">
        <v>#N/A</v>
      </c>
    </row>
    <row r="187" spans="1:30" x14ac:dyDescent="0.25">
      <c r="A187" s="117">
        <v>184</v>
      </c>
      <c r="B187" s="62" t="s">
        <v>403</v>
      </c>
      <c r="C187" s="62"/>
      <c r="D187" s="131"/>
      <c r="E187" s="48" t="s">
        <v>28</v>
      </c>
      <c r="F187" s="25"/>
      <c r="G187" s="57">
        <v>16</v>
      </c>
      <c r="H187" s="58" t="s">
        <v>1118</v>
      </c>
      <c r="I187" s="58"/>
      <c r="J187" s="25" t="s">
        <v>404</v>
      </c>
      <c r="K187" s="25" t="s">
        <v>361</v>
      </c>
      <c r="L187" s="25" t="s">
        <v>334</v>
      </c>
      <c r="M187" s="25" t="s">
        <v>1127</v>
      </c>
      <c r="N187" s="25" t="s">
        <v>131</v>
      </c>
      <c r="O187" s="25" t="s">
        <v>46</v>
      </c>
      <c r="P187" s="25" t="s">
        <v>1113</v>
      </c>
      <c r="Q187" s="25" t="s">
        <v>36</v>
      </c>
      <c r="R187" s="25">
        <v>1965</v>
      </c>
      <c r="S187" s="25"/>
      <c r="T187" s="25">
        <v>44.706944</v>
      </c>
      <c r="U187" s="51">
        <v>-79.643611000000007</v>
      </c>
      <c r="Y187" t="e">
        <f>INDEX([1]Changes_1985_to_x!$A:$A,MATCH(Table15[[#This Row],[US_GaugeNum]],[1]Changes_1985_to_x!$B:$B,0))</f>
        <v>#N/A</v>
      </c>
      <c r="Z187" t="e">
        <f>INDEX([1]Changes_1985_to_x!$A:$A,MATCH(Table15[[#This Row],[WSC_GaugeNum]],[1]Changes_1985_to_x!$C:$C,0))</f>
        <v>#N/A</v>
      </c>
      <c r="AA187" t="e">
        <v>#N/A</v>
      </c>
      <c r="AB187" t="e">
        <v>#N/A</v>
      </c>
      <c r="AC187" t="str">
        <f>IF(Table15[[#This Row],[Proposal]]="",Table15[[#This Row],[Gauge_Designation]],Table15[[#This Row],[Gauge_Designation]]&amp;"("&amp;Table15[[#This Row],[Proposal]]&amp;")")</f>
        <v>BIGS</v>
      </c>
      <c r="AD187" t="e">
        <v>#N/A</v>
      </c>
    </row>
    <row r="188" spans="1:30" x14ac:dyDescent="0.25">
      <c r="A188" s="117">
        <v>185</v>
      </c>
      <c r="B188" s="62" t="s">
        <v>405</v>
      </c>
      <c r="C188" s="62">
        <v>11500</v>
      </c>
      <c r="D188" s="131"/>
      <c r="E188" s="48" t="s">
        <v>117</v>
      </c>
      <c r="F188" s="25"/>
      <c r="G188" s="57">
        <v>16</v>
      </c>
      <c r="H188" s="58" t="s">
        <v>1118</v>
      </c>
      <c r="I188" s="58"/>
      <c r="J188" s="25" t="s">
        <v>406</v>
      </c>
      <c r="K188" s="25" t="s">
        <v>361</v>
      </c>
      <c r="L188" s="25" t="s">
        <v>334</v>
      </c>
      <c r="M188" s="25" t="s">
        <v>1110</v>
      </c>
      <c r="N188" s="25" t="s">
        <v>131</v>
      </c>
      <c r="O188" s="25" t="s">
        <v>46</v>
      </c>
      <c r="P188" s="25" t="s">
        <v>47</v>
      </c>
      <c r="Q188" s="25" t="s">
        <v>36</v>
      </c>
      <c r="R188" s="25">
        <v>1906</v>
      </c>
      <c r="S188" s="25"/>
      <c r="T188" s="25">
        <v>44.508333</v>
      </c>
      <c r="U188" s="51">
        <v>-80.22</v>
      </c>
      <c r="Y188" t="e">
        <f>INDEX([1]Changes_1985_to_x!$A:$A,MATCH(Table15[[#This Row],[US_GaugeNum]],[1]Changes_1985_to_x!$B:$B,0))</f>
        <v>#N/A</v>
      </c>
      <c r="Z188" t="e">
        <f>INDEX([1]Changes_1985_to_x!$A:$A,MATCH(Table15[[#This Row],[WSC_GaugeNum]],[1]Changes_1985_to_x!$C:$C,0))</f>
        <v>#N/A</v>
      </c>
      <c r="AA188" t="e">
        <v>#N/A</v>
      </c>
      <c r="AB188" t="e">
        <v>#N/A</v>
      </c>
      <c r="AC188" t="str">
        <f>IF(Table15[[#This Row],[Proposal]]="",Table15[[#This Row],[Gauge_Designation]],Table15[[#This Row],[Gauge_Designation]]&amp;"("&amp;Table15[[#This Row],[Proposal]]&amp;")")</f>
        <v>BIGS</v>
      </c>
      <c r="AD188" t="e">
        <v>#N/A</v>
      </c>
    </row>
    <row r="189" spans="1:30" x14ac:dyDescent="0.25">
      <c r="A189" s="117">
        <v>186</v>
      </c>
      <c r="B189" s="62" t="s">
        <v>407</v>
      </c>
      <c r="C189" s="62"/>
      <c r="D189" s="131"/>
      <c r="E189" s="48" t="s">
        <v>28</v>
      </c>
      <c r="F189" s="25"/>
      <c r="G189" s="57">
        <v>16</v>
      </c>
      <c r="H189" s="58" t="s">
        <v>1118</v>
      </c>
      <c r="I189" s="58"/>
      <c r="J189" s="25" t="s">
        <v>408</v>
      </c>
      <c r="K189" s="25" t="s">
        <v>361</v>
      </c>
      <c r="L189" s="25" t="s">
        <v>334</v>
      </c>
      <c r="M189" s="25" t="s">
        <v>1127</v>
      </c>
      <c r="N189" s="25" t="s">
        <v>131</v>
      </c>
      <c r="O189" s="25" t="s">
        <v>46</v>
      </c>
      <c r="P189" s="25" t="s">
        <v>1113</v>
      </c>
      <c r="Q189" s="25" t="s">
        <v>36</v>
      </c>
      <c r="R189" s="25">
        <v>1993</v>
      </c>
      <c r="S189" s="25"/>
      <c r="T189" s="25">
        <v>44.484999999999999</v>
      </c>
      <c r="U189" s="51">
        <v>-79.965000000000003</v>
      </c>
      <c r="Y189" t="e">
        <f>INDEX([1]Changes_1985_to_x!$A:$A,MATCH(Table15[[#This Row],[US_GaugeNum]],[1]Changes_1985_to_x!$B:$B,0))</f>
        <v>#N/A</v>
      </c>
      <c r="Z189" t="e">
        <f>INDEX([1]Changes_1985_to_x!$A:$A,MATCH(Table15[[#This Row],[WSC_GaugeNum]],[1]Changes_1985_to_x!$C:$C,0))</f>
        <v>#N/A</v>
      </c>
      <c r="AA189" t="e">
        <v>#N/A</v>
      </c>
      <c r="AB189" t="s">
        <v>190</v>
      </c>
      <c r="AC189" t="str">
        <f>IF(Table15[[#This Row],[Proposal]]="",Table15[[#This Row],[Gauge_Designation]],Table15[[#This Row],[Gauge_Designation]]&amp;"("&amp;Table15[[#This Row],[Proposal]]&amp;")")</f>
        <v>BIGS</v>
      </c>
      <c r="AD189" t="e">
        <v>#N/A</v>
      </c>
    </row>
    <row r="190" spans="1:30" ht="15" customHeight="1" x14ac:dyDescent="0.25">
      <c r="A190" s="117">
        <v>187</v>
      </c>
      <c r="B190" s="329" t="s">
        <v>409</v>
      </c>
      <c r="C190" s="329">
        <v>11445</v>
      </c>
      <c r="D190" s="330"/>
      <c r="E190" s="331" t="s">
        <v>117</v>
      </c>
      <c r="F190" s="341"/>
      <c r="G190" s="57">
        <v>19</v>
      </c>
      <c r="H190" s="58" t="s">
        <v>1118</v>
      </c>
      <c r="I190" s="58"/>
      <c r="J190" s="338" t="s">
        <v>410</v>
      </c>
      <c r="K190" s="25" t="s">
        <v>361</v>
      </c>
      <c r="L190" s="25" t="s">
        <v>334</v>
      </c>
      <c r="M190" s="338"/>
      <c r="N190" s="25" t="s">
        <v>131</v>
      </c>
      <c r="O190" s="25" t="s">
        <v>46</v>
      </c>
      <c r="P190" s="338" t="s">
        <v>47</v>
      </c>
      <c r="Q190" s="62" t="s">
        <v>36</v>
      </c>
      <c r="R190" s="62">
        <v>2009</v>
      </c>
      <c r="S190" s="62"/>
      <c r="T190" s="62">
        <v>44.752780000000001</v>
      </c>
      <c r="U190" s="47">
        <v>-79.888059999999896</v>
      </c>
      <c r="Y190" t="e">
        <f>INDEX([1]Changes_1985_to_x!$A:$A,MATCH(Table15[[#This Row],[US_GaugeNum]],[1]Changes_1985_to_x!$B:$B,0))</f>
        <v>#N/A</v>
      </c>
      <c r="Z190" t="e">
        <f>INDEX([1]Changes_1985_to_x!$A:$A,MATCH(Table15[[#This Row],[WSC_GaugeNum]],[1]Changes_1985_to_x!$C:$C,0))</f>
        <v>#N/A</v>
      </c>
      <c r="AA190" t="e">
        <v>#N/A</v>
      </c>
      <c r="AB190" t="e">
        <v>#N/A</v>
      </c>
      <c r="AC190" t="str">
        <f>IF(Table15[[#This Row],[Proposal]]="",Table15[[#This Row],[Gauge_Designation]],Table15[[#This Row],[Gauge_Designation]]&amp;"("&amp;Table15[[#This Row],[Proposal]]&amp;")")</f>
        <v>BIGS</v>
      </c>
      <c r="AD190" t="e">
        <v>#N/A</v>
      </c>
    </row>
    <row r="191" spans="1:30" x14ac:dyDescent="0.25">
      <c r="A191" s="117">
        <v>188</v>
      </c>
      <c r="B191" s="62" t="s">
        <v>411</v>
      </c>
      <c r="C191" s="62"/>
      <c r="D191" s="131"/>
      <c r="E191" s="48" t="s">
        <v>28</v>
      </c>
      <c r="F191" s="25"/>
      <c r="G191" s="57">
        <v>16</v>
      </c>
      <c r="H191" s="58" t="s">
        <v>1118</v>
      </c>
      <c r="I191" s="58"/>
      <c r="J191" s="25" t="s">
        <v>412</v>
      </c>
      <c r="K191" s="25" t="s">
        <v>361</v>
      </c>
      <c r="L191" s="25" t="s">
        <v>334</v>
      </c>
      <c r="M191" s="25" t="s">
        <v>1127</v>
      </c>
      <c r="N191" s="25" t="s">
        <v>131</v>
      </c>
      <c r="O191" s="25" t="s">
        <v>46</v>
      </c>
      <c r="P191" s="25" t="s">
        <v>1113</v>
      </c>
      <c r="Q191" s="25" t="s">
        <v>36</v>
      </c>
      <c r="R191" s="25">
        <v>1957</v>
      </c>
      <c r="S191" s="25"/>
      <c r="T191" s="25">
        <v>44.669443999999999</v>
      </c>
      <c r="U191" s="51">
        <v>-81.252778000000006</v>
      </c>
      <c r="Y191" t="e">
        <f>INDEX([1]Changes_1985_to_x!$A:$A,MATCH(Table15[[#This Row],[US_GaugeNum]],[1]Changes_1985_to_x!$B:$B,0))</f>
        <v>#N/A</v>
      </c>
      <c r="Z191" t="e">
        <f>INDEX([1]Changes_1985_to_x!$A:$A,MATCH(Table15[[#This Row],[WSC_GaugeNum]],[1]Changes_1985_to_x!$C:$C,0))</f>
        <v>#N/A</v>
      </c>
      <c r="AA191" t="e">
        <v>#N/A</v>
      </c>
      <c r="AB191" t="s">
        <v>190</v>
      </c>
      <c r="AC191" t="str">
        <f>IF(Table15[[#This Row],[Proposal]]="",Table15[[#This Row],[Gauge_Designation]],Table15[[#This Row],[Gauge_Designation]]&amp;"("&amp;Table15[[#This Row],[Proposal]]&amp;")")</f>
        <v>BIGS</v>
      </c>
      <c r="AD191" t="e">
        <v>#N/A</v>
      </c>
    </row>
    <row r="192" spans="1:30" x14ac:dyDescent="0.25">
      <c r="A192" s="117">
        <v>189</v>
      </c>
      <c r="B192" s="62" t="s">
        <v>413</v>
      </c>
      <c r="C192" s="62"/>
      <c r="D192" s="131"/>
      <c r="E192" s="48" t="s">
        <v>28</v>
      </c>
      <c r="F192" s="25"/>
      <c r="G192" s="57">
        <v>16</v>
      </c>
      <c r="H192" s="58" t="s">
        <v>1118</v>
      </c>
      <c r="I192" s="58"/>
      <c r="J192" s="25" t="s">
        <v>414</v>
      </c>
      <c r="K192" s="25" t="s">
        <v>361</v>
      </c>
      <c r="L192" s="25" t="s">
        <v>334</v>
      </c>
      <c r="M192" s="25" t="s">
        <v>1110</v>
      </c>
      <c r="N192" s="25" t="s">
        <v>131</v>
      </c>
      <c r="O192" s="25" t="s">
        <v>46</v>
      </c>
      <c r="P192" s="25" t="s">
        <v>1113</v>
      </c>
      <c r="Q192" s="25" t="s">
        <v>36</v>
      </c>
      <c r="R192" s="25">
        <v>1976</v>
      </c>
      <c r="S192" s="25"/>
      <c r="T192" s="25">
        <v>45.036943999999998</v>
      </c>
      <c r="U192" s="51">
        <v>-81.336111000000002</v>
      </c>
      <c r="Y192" t="e">
        <f>INDEX([1]Changes_1985_to_x!$A:$A,MATCH(Table15[[#This Row],[US_GaugeNum]],[1]Changes_1985_to_x!$B:$B,0))</f>
        <v>#N/A</v>
      </c>
      <c r="Z192" t="e">
        <f>INDEX([1]Changes_1985_to_x!$A:$A,MATCH(Table15[[#This Row],[WSC_GaugeNum]],[1]Changes_1985_to_x!$C:$C,0))</f>
        <v>#N/A</v>
      </c>
      <c r="AA192" t="e">
        <v>#N/A</v>
      </c>
      <c r="AB192" t="e">
        <v>#N/A</v>
      </c>
      <c r="AC192" t="str">
        <f>IF(Table15[[#This Row],[Proposal]]="",Table15[[#This Row],[Gauge_Designation]],Table15[[#This Row],[Gauge_Designation]]&amp;"("&amp;Table15[[#This Row],[Proposal]]&amp;")")</f>
        <v>BIGS</v>
      </c>
      <c r="AD192" t="e">
        <v>#N/A</v>
      </c>
    </row>
    <row r="193" spans="1:30" ht="15" customHeight="1" x14ac:dyDescent="0.25">
      <c r="A193" s="117">
        <v>190</v>
      </c>
      <c r="B193" s="62" t="s">
        <v>415</v>
      </c>
      <c r="C193" s="62"/>
      <c r="D193" s="131"/>
      <c r="E193" s="48" t="s">
        <v>28</v>
      </c>
      <c r="F193" s="25"/>
      <c r="G193" s="57">
        <v>16</v>
      </c>
      <c r="H193" s="76" t="s">
        <v>1118</v>
      </c>
      <c r="I193" s="76"/>
      <c r="J193" s="25" t="s">
        <v>416</v>
      </c>
      <c r="K193" s="25" t="s">
        <v>361</v>
      </c>
      <c r="L193" s="25" t="s">
        <v>334</v>
      </c>
      <c r="M193" s="25" t="s">
        <v>1139</v>
      </c>
      <c r="N193" s="25" t="s">
        <v>131</v>
      </c>
      <c r="O193" s="25" t="s">
        <v>46</v>
      </c>
      <c r="P193" s="25" t="s">
        <v>1113</v>
      </c>
      <c r="Q193" s="25" t="s">
        <v>36</v>
      </c>
      <c r="R193" s="25">
        <v>1915</v>
      </c>
      <c r="S193" s="25"/>
      <c r="T193" s="12">
        <v>44.522500000000001</v>
      </c>
      <c r="U193" s="12">
        <v>-80.930833000000007</v>
      </c>
      <c r="Y193" t="e">
        <f>INDEX([1]Changes_1985_to_x!$A:$A,MATCH(Table15[[#This Row],[US_GaugeNum]],[1]Changes_1985_to_x!$B:$B,0))</f>
        <v>#N/A</v>
      </c>
      <c r="Z193" t="e">
        <f>INDEX([1]Changes_1985_to_x!$A:$A,MATCH(Table15[[#This Row],[WSC_GaugeNum]],[1]Changes_1985_to_x!$C:$C,0))</f>
        <v>#N/A</v>
      </c>
      <c r="AA193" t="e">
        <v>#N/A</v>
      </c>
      <c r="AB193" t="s">
        <v>190</v>
      </c>
      <c r="AC193" t="str">
        <f>IF(Table15[[#This Row],[Proposal]]="",Table15[[#This Row],[Gauge_Designation]],Table15[[#This Row],[Gauge_Designation]]&amp;"("&amp;Table15[[#This Row],[Proposal]]&amp;")")</f>
        <v>BIGS</v>
      </c>
      <c r="AD193" t="e">
        <v>#N/A</v>
      </c>
    </row>
    <row r="194" spans="1:30" ht="15" customHeight="1" x14ac:dyDescent="0.25">
      <c r="A194" s="117">
        <v>191</v>
      </c>
      <c r="B194" s="62" t="s">
        <v>417</v>
      </c>
      <c r="C194" s="62"/>
      <c r="D194" s="131"/>
      <c r="E194" s="48" t="s">
        <v>28</v>
      </c>
      <c r="F194" s="25"/>
      <c r="G194" s="57">
        <v>16</v>
      </c>
      <c r="H194" s="58" t="s">
        <v>1118</v>
      </c>
      <c r="I194" s="58"/>
      <c r="J194" s="25" t="s">
        <v>418</v>
      </c>
      <c r="K194" s="25" t="s">
        <v>361</v>
      </c>
      <c r="L194" s="25" t="s">
        <v>334</v>
      </c>
      <c r="M194" s="25" t="s">
        <v>1110</v>
      </c>
      <c r="N194" s="25" t="s">
        <v>131</v>
      </c>
      <c r="O194" s="25" t="s">
        <v>46</v>
      </c>
      <c r="P194" s="25" t="s">
        <v>1113</v>
      </c>
      <c r="Q194" s="25" t="s">
        <v>36</v>
      </c>
      <c r="R194" s="25">
        <v>1957</v>
      </c>
      <c r="S194" s="25"/>
      <c r="T194" s="25">
        <v>44.519722000000002</v>
      </c>
      <c r="U194" s="51">
        <v>-80.467777999999996</v>
      </c>
      <c r="Y194" t="e">
        <f>INDEX([1]Changes_1985_to_x!$A:$A,MATCH(Table15[[#This Row],[US_GaugeNum]],[1]Changes_1985_to_x!$B:$B,0))</f>
        <v>#N/A</v>
      </c>
      <c r="Z194" t="e">
        <f>INDEX([1]Changes_1985_to_x!$A:$A,MATCH(Table15[[#This Row],[WSC_GaugeNum]],[1]Changes_1985_to_x!$C:$C,0))</f>
        <v>#N/A</v>
      </c>
      <c r="AA194" t="e">
        <v>#N/A</v>
      </c>
      <c r="AB194" t="e">
        <v>#N/A</v>
      </c>
      <c r="AC194" t="str">
        <f>IF(Table15[[#This Row],[Proposal]]="",Table15[[#This Row],[Gauge_Designation]],Table15[[#This Row],[Gauge_Designation]]&amp;"("&amp;Table15[[#This Row],[Proposal]]&amp;")")</f>
        <v>BIGS</v>
      </c>
      <c r="AD194" t="e">
        <v>#N/A</v>
      </c>
    </row>
    <row r="195" spans="1:30" ht="15" customHeight="1" x14ac:dyDescent="0.25">
      <c r="A195" s="117">
        <v>192</v>
      </c>
      <c r="B195" s="62" t="s">
        <v>419</v>
      </c>
      <c r="C195" s="62"/>
      <c r="D195" s="131"/>
      <c r="E195" s="48" t="s">
        <v>28</v>
      </c>
      <c r="F195" s="25"/>
      <c r="G195" s="57">
        <v>16</v>
      </c>
      <c r="H195" s="58" t="s">
        <v>1118</v>
      </c>
      <c r="I195" s="58"/>
      <c r="J195" s="25" t="s">
        <v>420</v>
      </c>
      <c r="K195" s="25" t="s">
        <v>361</v>
      </c>
      <c r="L195" s="25" t="s">
        <v>334</v>
      </c>
      <c r="M195" s="25" t="s">
        <v>1139</v>
      </c>
      <c r="N195" s="25" t="s">
        <v>131</v>
      </c>
      <c r="O195" s="25" t="s">
        <v>46</v>
      </c>
      <c r="P195" s="25" t="s">
        <v>1113</v>
      </c>
      <c r="Q195" s="25" t="s">
        <v>36</v>
      </c>
      <c r="R195" s="25">
        <v>1957</v>
      </c>
      <c r="S195" s="25"/>
      <c r="T195" s="25">
        <v>44.57</v>
      </c>
      <c r="U195" s="51">
        <v>-80.648332999999994</v>
      </c>
      <c r="Y195" t="e">
        <f>INDEX([1]Changes_1985_to_x!$A:$A,MATCH(Table15[[#This Row],[US_GaugeNum]],[1]Changes_1985_to_x!$B:$B,0))</f>
        <v>#N/A</v>
      </c>
      <c r="Z195" t="e">
        <f>INDEX([1]Changes_1985_to_x!$A:$A,MATCH(Table15[[#This Row],[WSC_GaugeNum]],[1]Changes_1985_to_x!$C:$C,0))</f>
        <v>#N/A</v>
      </c>
      <c r="AA195" t="e">
        <v>#N/A</v>
      </c>
      <c r="AB195" t="e">
        <v>#N/A</v>
      </c>
      <c r="AC195" t="str">
        <f>IF(Table15[[#This Row],[Proposal]]="",Table15[[#This Row],[Gauge_Designation]],Table15[[#This Row],[Gauge_Designation]]&amp;"("&amp;Table15[[#This Row],[Proposal]]&amp;")")</f>
        <v>BIGS</v>
      </c>
      <c r="AD195" t="e">
        <v>#N/A</v>
      </c>
    </row>
    <row r="196" spans="1:30" x14ac:dyDescent="0.25">
      <c r="A196" s="117">
        <v>193</v>
      </c>
      <c r="B196" s="46" t="s">
        <v>421</v>
      </c>
      <c r="C196" s="46"/>
      <c r="D196" s="137"/>
      <c r="E196" s="42" t="s">
        <v>28</v>
      </c>
      <c r="F196" s="40"/>
      <c r="G196" s="57">
        <v>16</v>
      </c>
      <c r="H196" s="58" t="s">
        <v>1118</v>
      </c>
      <c r="I196" s="58"/>
      <c r="J196" s="40" t="s">
        <v>422</v>
      </c>
      <c r="K196" s="40" t="s">
        <v>361</v>
      </c>
      <c r="L196" s="25" t="s">
        <v>334</v>
      </c>
      <c r="M196" s="12" t="s">
        <v>1127</v>
      </c>
      <c r="N196" s="40" t="s">
        <v>131</v>
      </c>
      <c r="O196" s="40" t="s">
        <v>46</v>
      </c>
      <c r="P196" s="40" t="s">
        <v>1113</v>
      </c>
      <c r="Q196" s="40" t="s">
        <v>36</v>
      </c>
      <c r="R196" s="40">
        <v>1911</v>
      </c>
      <c r="S196" s="40"/>
      <c r="T196" s="25">
        <v>44.456389000000001</v>
      </c>
      <c r="U196" s="51">
        <v>-81.326667</v>
      </c>
      <c r="Y196" t="e">
        <f>INDEX([1]Changes_1985_to_x!$A:$A,MATCH(Table15[[#This Row],[US_GaugeNum]],[1]Changes_1985_to_x!$B:$B,0))</f>
        <v>#N/A</v>
      </c>
      <c r="Z196" t="e">
        <f>INDEX([1]Changes_1985_to_x!$A:$A,MATCH(Table15[[#This Row],[WSC_GaugeNum]],[1]Changes_1985_to_x!$C:$C,0))</f>
        <v>#N/A</v>
      </c>
      <c r="AA196" t="e">
        <v>#N/A</v>
      </c>
      <c r="AB196" t="s">
        <v>190</v>
      </c>
      <c r="AC196" t="str">
        <f>IF(Table15[[#This Row],[Proposal]]="",Table15[[#This Row],[Gauge_Designation]],Table15[[#This Row],[Gauge_Designation]]&amp;"("&amp;Table15[[#This Row],[Proposal]]&amp;")")</f>
        <v>BIGS</v>
      </c>
      <c r="AD196" t="e">
        <v>#N/A</v>
      </c>
    </row>
    <row r="197" spans="1:30" x14ac:dyDescent="0.25">
      <c r="A197" s="117">
        <v>194</v>
      </c>
      <c r="B197" s="46" t="s">
        <v>423</v>
      </c>
      <c r="C197" s="46">
        <v>11860</v>
      </c>
      <c r="D197" s="137"/>
      <c r="E197" s="42" t="s">
        <v>117</v>
      </c>
      <c r="F197" s="40"/>
      <c r="G197" s="57">
        <v>16</v>
      </c>
      <c r="H197" s="58" t="s">
        <v>1118</v>
      </c>
      <c r="I197" s="58"/>
      <c r="J197" s="40" t="s">
        <v>424</v>
      </c>
      <c r="K197" s="40" t="s">
        <v>361</v>
      </c>
      <c r="L197" s="25" t="s">
        <v>334</v>
      </c>
      <c r="M197" s="12" t="s">
        <v>1110</v>
      </c>
      <c r="N197" s="40" t="s">
        <v>131</v>
      </c>
      <c r="O197" s="40" t="s">
        <v>46</v>
      </c>
      <c r="P197" s="40" t="s">
        <v>47</v>
      </c>
      <c r="Q197" s="40" t="s">
        <v>36</v>
      </c>
      <c r="R197" s="40">
        <v>1910</v>
      </c>
      <c r="S197" s="12"/>
      <c r="T197" s="25">
        <v>43.745832999999998</v>
      </c>
      <c r="U197" s="51">
        <v>-81.728888999999995</v>
      </c>
      <c r="Y197" t="e">
        <f>INDEX([1]Changes_1985_to_x!$A:$A,MATCH(Table15[[#This Row],[US_GaugeNum]],[1]Changes_1985_to_x!$B:$B,0))</f>
        <v>#N/A</v>
      </c>
      <c r="Z197" t="str">
        <f>INDEX([1]Changes_1985_to_x!$A:$A,MATCH(Table15[[#This Row],[WSC_GaugeNum]],[1]Changes_1985_to_x!$C:$C,0))</f>
        <v>GL-CC-SLR CAN</v>
      </c>
      <c r="AA197" t="e">
        <v>#N/A</v>
      </c>
      <c r="AB197" t="s">
        <v>154</v>
      </c>
      <c r="AC197" t="str">
        <f>IF(Table15[[#This Row],[Proposal]]="",Table15[[#This Row],[Gauge_Designation]],Table15[[#This Row],[Gauge_Designation]]&amp;"("&amp;Table15[[#This Row],[Proposal]]&amp;")")</f>
        <v>BIGS</v>
      </c>
      <c r="AD197" t="e">
        <v>#N/A</v>
      </c>
    </row>
    <row r="198" spans="1:30" x14ac:dyDescent="0.25">
      <c r="A198" s="117">
        <v>195</v>
      </c>
      <c r="B198" s="62" t="s">
        <v>425</v>
      </c>
      <c r="C198" s="62"/>
      <c r="D198" s="131"/>
      <c r="E198" s="48" t="s">
        <v>28</v>
      </c>
      <c r="F198" s="25"/>
      <c r="G198" s="57">
        <v>16</v>
      </c>
      <c r="H198" s="58" t="s">
        <v>1118</v>
      </c>
      <c r="I198" s="58"/>
      <c r="J198" s="25" t="s">
        <v>426</v>
      </c>
      <c r="K198" s="25" t="s">
        <v>361</v>
      </c>
      <c r="L198" s="25" t="s">
        <v>334</v>
      </c>
      <c r="M198" s="25" t="s">
        <v>1127</v>
      </c>
      <c r="N198" s="25" t="s">
        <v>131</v>
      </c>
      <c r="O198" s="25" t="s">
        <v>46</v>
      </c>
      <c r="P198" s="25" t="s">
        <v>1113</v>
      </c>
      <c r="Q198" s="25" t="s">
        <v>36</v>
      </c>
      <c r="R198" s="12">
        <v>1988</v>
      </c>
      <c r="S198" s="25"/>
      <c r="T198" s="25">
        <v>43.717500000000001</v>
      </c>
      <c r="U198" s="51">
        <v>-81.626110999999995</v>
      </c>
      <c r="Y198" t="e">
        <f>INDEX([1]Changes_1985_to_x!$A:$A,MATCH(Table15[[#This Row],[US_GaugeNum]],[1]Changes_1985_to_x!$B:$B,0))</f>
        <v>#N/A</v>
      </c>
      <c r="Z198" t="e">
        <f>INDEX([1]Changes_1985_to_x!$A:$A,MATCH(Table15[[#This Row],[WSC_GaugeNum]],[1]Changes_1985_to_x!$C:$C,0))</f>
        <v>#N/A</v>
      </c>
      <c r="AA198" t="e">
        <v>#N/A</v>
      </c>
      <c r="AB198" t="e">
        <v>#N/A</v>
      </c>
      <c r="AC198" t="str">
        <f>IF(Table15[[#This Row],[Proposal]]="",Table15[[#This Row],[Gauge_Designation]],Table15[[#This Row],[Gauge_Designation]]&amp;"("&amp;Table15[[#This Row],[Proposal]]&amp;")")</f>
        <v>BIGS</v>
      </c>
      <c r="AD198" t="e">
        <v>#N/A</v>
      </c>
    </row>
    <row r="199" spans="1:30" x14ac:dyDescent="0.25">
      <c r="A199" s="117">
        <v>196</v>
      </c>
      <c r="B199" s="62" t="s">
        <v>427</v>
      </c>
      <c r="C199" s="62"/>
      <c r="D199" s="131"/>
      <c r="E199" s="48" t="s">
        <v>28</v>
      </c>
      <c r="F199" s="25"/>
      <c r="G199" s="57">
        <v>16</v>
      </c>
      <c r="H199" s="58" t="s">
        <v>1118</v>
      </c>
      <c r="I199" s="58"/>
      <c r="J199" s="25" t="s">
        <v>428</v>
      </c>
      <c r="K199" s="25" t="s">
        <v>361</v>
      </c>
      <c r="L199" s="25" t="s">
        <v>334</v>
      </c>
      <c r="M199" s="25" t="s">
        <v>1127</v>
      </c>
      <c r="N199" s="25" t="s">
        <v>131</v>
      </c>
      <c r="O199" s="25" t="s">
        <v>46</v>
      </c>
      <c r="P199" s="25" t="s">
        <v>1113</v>
      </c>
      <c r="Q199" s="25" t="s">
        <v>36</v>
      </c>
      <c r="R199" s="25">
        <v>1945</v>
      </c>
      <c r="S199" s="25"/>
      <c r="T199" s="25">
        <v>43.072221999999996</v>
      </c>
      <c r="U199" s="51">
        <v>-81.659722000000002</v>
      </c>
      <c r="Y199" t="e">
        <f>INDEX([1]Changes_1985_to_x!$A:$A,MATCH(Table15[[#This Row],[US_GaugeNum]],[1]Changes_1985_to_x!$B:$B,0))</f>
        <v>#N/A</v>
      </c>
      <c r="Z199" t="e">
        <f>INDEX([1]Changes_1985_to_x!$A:$A,MATCH(Table15[[#This Row],[WSC_GaugeNum]],[1]Changes_1985_to_x!$C:$C,0))</f>
        <v>#N/A</v>
      </c>
      <c r="AA199" t="e">
        <v>#N/A</v>
      </c>
      <c r="AB199" t="s">
        <v>190</v>
      </c>
      <c r="AC199" t="str">
        <f>IF(Table15[[#This Row],[Proposal]]="",Table15[[#This Row],[Gauge_Designation]],Table15[[#This Row],[Gauge_Designation]]&amp;"("&amp;Table15[[#This Row],[Proposal]]&amp;")")</f>
        <v>BIGS</v>
      </c>
      <c r="AD199" t="e">
        <v>#N/A</v>
      </c>
    </row>
    <row r="200" spans="1:30" x14ac:dyDescent="0.25">
      <c r="A200" s="117">
        <v>197</v>
      </c>
      <c r="B200" s="62" t="s">
        <v>429</v>
      </c>
      <c r="C200" s="62"/>
      <c r="D200" s="131"/>
      <c r="E200" s="48" t="s">
        <v>28</v>
      </c>
      <c r="F200" s="25"/>
      <c r="G200" s="57">
        <v>16</v>
      </c>
      <c r="H200" s="58" t="s">
        <v>1118</v>
      </c>
      <c r="I200" s="58"/>
      <c r="J200" s="25" t="s">
        <v>430</v>
      </c>
      <c r="K200" s="25" t="s">
        <v>361</v>
      </c>
      <c r="L200" s="25" t="s">
        <v>334</v>
      </c>
      <c r="M200" s="25" t="s">
        <v>1139</v>
      </c>
      <c r="N200" s="25" t="s">
        <v>131</v>
      </c>
      <c r="O200" s="25" t="s">
        <v>46</v>
      </c>
      <c r="P200" s="25" t="s">
        <v>1113</v>
      </c>
      <c r="Q200" s="25" t="s">
        <v>36</v>
      </c>
      <c r="R200" s="25">
        <v>1966</v>
      </c>
      <c r="S200" s="25"/>
      <c r="T200" s="25">
        <v>43.551110999999999</v>
      </c>
      <c r="U200" s="51">
        <v>-81.589444</v>
      </c>
      <c r="Y200" t="e">
        <f>INDEX([1]Changes_1985_to_x!$A:$A,MATCH(Table15[[#This Row],[US_GaugeNum]],[1]Changes_1985_to_x!$B:$B,0))</f>
        <v>#N/A</v>
      </c>
      <c r="Z200" t="e">
        <f>INDEX([1]Changes_1985_to_x!$A:$A,MATCH(Table15[[#This Row],[WSC_GaugeNum]],[1]Changes_1985_to_x!$C:$C,0))</f>
        <v>#N/A</v>
      </c>
      <c r="AA200" t="e">
        <v>#N/A</v>
      </c>
      <c r="AB200" t="e">
        <v>#N/A</v>
      </c>
      <c r="AC200" t="str">
        <f>IF(Table15[[#This Row],[Proposal]]="",Table15[[#This Row],[Gauge_Designation]],Table15[[#This Row],[Gauge_Designation]]&amp;"("&amp;Table15[[#This Row],[Proposal]]&amp;")")</f>
        <v>BIGS</v>
      </c>
      <c r="AD200" t="e">
        <v>#N/A</v>
      </c>
    </row>
    <row r="201" spans="1:30" ht="15" x14ac:dyDescent="0.2">
      <c r="A201" s="117">
        <v>198</v>
      </c>
      <c r="B201" s="46" t="s">
        <v>1110</v>
      </c>
      <c r="C201" s="46"/>
      <c r="D201" s="133">
        <v>9075099</v>
      </c>
      <c r="E201" s="42"/>
      <c r="F201" s="12" t="s">
        <v>158</v>
      </c>
      <c r="G201" s="57">
        <v>16</v>
      </c>
      <c r="H201" s="58" t="s">
        <v>1118</v>
      </c>
      <c r="I201" s="123"/>
      <c r="J201" s="12" t="s">
        <v>431</v>
      </c>
      <c r="K201" s="12" t="s">
        <v>361</v>
      </c>
      <c r="L201" s="12" t="s">
        <v>334</v>
      </c>
      <c r="M201" s="12" t="s">
        <v>1110</v>
      </c>
      <c r="N201" s="12" t="s">
        <v>331</v>
      </c>
      <c r="O201" s="12" t="s">
        <v>34</v>
      </c>
      <c r="P201" s="25" t="s">
        <v>47</v>
      </c>
      <c r="Q201" s="25" t="s">
        <v>36</v>
      </c>
      <c r="R201" s="25" t="e">
        <v>#N/A</v>
      </c>
      <c r="S201" s="25" t="e">
        <v>#N/A</v>
      </c>
      <c r="T201" s="25">
        <v>45.991666700000003</v>
      </c>
      <c r="U201" s="25">
        <v>-83.898333333333298</v>
      </c>
      <c r="V201"/>
      <c r="W201"/>
      <c r="X201"/>
      <c r="Y201" t="e">
        <f>INDEX([1]Changes_1985_to_x!$A:$A,MATCH(Table15[[#This Row],[US_GaugeNum]],[1]Changes_1985_to_x!$B:$B,0))</f>
        <v>#N/A</v>
      </c>
      <c r="Z201" t="e">
        <f>INDEX([1]Changes_1985_to_x!$A:$A,MATCH(Table15[[#This Row],[WSC_GaugeNum]],[1]Changes_1985_to_x!$C:$C,0))</f>
        <v>#N/A</v>
      </c>
      <c r="AA201" t="e">
        <v>#N/A</v>
      </c>
      <c r="AB201" t="e">
        <v>#N/A</v>
      </c>
      <c r="AC201" t="str">
        <f>IF(Table15[[#This Row],[Proposal]]="",Table15[[#This Row],[Gauge_Designation]],Table15[[#This Row],[Gauge_Designation]]&amp;"("&amp;Table15[[#This Row],[Proposal]]&amp;")")</f>
        <v>BIGS</v>
      </c>
      <c r="AD201" t="e">
        <v>#N/A</v>
      </c>
    </row>
    <row r="202" spans="1:30" ht="15" x14ac:dyDescent="0.2">
      <c r="A202" s="117">
        <v>199</v>
      </c>
      <c r="B202" s="46" t="s">
        <v>1110</v>
      </c>
      <c r="C202" s="46"/>
      <c r="D202" s="133">
        <v>9014096</v>
      </c>
      <c r="E202" s="46"/>
      <c r="F202" s="12" t="s">
        <v>158</v>
      </c>
      <c r="G202" s="57">
        <v>16</v>
      </c>
      <c r="H202" s="58" t="s">
        <v>1118</v>
      </c>
      <c r="I202" s="123"/>
      <c r="J202" s="12" t="s">
        <v>432</v>
      </c>
      <c r="K202" s="12" t="s">
        <v>361</v>
      </c>
      <c r="L202" s="12" t="s">
        <v>334</v>
      </c>
      <c r="M202" s="12" t="s">
        <v>1110</v>
      </c>
      <c r="N202" s="12" t="s">
        <v>331</v>
      </c>
      <c r="O202" s="12" t="s">
        <v>34</v>
      </c>
      <c r="P202" s="25" t="s">
        <v>47</v>
      </c>
      <c r="Q202" s="25" t="s">
        <v>36</v>
      </c>
      <c r="R202" s="25" t="e">
        <v>#N/A</v>
      </c>
      <c r="S202" s="25" t="e">
        <v>#N/A</v>
      </c>
      <c r="T202" s="25">
        <v>43.003332999999998</v>
      </c>
      <c r="U202" s="25">
        <v>-82.422222000000005</v>
      </c>
      <c r="V202"/>
      <c r="W202"/>
      <c r="X202"/>
      <c r="Y202" t="str">
        <f>INDEX([1]Changes_1985_to_x!$A:$A,MATCH(Table15[[#This Row],[US_GaugeNum]],[1]Changes_1985_to_x!$B:$B,0))</f>
        <v>GL-CC-SLR USA</v>
      </c>
      <c r="Z202" t="e">
        <f>INDEX([1]Changes_1985_to_x!$A:$A,MATCH(Table15[[#This Row],[WSC_GaugeNum]],[1]Changes_1985_to_x!$C:$C,0))</f>
        <v>#N/A</v>
      </c>
      <c r="AA202" t="s">
        <v>162</v>
      </c>
      <c r="AB202" t="e">
        <v>#N/A</v>
      </c>
      <c r="AC202" t="str">
        <f>IF(Table15[[#This Row],[Proposal]]="",Table15[[#This Row],[Gauge_Designation]],Table15[[#This Row],[Gauge_Designation]]&amp;"("&amp;Table15[[#This Row],[Proposal]]&amp;")")</f>
        <v>BIGS</v>
      </c>
      <c r="AD202" t="e">
        <v>#N/A</v>
      </c>
    </row>
    <row r="203" spans="1:30" ht="15" x14ac:dyDescent="0.2">
      <c r="A203" s="117">
        <v>200</v>
      </c>
      <c r="B203" s="46" t="s">
        <v>1110</v>
      </c>
      <c r="C203" s="46"/>
      <c r="D203" s="133">
        <v>9014098</v>
      </c>
      <c r="E203" s="46"/>
      <c r="F203" s="12" t="s">
        <v>158</v>
      </c>
      <c r="G203" s="57">
        <v>16</v>
      </c>
      <c r="H203" s="58" t="s">
        <v>1118</v>
      </c>
      <c r="I203" s="123"/>
      <c r="J203" s="12" t="s">
        <v>433</v>
      </c>
      <c r="K203" s="12" t="s">
        <v>361</v>
      </c>
      <c r="L203" s="12" t="s">
        <v>334</v>
      </c>
      <c r="M203" s="12" t="s">
        <v>1110</v>
      </c>
      <c r="N203" s="12" t="s">
        <v>331</v>
      </c>
      <c r="O203" s="12" t="s">
        <v>34</v>
      </c>
      <c r="P203" s="25" t="s">
        <v>47</v>
      </c>
      <c r="Q203" s="25" t="s">
        <v>36</v>
      </c>
      <c r="R203" s="25" t="e">
        <v>#N/A</v>
      </c>
      <c r="S203" s="25" t="e">
        <v>#N/A</v>
      </c>
      <c r="T203" s="25">
        <v>43.006388999999999</v>
      </c>
      <c r="U203" s="25">
        <v>-82.422499999999999</v>
      </c>
      <c r="V203"/>
      <c r="W203"/>
      <c r="X203"/>
      <c r="Y203" t="str">
        <f>INDEX([1]Changes_1985_to_x!$A:$A,MATCH(Table15[[#This Row],[US_GaugeNum]],[1]Changes_1985_to_x!$B:$B,0))</f>
        <v>GL-CC-SLR USA</v>
      </c>
      <c r="Z203" t="e">
        <f>INDEX([1]Changes_1985_to_x!$A:$A,MATCH(Table15[[#This Row],[WSC_GaugeNum]],[1]Changes_1985_to_x!$C:$C,0))</f>
        <v>#N/A</v>
      </c>
      <c r="AA203" t="s">
        <v>162</v>
      </c>
      <c r="AB203" t="e">
        <v>#N/A</v>
      </c>
      <c r="AC203" t="str">
        <f>IF(Table15[[#This Row],[Proposal]]="",Table15[[#This Row],[Gauge_Designation]],Table15[[#This Row],[Gauge_Designation]]&amp;"("&amp;Table15[[#This Row],[Proposal]]&amp;")")</f>
        <v>BIGS</v>
      </c>
      <c r="AD203" t="e">
        <v>#N/A</v>
      </c>
    </row>
    <row r="204" spans="1:30" ht="15" x14ac:dyDescent="0.2">
      <c r="A204" s="117">
        <v>201</v>
      </c>
      <c r="B204" s="62" t="s">
        <v>1110</v>
      </c>
      <c r="C204" s="62"/>
      <c r="D204" s="131">
        <v>9014090</v>
      </c>
      <c r="E204" s="62"/>
      <c r="F204" s="25" t="s">
        <v>158</v>
      </c>
      <c r="G204" s="57">
        <v>12</v>
      </c>
      <c r="H204" s="58" t="s">
        <v>1118</v>
      </c>
      <c r="I204" s="58"/>
      <c r="J204" s="25" t="s">
        <v>434</v>
      </c>
      <c r="K204" s="25" t="s">
        <v>361</v>
      </c>
      <c r="L204" s="25" t="s">
        <v>334</v>
      </c>
      <c r="M204" s="25" t="s">
        <v>1110</v>
      </c>
      <c r="N204" s="25" t="s">
        <v>331</v>
      </c>
      <c r="O204" s="25" t="s">
        <v>34</v>
      </c>
      <c r="P204" s="25" t="s">
        <v>47</v>
      </c>
      <c r="Q204" s="25" t="s">
        <v>36</v>
      </c>
      <c r="R204" s="25">
        <v>1901</v>
      </c>
      <c r="S204" s="25" t="s">
        <v>1110</v>
      </c>
      <c r="T204" s="25">
        <v>42.973610999999998</v>
      </c>
      <c r="U204" s="51">
        <v>-82.421110999999996</v>
      </c>
      <c r="V204"/>
      <c r="W204"/>
      <c r="X204"/>
      <c r="Y204" t="str">
        <f>INDEX([1]Changes_1985_to_x!$A:$A,MATCH(Table15[[#This Row],[US_GaugeNum]],[1]Changes_1985_to_x!$B:$B,0))</f>
        <v>GL-CC-SLR USA</v>
      </c>
      <c r="Z204" t="e">
        <f>INDEX([1]Changes_1985_to_x!$A:$A,MATCH(Table15[[#This Row],[WSC_GaugeNum]],[1]Changes_1985_to_x!$C:$C,0))</f>
        <v>#N/A</v>
      </c>
      <c r="AA204" t="s">
        <v>162</v>
      </c>
      <c r="AB204" t="e">
        <v>#N/A</v>
      </c>
      <c r="AC204" t="str">
        <f>IF(Table15[[#This Row],[Proposal]]="",Table15[[#This Row],[Gauge_Designation]],Table15[[#This Row],[Gauge_Designation]]&amp;"("&amp;Table15[[#This Row],[Proposal]]&amp;")")</f>
        <v>BIGS</v>
      </c>
      <c r="AD204" t="e">
        <v>#N/A</v>
      </c>
    </row>
    <row r="205" spans="1:30" ht="15" x14ac:dyDescent="0.2">
      <c r="A205" s="117">
        <v>202</v>
      </c>
      <c r="B205" s="62" t="s">
        <v>1110</v>
      </c>
      <c r="C205" s="62"/>
      <c r="D205" s="131">
        <v>9076024</v>
      </c>
      <c r="E205" s="48"/>
      <c r="F205" s="25" t="s">
        <v>158</v>
      </c>
      <c r="G205" s="57">
        <v>16</v>
      </c>
      <c r="H205" s="58" t="s">
        <v>1118</v>
      </c>
      <c r="I205" s="58"/>
      <c r="J205" s="25" t="s">
        <v>435</v>
      </c>
      <c r="K205" s="25" t="s">
        <v>361</v>
      </c>
      <c r="L205" s="25" t="s">
        <v>334</v>
      </c>
      <c r="M205" s="25" t="s">
        <v>1110</v>
      </c>
      <c r="N205" s="25" t="s">
        <v>331</v>
      </c>
      <c r="O205" s="25" t="s">
        <v>34</v>
      </c>
      <c r="P205" s="25" t="s">
        <v>47</v>
      </c>
      <c r="Q205" s="25" t="s">
        <v>36</v>
      </c>
      <c r="R205" s="25" t="e">
        <v>#N/A</v>
      </c>
      <c r="S205" s="25" t="e">
        <v>#N/A</v>
      </c>
      <c r="T205" s="25">
        <v>46.265000000000001</v>
      </c>
      <c r="U205" s="51">
        <v>-84.191666666666606</v>
      </c>
      <c r="V205"/>
      <c r="W205"/>
      <c r="X205"/>
      <c r="Y205" t="e">
        <f>INDEX([1]Changes_1985_to_x!$A:$A,MATCH(Table15[[#This Row],[US_GaugeNum]],[1]Changes_1985_to_x!$B:$B,0))</f>
        <v>#N/A</v>
      </c>
      <c r="Z205" t="e">
        <f>INDEX([1]Changes_1985_to_x!$A:$A,MATCH(Table15[[#This Row],[WSC_GaugeNum]],[1]Changes_1985_to_x!$C:$C,0))</f>
        <v>#N/A</v>
      </c>
      <c r="AA205" t="e">
        <v>#N/A</v>
      </c>
      <c r="AB205" t="e">
        <v>#N/A</v>
      </c>
      <c r="AC205" t="str">
        <f>IF(Table15[[#This Row],[Proposal]]="",Table15[[#This Row],[Gauge_Designation]],Table15[[#This Row],[Gauge_Designation]]&amp;"("&amp;Table15[[#This Row],[Proposal]]&amp;")")</f>
        <v>BIGS</v>
      </c>
      <c r="AD205" t="e">
        <v>#N/A</v>
      </c>
    </row>
    <row r="206" spans="1:30" ht="15" x14ac:dyDescent="0.2">
      <c r="A206" s="117">
        <v>203</v>
      </c>
      <c r="B206" s="62" t="s">
        <v>1110</v>
      </c>
      <c r="C206" s="62"/>
      <c r="D206" s="131">
        <v>9076027</v>
      </c>
      <c r="E206" s="48"/>
      <c r="F206" s="25" t="s">
        <v>158</v>
      </c>
      <c r="G206" s="57">
        <v>16</v>
      </c>
      <c r="H206" s="58" t="s">
        <v>1118</v>
      </c>
      <c r="I206" s="58"/>
      <c r="J206" s="26" t="s">
        <v>436</v>
      </c>
      <c r="K206" s="25" t="s">
        <v>361</v>
      </c>
      <c r="L206" s="25" t="s">
        <v>334</v>
      </c>
      <c r="M206" s="25" t="s">
        <v>1110</v>
      </c>
      <c r="N206" s="25" t="s">
        <v>331</v>
      </c>
      <c r="O206" s="25" t="s">
        <v>34</v>
      </c>
      <c r="P206" s="25" t="s">
        <v>47</v>
      </c>
      <c r="Q206" s="12" t="s">
        <v>36</v>
      </c>
      <c r="R206" s="25" t="e">
        <v>#N/A</v>
      </c>
      <c r="S206" s="25" t="e">
        <v>#N/A</v>
      </c>
      <c r="T206" s="25">
        <v>46.284999999999997</v>
      </c>
      <c r="U206" s="51">
        <v>-84.21</v>
      </c>
      <c r="V206"/>
      <c r="W206"/>
      <c r="X206"/>
      <c r="Y206" t="e">
        <f>INDEX([1]Changes_1985_to_x!$A:$A,MATCH(Table15[[#This Row],[US_GaugeNum]],[1]Changes_1985_to_x!$B:$B,0))</f>
        <v>#N/A</v>
      </c>
      <c r="Z206" t="e">
        <f>INDEX([1]Changes_1985_to_x!$A:$A,MATCH(Table15[[#This Row],[WSC_GaugeNum]],[1]Changes_1985_to_x!$C:$C,0))</f>
        <v>#N/A</v>
      </c>
      <c r="AA206" t="e">
        <v>#N/A</v>
      </c>
      <c r="AB206" t="e">
        <v>#N/A</v>
      </c>
      <c r="AC206" t="str">
        <f>IF(Table15[[#This Row],[Proposal]]="",Table15[[#This Row],[Gauge_Designation]],Table15[[#This Row],[Gauge_Designation]]&amp;"("&amp;Table15[[#This Row],[Proposal]]&amp;")")</f>
        <v>BIGS</v>
      </c>
      <c r="AD206" t="e">
        <v>#N/A</v>
      </c>
    </row>
    <row r="207" spans="1:30" ht="15" x14ac:dyDescent="0.2">
      <c r="A207" s="117">
        <v>204</v>
      </c>
      <c r="B207" s="39"/>
      <c r="C207" s="39"/>
      <c r="D207" s="131">
        <v>9075065</v>
      </c>
      <c r="E207" s="39"/>
      <c r="F207" s="25" t="s">
        <v>158</v>
      </c>
      <c r="G207" s="57">
        <v>15</v>
      </c>
      <c r="H207" s="58" t="s">
        <v>1118</v>
      </c>
      <c r="I207" s="58"/>
      <c r="J207" s="25" t="s">
        <v>437</v>
      </c>
      <c r="K207" s="25" t="s">
        <v>361</v>
      </c>
      <c r="L207" s="25" t="s">
        <v>334</v>
      </c>
      <c r="M207" s="39"/>
      <c r="N207" s="25" t="s">
        <v>331</v>
      </c>
      <c r="O207" s="25" t="s">
        <v>34</v>
      </c>
      <c r="P207" s="25" t="s">
        <v>47</v>
      </c>
      <c r="Q207" s="25" t="s">
        <v>36</v>
      </c>
      <c r="R207" s="25">
        <v>2006</v>
      </c>
      <c r="S207" s="39"/>
      <c r="T207" s="25">
        <v>45.063333299999996</v>
      </c>
      <c r="U207" s="51">
        <v>-83.428333333333299</v>
      </c>
      <c r="V207"/>
      <c r="W207"/>
      <c r="X207"/>
      <c r="Y207" t="e">
        <f>INDEX([1]Changes_1985_to_x!$A:$A,MATCH(Table15[[#This Row],[US_GaugeNum]],[1]Changes_1985_to_x!$B:$B,0))</f>
        <v>#N/A</v>
      </c>
      <c r="Z207" t="e">
        <f>INDEX([1]Changes_1985_to_x!$A:$A,MATCH(Table15[[#This Row],[WSC_GaugeNum]],[1]Changes_1985_to_x!$C:$C,0))</f>
        <v>#N/A</v>
      </c>
      <c r="AA207" t="e">
        <v>#N/A</v>
      </c>
      <c r="AB207" t="e">
        <v>#N/A</v>
      </c>
      <c r="AC207" t="str">
        <f>IF(Table15[[#This Row],[Proposal]]="",Table15[[#This Row],[Gauge_Designation]],Table15[[#This Row],[Gauge_Designation]]&amp;"("&amp;Table15[[#This Row],[Proposal]]&amp;")")</f>
        <v>BIGS</v>
      </c>
      <c r="AD207" t="e">
        <v>#N/A</v>
      </c>
    </row>
    <row r="208" spans="1:30" ht="15" x14ac:dyDescent="0.2">
      <c r="A208" s="117">
        <v>205</v>
      </c>
      <c r="B208" s="39"/>
      <c r="C208" s="39"/>
      <c r="D208" s="131">
        <v>9075305</v>
      </c>
      <c r="E208" s="39"/>
      <c r="F208" s="25" t="s">
        <v>158</v>
      </c>
      <c r="G208" s="57">
        <v>15</v>
      </c>
      <c r="H208" s="58" t="s">
        <v>1118</v>
      </c>
      <c r="I208" s="58"/>
      <c r="J208" s="25" t="s">
        <v>438</v>
      </c>
      <c r="K208" s="25" t="s">
        <v>361</v>
      </c>
      <c r="L208" s="25" t="s">
        <v>334</v>
      </c>
      <c r="M208" s="39"/>
      <c r="N208" s="25" t="s">
        <v>331</v>
      </c>
      <c r="O208" s="25" t="s">
        <v>34</v>
      </c>
      <c r="P208" s="25" t="s">
        <v>47</v>
      </c>
      <c r="Q208" s="25" t="s">
        <v>36</v>
      </c>
      <c r="R208" s="25">
        <v>1977</v>
      </c>
      <c r="S208" s="39"/>
      <c r="T208" s="25">
        <v>43.64</v>
      </c>
      <c r="U208" s="51">
        <v>-83.846666666666593</v>
      </c>
      <c r="V208"/>
      <c r="W208"/>
      <c r="X208"/>
      <c r="Y208" t="e">
        <f>INDEX([1]Changes_1985_to_x!$A:$A,MATCH(Table15[[#This Row],[US_GaugeNum]],[1]Changes_1985_to_x!$B:$B,0))</f>
        <v>#N/A</v>
      </c>
      <c r="Z208" t="e">
        <f>INDEX([1]Changes_1985_to_x!$A:$A,MATCH(Table15[[#This Row],[WSC_GaugeNum]],[1]Changes_1985_to_x!$C:$C,0))</f>
        <v>#N/A</v>
      </c>
      <c r="AA208" t="e">
        <v>#N/A</v>
      </c>
      <c r="AB208" t="e">
        <v>#N/A</v>
      </c>
      <c r="AC208" t="str">
        <f>IF(Table15[[#This Row],[Proposal]]="",Table15[[#This Row],[Gauge_Designation]],Table15[[#This Row],[Gauge_Designation]]&amp;"("&amp;Table15[[#This Row],[Proposal]]&amp;")")</f>
        <v>BIGS</v>
      </c>
      <c r="AD208" t="e">
        <v>#N/A</v>
      </c>
    </row>
    <row r="209" spans="1:30" ht="15" x14ac:dyDescent="0.2">
      <c r="A209" s="117">
        <v>206</v>
      </c>
      <c r="B209" s="39"/>
      <c r="C209" s="39"/>
      <c r="D209" s="131">
        <v>9075002</v>
      </c>
      <c r="E209" s="39"/>
      <c r="F209" s="25" t="s">
        <v>158</v>
      </c>
      <c r="G209" s="57">
        <v>15</v>
      </c>
      <c r="H209" s="58" t="s">
        <v>1118</v>
      </c>
      <c r="I209" s="58"/>
      <c r="J209" s="25" t="s">
        <v>439</v>
      </c>
      <c r="K209" s="25" t="s">
        <v>361</v>
      </c>
      <c r="L209" s="25" t="s">
        <v>334</v>
      </c>
      <c r="M209" s="39"/>
      <c r="N209" s="25" t="s">
        <v>331</v>
      </c>
      <c r="O209" s="25" t="s">
        <v>34</v>
      </c>
      <c r="P209" s="25" t="s">
        <v>47</v>
      </c>
      <c r="Q209" s="25" t="s">
        <v>36</v>
      </c>
      <c r="R209" s="25">
        <v>1955</v>
      </c>
      <c r="S209" s="25"/>
      <c r="T209" s="25">
        <v>43.14</v>
      </c>
      <c r="U209" s="51">
        <v>-82.493333333333297</v>
      </c>
      <c r="V209"/>
      <c r="W209"/>
      <c r="X209"/>
      <c r="Y209" t="e">
        <f>INDEX([1]Changes_1985_to_x!$A:$A,MATCH(Table15[[#This Row],[US_GaugeNum]],[1]Changes_1985_to_x!$B:$B,0))</f>
        <v>#N/A</v>
      </c>
      <c r="Z209" t="e">
        <f>INDEX([1]Changes_1985_to_x!$A:$A,MATCH(Table15[[#This Row],[WSC_GaugeNum]],[1]Changes_1985_to_x!$C:$C,0))</f>
        <v>#N/A</v>
      </c>
      <c r="AA209" t="e">
        <v>#N/A</v>
      </c>
      <c r="AB209" t="e">
        <v>#N/A</v>
      </c>
      <c r="AC209" t="str">
        <f>IF(Table15[[#This Row],[Proposal]]="",Table15[[#This Row],[Gauge_Designation]],Table15[[#This Row],[Gauge_Designation]]&amp;"("&amp;Table15[[#This Row],[Proposal]]&amp;")")</f>
        <v>BIGS</v>
      </c>
      <c r="AD209" t="e">
        <v>#N/A</v>
      </c>
    </row>
    <row r="210" spans="1:30" ht="15" x14ac:dyDescent="0.2">
      <c r="A210" s="117">
        <v>207</v>
      </c>
      <c r="B210" s="62" t="s">
        <v>1110</v>
      </c>
      <c r="C210" s="62"/>
      <c r="D210" s="131">
        <v>9087023</v>
      </c>
      <c r="E210" s="48"/>
      <c r="F210" s="25" t="s">
        <v>158</v>
      </c>
      <c r="G210" s="57">
        <v>16</v>
      </c>
      <c r="H210" s="58" t="s">
        <v>1118</v>
      </c>
      <c r="I210" s="58" t="s">
        <v>1125</v>
      </c>
      <c r="J210" s="44" t="s">
        <v>440</v>
      </c>
      <c r="K210" s="25" t="s">
        <v>441</v>
      </c>
      <c r="L210" s="25" t="s">
        <v>334</v>
      </c>
      <c r="M210" s="25" t="s">
        <v>1110</v>
      </c>
      <c r="N210" s="25" t="s">
        <v>331</v>
      </c>
      <c r="O210" s="25" t="s">
        <v>34</v>
      </c>
      <c r="P210" s="25" t="s">
        <v>47</v>
      </c>
      <c r="Q210" s="25" t="s">
        <v>36</v>
      </c>
      <c r="R210" s="25" t="e">
        <v>#N/A</v>
      </c>
      <c r="S210" s="25" t="e">
        <v>#N/A</v>
      </c>
      <c r="T210" s="25">
        <v>43.946666999999998</v>
      </c>
      <c r="U210" s="51">
        <v>-86.441666999999995</v>
      </c>
      <c r="V210"/>
      <c r="W210"/>
      <c r="X210"/>
      <c r="Y210" t="str">
        <f>INDEX([1]Changes_1985_to_x!$A:$A,MATCH(Table15[[#This Row],[US_GaugeNum]],[1]Changes_1985_to_x!$B:$B,0))</f>
        <v>GL-CC-SLR USA</v>
      </c>
      <c r="Z210" t="e">
        <f>INDEX([1]Changes_1985_to_x!$A:$A,MATCH(Table15[[#This Row],[WSC_GaugeNum]],[1]Changes_1985_to_x!$C:$C,0))</f>
        <v>#N/A</v>
      </c>
      <c r="AA210" t="s">
        <v>162</v>
      </c>
      <c r="AB210" t="e">
        <v>#N/A</v>
      </c>
      <c r="AC210" t="str">
        <f>IF(Table15[[#This Row],[Proposal]]="",Table15[[#This Row],[Gauge_Designation]],Table15[[#This Row],[Gauge_Designation]]&amp;"("&amp;Table15[[#This Row],[Proposal]]&amp;")")</f>
        <v>BIGS(Proposed IGS)</v>
      </c>
      <c r="AD210" t="e">
        <v>#N/A</v>
      </c>
    </row>
    <row r="211" spans="1:30" ht="15" x14ac:dyDescent="0.2">
      <c r="A211" s="117">
        <v>208</v>
      </c>
      <c r="B211" s="46" t="s">
        <v>1110</v>
      </c>
      <c r="C211" s="62"/>
      <c r="D211" s="131">
        <v>9087057</v>
      </c>
      <c r="E211" s="48"/>
      <c r="F211" s="25" t="s">
        <v>158</v>
      </c>
      <c r="G211" s="57">
        <v>16</v>
      </c>
      <c r="H211" s="58" t="s">
        <v>1118</v>
      </c>
      <c r="I211" s="58" t="s">
        <v>1125</v>
      </c>
      <c r="J211" s="44" t="s">
        <v>442</v>
      </c>
      <c r="K211" s="25" t="s">
        <v>441</v>
      </c>
      <c r="L211" s="25" t="s">
        <v>334</v>
      </c>
      <c r="M211" s="25" t="s">
        <v>1110</v>
      </c>
      <c r="N211" s="25" t="s">
        <v>331</v>
      </c>
      <c r="O211" s="25" t="s">
        <v>34</v>
      </c>
      <c r="P211" s="25" t="s">
        <v>47</v>
      </c>
      <c r="Q211" s="25" t="s">
        <v>36</v>
      </c>
      <c r="R211" s="25" t="e">
        <v>#N/A</v>
      </c>
      <c r="S211" s="25" t="e">
        <v>#N/A</v>
      </c>
      <c r="T211" s="25">
        <v>43.001666700000001</v>
      </c>
      <c r="U211" s="51">
        <v>-87.886666666666599</v>
      </c>
      <c r="V211"/>
      <c r="W211"/>
      <c r="X211"/>
      <c r="Y211" t="str">
        <f>INDEX([1]Changes_1985_to_x!$A:$A,MATCH(Table15[[#This Row],[US_GaugeNum]],[1]Changes_1985_to_x!$B:$B,0))</f>
        <v>GL-CC-SLR USA</v>
      </c>
      <c r="Z211" t="e">
        <f>INDEX([1]Changes_1985_to_x!$A:$A,MATCH(Table15[[#This Row],[WSC_GaugeNum]],[1]Changes_1985_to_x!$C:$C,0))</f>
        <v>#N/A</v>
      </c>
      <c r="AA211" t="s">
        <v>162</v>
      </c>
      <c r="AB211" t="e">
        <v>#N/A</v>
      </c>
      <c r="AC211" t="str">
        <f>IF(Table15[[#This Row],[Proposal]]="",Table15[[#This Row],[Gauge_Designation]],Table15[[#This Row],[Gauge_Designation]]&amp;"("&amp;Table15[[#This Row],[Proposal]]&amp;")")</f>
        <v>BIGS(Proposed IGS)</v>
      </c>
      <c r="AD211" t="e">
        <v>#N/A</v>
      </c>
    </row>
    <row r="212" spans="1:30" ht="15" x14ac:dyDescent="0.2">
      <c r="A212" s="117">
        <v>209</v>
      </c>
      <c r="B212" s="62" t="s">
        <v>1110</v>
      </c>
      <c r="C212" s="62"/>
      <c r="D212" s="131">
        <v>9087044</v>
      </c>
      <c r="E212" s="48"/>
      <c r="F212" s="25" t="s">
        <v>158</v>
      </c>
      <c r="G212" s="57">
        <v>16</v>
      </c>
      <c r="H212" s="58" t="s">
        <v>1118</v>
      </c>
      <c r="I212" s="58"/>
      <c r="J212" s="25" t="s">
        <v>443</v>
      </c>
      <c r="K212" s="25" t="s">
        <v>441</v>
      </c>
      <c r="L212" s="25" t="s">
        <v>334</v>
      </c>
      <c r="M212" s="25" t="s">
        <v>1110</v>
      </c>
      <c r="N212" s="25" t="s">
        <v>331</v>
      </c>
      <c r="O212" s="25" t="s">
        <v>34</v>
      </c>
      <c r="P212" s="25" t="s">
        <v>47</v>
      </c>
      <c r="Q212" s="25" t="s">
        <v>36</v>
      </c>
      <c r="R212" s="25" t="e">
        <v>#N/A</v>
      </c>
      <c r="S212" s="25" t="e">
        <v>#N/A</v>
      </c>
      <c r="T212" s="25">
        <v>41.73</v>
      </c>
      <c r="U212" s="51">
        <v>-87.538333333333298</v>
      </c>
      <c r="V212"/>
      <c r="W212"/>
      <c r="X212"/>
      <c r="Y212" t="e">
        <f>INDEX([1]Changes_1985_to_x!$A:$A,MATCH(Table15[[#This Row],[US_GaugeNum]],[1]Changes_1985_to_x!$B:$B,0))</f>
        <v>#N/A</v>
      </c>
      <c r="Z212" t="e">
        <f>INDEX([1]Changes_1985_to_x!$A:$A,MATCH(Table15[[#This Row],[WSC_GaugeNum]],[1]Changes_1985_to_x!$C:$C,0))</f>
        <v>#N/A</v>
      </c>
      <c r="AA212" t="e">
        <v>#N/A</v>
      </c>
      <c r="AB212" t="e">
        <v>#N/A</v>
      </c>
      <c r="AC212" t="str">
        <f>IF(Table15[[#This Row],[Proposal]]="",Table15[[#This Row],[Gauge_Designation]],Table15[[#This Row],[Gauge_Designation]]&amp;"("&amp;Table15[[#This Row],[Proposal]]&amp;")")</f>
        <v>BIGS</v>
      </c>
      <c r="AD212" t="e">
        <v>#N/A</v>
      </c>
    </row>
    <row r="213" spans="1:30" ht="15" x14ac:dyDescent="0.2">
      <c r="A213" s="117">
        <v>210</v>
      </c>
      <c r="B213" s="62" t="s">
        <v>1110</v>
      </c>
      <c r="C213" s="62"/>
      <c r="D213" s="131">
        <v>9087079</v>
      </c>
      <c r="E213" s="48"/>
      <c r="F213" s="25" t="s">
        <v>158</v>
      </c>
      <c r="G213" s="57">
        <v>16</v>
      </c>
      <c r="H213" s="58" t="s">
        <v>1118</v>
      </c>
      <c r="I213" s="58"/>
      <c r="J213" s="25" t="s">
        <v>444</v>
      </c>
      <c r="K213" s="25" t="s">
        <v>441</v>
      </c>
      <c r="L213" s="25" t="s">
        <v>334</v>
      </c>
      <c r="M213" s="25" t="s">
        <v>1110</v>
      </c>
      <c r="N213" s="25" t="s">
        <v>331</v>
      </c>
      <c r="O213" s="25" t="s">
        <v>34</v>
      </c>
      <c r="P213" s="25" t="s">
        <v>47</v>
      </c>
      <c r="Q213" s="25" t="s">
        <v>36</v>
      </c>
      <c r="R213" s="25" t="e">
        <v>#N/A</v>
      </c>
      <c r="S213" s="25" t="e">
        <v>#N/A</v>
      </c>
      <c r="T213" s="25">
        <v>44.5416667</v>
      </c>
      <c r="U213" s="51">
        <v>-88.006666666666604</v>
      </c>
      <c r="V213"/>
      <c r="W213"/>
      <c r="X213"/>
      <c r="Y213" t="e">
        <f>INDEX([1]Changes_1985_to_x!$A:$A,MATCH(Table15[[#This Row],[US_GaugeNum]],[1]Changes_1985_to_x!$B:$B,0))</f>
        <v>#N/A</v>
      </c>
      <c r="Z213" t="e">
        <f>INDEX([1]Changes_1985_to_x!$A:$A,MATCH(Table15[[#This Row],[WSC_GaugeNum]],[1]Changes_1985_to_x!$C:$C,0))</f>
        <v>#N/A</v>
      </c>
      <c r="AA213" t="e">
        <v>#N/A</v>
      </c>
      <c r="AB213" t="e">
        <v>#N/A</v>
      </c>
      <c r="AC213" t="str">
        <f>IF(Table15[[#This Row],[Proposal]]="",Table15[[#This Row],[Gauge_Designation]],Table15[[#This Row],[Gauge_Designation]]&amp;"("&amp;Table15[[#This Row],[Proposal]]&amp;")")</f>
        <v>BIGS</v>
      </c>
      <c r="AD213" t="e">
        <v>#N/A</v>
      </c>
    </row>
    <row r="214" spans="1:30" ht="15" x14ac:dyDescent="0.2">
      <c r="A214" s="117">
        <v>211</v>
      </c>
      <c r="B214" s="46" t="s">
        <v>1110</v>
      </c>
      <c r="C214" s="62"/>
      <c r="D214" s="131">
        <v>9087072</v>
      </c>
      <c r="E214" s="48"/>
      <c r="F214" s="25" t="s">
        <v>158</v>
      </c>
      <c r="G214" s="57">
        <v>16</v>
      </c>
      <c r="H214" s="58" t="s">
        <v>1118</v>
      </c>
      <c r="I214" s="58"/>
      <c r="J214" s="25" t="s">
        <v>445</v>
      </c>
      <c r="K214" s="25" t="s">
        <v>441</v>
      </c>
      <c r="L214" s="25" t="s">
        <v>334</v>
      </c>
      <c r="M214" s="25" t="s">
        <v>1110</v>
      </c>
      <c r="N214" s="25" t="s">
        <v>331</v>
      </c>
      <c r="O214" s="25" t="s">
        <v>34</v>
      </c>
      <c r="P214" s="25" t="s">
        <v>47</v>
      </c>
      <c r="Q214" s="25" t="s">
        <v>36</v>
      </c>
      <c r="R214" s="25" t="e">
        <v>#N/A</v>
      </c>
      <c r="S214" s="25" t="e">
        <v>#N/A</v>
      </c>
      <c r="T214" s="25">
        <v>44.795000000000002</v>
      </c>
      <c r="U214" s="51">
        <v>-87.313333333333304</v>
      </c>
      <c r="V214"/>
      <c r="W214"/>
      <c r="X214"/>
      <c r="Y214" t="e">
        <f>INDEX([1]Changes_1985_to_x!$A:$A,MATCH(Table15[[#This Row],[US_GaugeNum]],[1]Changes_1985_to_x!$B:$B,0))</f>
        <v>#N/A</v>
      </c>
      <c r="Z214" t="e">
        <f>INDEX([1]Changes_1985_to_x!$A:$A,MATCH(Table15[[#This Row],[WSC_GaugeNum]],[1]Changes_1985_to_x!$C:$C,0))</f>
        <v>#N/A</v>
      </c>
      <c r="AA214" t="e">
        <v>#N/A</v>
      </c>
      <c r="AB214" t="e">
        <v>#N/A</v>
      </c>
      <c r="AC214" t="str">
        <f>IF(Table15[[#This Row],[Proposal]]="",Table15[[#This Row],[Gauge_Designation]],Table15[[#This Row],[Gauge_Designation]]&amp;"("&amp;Table15[[#This Row],[Proposal]]&amp;")")</f>
        <v>BIGS</v>
      </c>
      <c r="AD214" t="e">
        <v>#N/A</v>
      </c>
    </row>
    <row r="215" spans="1:30" ht="15" x14ac:dyDescent="0.2">
      <c r="A215" s="117">
        <v>212</v>
      </c>
      <c r="C215" s="39"/>
      <c r="D215" s="131">
        <v>9087031</v>
      </c>
      <c r="E215" s="39"/>
      <c r="F215" s="25" t="s">
        <v>158</v>
      </c>
      <c r="G215" s="57">
        <v>15</v>
      </c>
      <c r="H215" s="58" t="s">
        <v>1118</v>
      </c>
      <c r="I215" s="58"/>
      <c r="J215" s="25" t="s">
        <v>446</v>
      </c>
      <c r="K215" s="25" t="s">
        <v>441</v>
      </c>
      <c r="L215" s="25" t="s">
        <v>334</v>
      </c>
      <c r="M215" s="39"/>
      <c r="N215" s="25" t="s">
        <v>331</v>
      </c>
      <c r="O215" s="25" t="s">
        <v>34</v>
      </c>
      <c r="P215" s="25" t="s">
        <v>47</v>
      </c>
      <c r="Q215" s="25" t="s">
        <v>36</v>
      </c>
      <c r="R215" s="25">
        <v>1935</v>
      </c>
      <c r="S215" s="39"/>
      <c r="T215" s="25">
        <v>42.768333300000002</v>
      </c>
      <c r="U215" s="51">
        <v>-86.201666666666597</v>
      </c>
      <c r="V215"/>
      <c r="W215"/>
      <c r="X215"/>
      <c r="Y215" t="e">
        <f>INDEX([1]Changes_1985_to_x!$A:$A,MATCH(Table15[[#This Row],[US_GaugeNum]],[1]Changes_1985_to_x!$B:$B,0))</f>
        <v>#N/A</v>
      </c>
      <c r="Z215" t="e">
        <f>INDEX([1]Changes_1985_to_x!$A:$A,MATCH(Table15[[#This Row],[WSC_GaugeNum]],[1]Changes_1985_to_x!$C:$C,0))</f>
        <v>#N/A</v>
      </c>
      <c r="AA215" t="e">
        <v>#N/A</v>
      </c>
      <c r="AB215" t="e">
        <v>#N/A</v>
      </c>
      <c r="AC215" t="str">
        <f>IF(Table15[[#This Row],[Proposal]]="",Table15[[#This Row],[Gauge_Designation]],Table15[[#This Row],[Gauge_Designation]]&amp;"("&amp;Table15[[#This Row],[Proposal]]&amp;")")</f>
        <v>BIGS</v>
      </c>
      <c r="AD215" t="e">
        <v>#N/A</v>
      </c>
    </row>
    <row r="216" spans="1:30" ht="15" x14ac:dyDescent="0.2">
      <c r="A216" s="117">
        <v>213</v>
      </c>
      <c r="C216" s="39"/>
      <c r="D216" s="131">
        <v>9087088</v>
      </c>
      <c r="E216" s="39"/>
      <c r="F216" s="25" t="s">
        <v>158</v>
      </c>
      <c r="G216" s="57">
        <v>15</v>
      </c>
      <c r="H216" s="75" t="s">
        <v>1118</v>
      </c>
      <c r="I216" s="75"/>
      <c r="J216" s="25" t="s">
        <v>447</v>
      </c>
      <c r="K216" s="25" t="s">
        <v>441</v>
      </c>
      <c r="L216" s="25" t="s">
        <v>334</v>
      </c>
      <c r="M216" s="39"/>
      <c r="N216" s="25" t="s">
        <v>331</v>
      </c>
      <c r="O216" s="25" t="s">
        <v>34</v>
      </c>
      <c r="P216" s="25" t="s">
        <v>47</v>
      </c>
      <c r="Q216" s="25" t="s">
        <v>36</v>
      </c>
      <c r="R216" s="25">
        <v>2005</v>
      </c>
      <c r="S216" s="39"/>
      <c r="T216" s="25">
        <v>45.094999999999999</v>
      </c>
      <c r="U216" s="51">
        <v>-87.59</v>
      </c>
      <c r="V216"/>
      <c r="W216"/>
      <c r="X216"/>
      <c r="Y216" t="e">
        <f>INDEX([1]Changes_1985_to_x!$A:$A,MATCH(Table15[[#This Row],[US_GaugeNum]],[1]Changes_1985_to_x!$B:$B,0))</f>
        <v>#N/A</v>
      </c>
      <c r="Z216" t="e">
        <f>INDEX([1]Changes_1985_to_x!$A:$A,MATCH(Table15[[#This Row],[WSC_GaugeNum]],[1]Changes_1985_to_x!$C:$C,0))</f>
        <v>#N/A</v>
      </c>
      <c r="AA216" t="e">
        <v>#N/A</v>
      </c>
      <c r="AB216" t="e">
        <v>#N/A</v>
      </c>
      <c r="AC216" t="str">
        <f>IF(Table15[[#This Row],[Proposal]]="",Table15[[#This Row],[Gauge_Designation]],Table15[[#This Row],[Gauge_Designation]]&amp;"("&amp;Table15[[#This Row],[Proposal]]&amp;")")</f>
        <v>BIGS</v>
      </c>
      <c r="AD216" t="e">
        <v>#N/A</v>
      </c>
    </row>
    <row r="217" spans="1:30" ht="15" x14ac:dyDescent="0.2">
      <c r="A217" s="117">
        <v>214</v>
      </c>
      <c r="B217" s="39"/>
      <c r="C217" s="39"/>
      <c r="D217" s="131">
        <v>9087096</v>
      </c>
      <c r="E217" s="39"/>
      <c r="F217" s="25" t="s">
        <v>158</v>
      </c>
      <c r="G217" s="57">
        <v>15</v>
      </c>
      <c r="H217" s="75" t="s">
        <v>1118</v>
      </c>
      <c r="I217" s="75"/>
      <c r="J217" s="25" t="s">
        <v>448</v>
      </c>
      <c r="K217" s="25" t="s">
        <v>441</v>
      </c>
      <c r="L217" s="25" t="s">
        <v>334</v>
      </c>
      <c r="M217" s="39"/>
      <c r="N217" s="25" t="s">
        <v>331</v>
      </c>
      <c r="O217" s="25" t="s">
        <v>34</v>
      </c>
      <c r="P217" s="25" t="s">
        <v>47</v>
      </c>
      <c r="Q217" s="25" t="s">
        <v>36</v>
      </c>
      <c r="R217" s="25">
        <v>1963</v>
      </c>
      <c r="S217" s="39"/>
      <c r="T217" s="25">
        <v>45.97</v>
      </c>
      <c r="U217" s="51">
        <v>-85.871666666666599</v>
      </c>
      <c r="V217"/>
      <c r="W217"/>
      <c r="X217"/>
      <c r="Y217" t="e">
        <f>INDEX([1]Changes_1985_to_x!$A:$A,MATCH(Table15[[#This Row],[US_GaugeNum]],[1]Changes_1985_to_x!$B:$B,0))</f>
        <v>#N/A</v>
      </c>
      <c r="Z217" t="e">
        <f>INDEX([1]Changes_1985_to_x!$A:$A,MATCH(Table15[[#This Row],[WSC_GaugeNum]],[1]Changes_1985_to_x!$C:$C,0))</f>
        <v>#N/A</v>
      </c>
      <c r="AA217" t="e">
        <v>#N/A</v>
      </c>
      <c r="AB217" t="e">
        <v>#N/A</v>
      </c>
      <c r="AC217" t="str">
        <f>IF(Table15[[#This Row],[Proposal]]="",Table15[[#This Row],[Gauge_Designation]],Table15[[#This Row],[Gauge_Designation]]&amp;"("&amp;Table15[[#This Row],[Proposal]]&amp;")")</f>
        <v>BIGS</v>
      </c>
      <c r="AD217" t="e">
        <v>#N/A</v>
      </c>
    </row>
    <row r="218" spans="1:30" ht="15" x14ac:dyDescent="0.2">
      <c r="A218" s="117">
        <v>215</v>
      </c>
      <c r="B218" s="62" t="s">
        <v>1110</v>
      </c>
      <c r="C218" s="62"/>
      <c r="D218" s="131">
        <v>5536121</v>
      </c>
      <c r="E218" s="62"/>
      <c r="F218" s="25" t="s">
        <v>29</v>
      </c>
      <c r="G218" s="57">
        <v>13</v>
      </c>
      <c r="H218" s="58" t="s">
        <v>1118</v>
      </c>
      <c r="I218" s="58"/>
      <c r="J218" s="25" t="s">
        <v>449</v>
      </c>
      <c r="K218" s="25" t="s">
        <v>441</v>
      </c>
      <c r="L218" s="25" t="s">
        <v>334</v>
      </c>
      <c r="M218" s="25" t="s">
        <v>1110</v>
      </c>
      <c r="N218" s="25" t="s">
        <v>450</v>
      </c>
      <c r="O218" s="25" t="s">
        <v>34</v>
      </c>
      <c r="P218" s="25" t="s">
        <v>35</v>
      </c>
      <c r="Q218" s="25" t="s">
        <v>36</v>
      </c>
      <c r="R218" s="25"/>
      <c r="S218" s="25" t="s">
        <v>1110</v>
      </c>
      <c r="T218" s="25">
        <v>41.888333000000003</v>
      </c>
      <c r="U218" s="51">
        <v>-87.607500000000002</v>
      </c>
      <c r="V218"/>
      <c r="W218"/>
      <c r="X218"/>
      <c r="Y218" t="e">
        <f>INDEX([1]Changes_1985_to_x!$A:$A,MATCH(Table15[[#This Row],[US_GaugeNum]],[1]Changes_1985_to_x!$B:$B,0))</f>
        <v>#N/A</v>
      </c>
      <c r="Z218" t="e">
        <f>INDEX([1]Changes_1985_to_x!$A:$A,MATCH(Table15[[#This Row],[WSC_GaugeNum]],[1]Changes_1985_to_x!$C:$C,0))</f>
        <v>#N/A</v>
      </c>
      <c r="AA218" t="e">
        <v>#N/A</v>
      </c>
      <c r="AB218" t="e">
        <v>#N/A</v>
      </c>
      <c r="AC218" t="str">
        <f>IF(Table15[[#This Row],[Proposal]]="",Table15[[#This Row],[Gauge_Designation]],Table15[[#This Row],[Gauge_Designation]]&amp;"("&amp;Table15[[#This Row],[Proposal]]&amp;")")</f>
        <v>BIGS</v>
      </c>
      <c r="AD218" t="e">
        <v>#N/A</v>
      </c>
    </row>
    <row r="219" spans="1:30" ht="15" x14ac:dyDescent="0.2">
      <c r="A219" s="117">
        <v>216</v>
      </c>
      <c r="B219" s="62" t="s">
        <v>1110</v>
      </c>
      <c r="C219" s="62"/>
      <c r="D219" s="131">
        <v>4087440</v>
      </c>
      <c r="E219" s="62"/>
      <c r="F219" s="25" t="s">
        <v>29</v>
      </c>
      <c r="G219" s="57">
        <v>13</v>
      </c>
      <c r="H219" s="58" t="s">
        <v>1118</v>
      </c>
      <c r="I219" s="58"/>
      <c r="J219" s="25" t="s">
        <v>451</v>
      </c>
      <c r="K219" s="25" t="s">
        <v>441</v>
      </c>
      <c r="L219" s="25" t="s">
        <v>334</v>
      </c>
      <c r="M219" s="25" t="s">
        <v>1110</v>
      </c>
      <c r="N219" s="25" t="s">
        <v>450</v>
      </c>
      <c r="O219" s="25" t="s">
        <v>34</v>
      </c>
      <c r="P219" s="25" t="s">
        <v>47</v>
      </c>
      <c r="Q219" s="25" t="s">
        <v>36</v>
      </c>
      <c r="R219" s="25"/>
      <c r="S219" s="25" t="s">
        <v>1110</v>
      </c>
      <c r="T219" s="25">
        <v>41.888333000000003</v>
      </c>
      <c r="U219" s="51">
        <v>-87.607500000000002</v>
      </c>
      <c r="V219"/>
      <c r="W219"/>
      <c r="X219"/>
      <c r="Y219" t="e">
        <f>INDEX([1]Changes_1985_to_x!$A:$A,MATCH(Table15[[#This Row],[US_GaugeNum]],[1]Changes_1985_to_x!$B:$B,0))</f>
        <v>#N/A</v>
      </c>
      <c r="Z219" t="e">
        <f>INDEX([1]Changes_1985_to_x!$A:$A,MATCH(Table15[[#This Row],[WSC_GaugeNum]],[1]Changes_1985_to_x!$C:$C,0))</f>
        <v>#N/A</v>
      </c>
      <c r="AA219" t="e">
        <v>#N/A</v>
      </c>
      <c r="AB219" t="e">
        <v>#N/A</v>
      </c>
      <c r="AC219" t="str">
        <f>IF(Table15[[#This Row],[Proposal]]="",Table15[[#This Row],[Gauge_Designation]],Table15[[#This Row],[Gauge_Designation]]&amp;"("&amp;Table15[[#This Row],[Proposal]]&amp;")")</f>
        <v>BIGS</v>
      </c>
      <c r="AD219" t="e">
        <v>#N/A</v>
      </c>
    </row>
    <row r="220" spans="1:30" x14ac:dyDescent="0.25">
      <c r="A220" s="117">
        <v>217</v>
      </c>
      <c r="B220" s="331"/>
      <c r="C220" s="331"/>
      <c r="D220" s="366">
        <v>5536890</v>
      </c>
      <c r="E220" s="331"/>
      <c r="F220" s="332" t="s">
        <v>29</v>
      </c>
      <c r="G220" s="57">
        <v>18</v>
      </c>
      <c r="H220" s="75" t="s">
        <v>1118</v>
      </c>
      <c r="I220" s="75"/>
      <c r="J220" s="331" t="s">
        <v>452</v>
      </c>
      <c r="K220" s="25" t="s">
        <v>441</v>
      </c>
      <c r="L220" s="25" t="s">
        <v>334</v>
      </c>
      <c r="M220" s="331"/>
      <c r="N220" s="331" t="s">
        <v>450</v>
      </c>
      <c r="O220" s="331" t="s">
        <v>34</v>
      </c>
      <c r="P220" s="331" t="s">
        <v>35</v>
      </c>
      <c r="Q220" s="331" t="s">
        <v>36</v>
      </c>
      <c r="R220" s="25"/>
      <c r="S220" s="62"/>
      <c r="T220" s="332">
        <v>41.6913889</v>
      </c>
      <c r="U220" s="51">
        <v>-87.964444439999994</v>
      </c>
      <c r="V220"/>
      <c r="W220"/>
      <c r="X220"/>
      <c r="Y220" t="e">
        <f>INDEX([1]Changes_1985_to_x!$A:$A,MATCH(Table15[[#This Row],[US_GaugeNum]],[1]Changes_1985_to_x!$B:$B,0))</f>
        <v>#N/A</v>
      </c>
      <c r="Z220" t="e">
        <f>INDEX([1]Changes_1985_to_x!$A:$A,MATCH(Table15[[#This Row],[WSC_GaugeNum]],[1]Changes_1985_to_x!$C:$C,0))</f>
        <v>#N/A</v>
      </c>
      <c r="AA220" t="e">
        <v>#N/A</v>
      </c>
      <c r="AB220" t="e">
        <v>#N/A</v>
      </c>
      <c r="AC220" t="str">
        <f>IF(Table15[[#This Row],[Proposal]]="",Table15[[#This Row],[Gauge_Designation]],Table15[[#This Row],[Gauge_Designation]]&amp;"("&amp;Table15[[#This Row],[Proposal]]&amp;")")</f>
        <v>BIGS</v>
      </c>
      <c r="AD220" t="e">
        <v>#N/A</v>
      </c>
    </row>
    <row r="221" spans="1:30" ht="15" customHeight="1" x14ac:dyDescent="0.25">
      <c r="A221" s="117">
        <v>218</v>
      </c>
      <c r="B221" s="62" t="s">
        <v>453</v>
      </c>
      <c r="C221" s="62">
        <v>10750</v>
      </c>
      <c r="D221" s="131"/>
      <c r="E221" s="48" t="s">
        <v>117</v>
      </c>
      <c r="F221" s="25"/>
      <c r="G221" s="57">
        <v>19</v>
      </c>
      <c r="H221" s="58" t="s">
        <v>1118</v>
      </c>
      <c r="I221" s="58" t="s">
        <v>1125</v>
      </c>
      <c r="J221" s="44" t="s">
        <v>454</v>
      </c>
      <c r="K221" s="25" t="s">
        <v>455</v>
      </c>
      <c r="L221" s="25" t="s">
        <v>334</v>
      </c>
      <c r="M221" s="25" t="s">
        <v>1110</v>
      </c>
      <c r="N221" s="25" t="s">
        <v>131</v>
      </c>
      <c r="O221" s="25" t="s">
        <v>46</v>
      </c>
      <c r="P221" s="25" t="s">
        <v>47</v>
      </c>
      <c r="Q221" s="25" t="s">
        <v>36</v>
      </c>
      <c r="R221" s="25">
        <v>1915</v>
      </c>
      <c r="S221" s="25"/>
      <c r="T221" s="25">
        <v>47.962221999999997</v>
      </c>
      <c r="U221" s="51">
        <v>-84.900555999999995</v>
      </c>
      <c r="Y221" t="e">
        <f>INDEX([1]Changes_1985_to_x!$A:$A,MATCH(Table15[[#This Row],[US_GaugeNum]],[1]Changes_1985_to_x!$B:$B,0))</f>
        <v>#N/A</v>
      </c>
      <c r="Z221" t="str">
        <f>INDEX([1]Changes_1985_to_x!$A:$A,MATCH(Table15[[#This Row],[WSC_GaugeNum]],[1]Changes_1985_to_x!$C:$C,0))</f>
        <v>GL-CC-SLR CAN</v>
      </c>
      <c r="AA221" t="e">
        <v>#N/A</v>
      </c>
      <c r="AB221" t="s">
        <v>154</v>
      </c>
      <c r="AC221" t="str">
        <f>IF(Table15[[#This Row],[Proposal]]="",Table15[[#This Row],[Gauge_Designation]],Table15[[#This Row],[Gauge_Designation]]&amp;"("&amp;Table15[[#This Row],[Proposal]]&amp;")")</f>
        <v>BIGS(Proposed IGS)</v>
      </c>
      <c r="AD221" t="e">
        <v>#N/A</v>
      </c>
    </row>
    <row r="222" spans="1:30" x14ac:dyDescent="0.25">
      <c r="A222" s="117">
        <v>219</v>
      </c>
      <c r="B222" s="62" t="s">
        <v>456</v>
      </c>
      <c r="C222" s="62">
        <v>10050</v>
      </c>
      <c r="D222" s="131"/>
      <c r="E222" s="48" t="s">
        <v>117</v>
      </c>
      <c r="F222" s="25"/>
      <c r="G222" s="57">
        <v>16</v>
      </c>
      <c r="H222" s="58" t="s">
        <v>1118</v>
      </c>
      <c r="I222" s="58" t="s">
        <v>1125</v>
      </c>
      <c r="J222" s="44" t="s">
        <v>457</v>
      </c>
      <c r="K222" s="25" t="s">
        <v>455</v>
      </c>
      <c r="L222" s="25" t="s">
        <v>334</v>
      </c>
      <c r="M222" s="25" t="s">
        <v>1110</v>
      </c>
      <c r="N222" s="25" t="s">
        <v>131</v>
      </c>
      <c r="O222" s="25" t="s">
        <v>46</v>
      </c>
      <c r="P222" s="25" t="s">
        <v>47</v>
      </c>
      <c r="Q222" s="25" t="s">
        <v>36</v>
      </c>
      <c r="R222" s="25">
        <v>1907</v>
      </c>
      <c r="S222" s="25"/>
      <c r="T222" s="25">
        <v>48.409444000000001</v>
      </c>
      <c r="U222" s="51">
        <v>-89.216943999999998</v>
      </c>
      <c r="Y222" t="e">
        <f>INDEX([1]Changes_1985_to_x!$A:$A,MATCH(Table15[[#This Row],[US_GaugeNum]],[1]Changes_1985_to_x!$B:$B,0))</f>
        <v>#N/A</v>
      </c>
      <c r="Z222" t="str">
        <f>INDEX([1]Changes_1985_to_x!$A:$A,MATCH(Table15[[#This Row],[WSC_GaugeNum]],[1]Changes_1985_to_x!$C:$C,0))</f>
        <v>GL-CC-SLR CAN</v>
      </c>
      <c r="AA222" t="e">
        <v>#N/A</v>
      </c>
      <c r="AB222" t="s">
        <v>154</v>
      </c>
      <c r="AC222" t="str">
        <f>IF(Table15[[#This Row],[Proposal]]="",Table15[[#This Row],[Gauge_Designation]],Table15[[#This Row],[Gauge_Designation]]&amp;"("&amp;Table15[[#This Row],[Proposal]]&amp;")")</f>
        <v>BIGS(Proposed IGS)</v>
      </c>
      <c r="AD222" t="e">
        <v>#N/A</v>
      </c>
    </row>
    <row r="223" spans="1:30" ht="15" x14ac:dyDescent="0.2">
      <c r="A223" s="117">
        <v>220</v>
      </c>
      <c r="B223" s="62" t="s">
        <v>1110</v>
      </c>
      <c r="C223" s="62"/>
      <c r="D223" s="131">
        <v>9099018</v>
      </c>
      <c r="E223" s="48"/>
      <c r="F223" s="25" t="s">
        <v>158</v>
      </c>
      <c r="G223" s="57">
        <v>16</v>
      </c>
      <c r="H223" s="58" t="s">
        <v>1118</v>
      </c>
      <c r="I223" s="58" t="s">
        <v>1125</v>
      </c>
      <c r="J223" s="44" t="s">
        <v>458</v>
      </c>
      <c r="K223" s="25" t="s">
        <v>455</v>
      </c>
      <c r="L223" s="25" t="s">
        <v>334</v>
      </c>
      <c r="M223" s="25" t="s">
        <v>1110</v>
      </c>
      <c r="N223" s="25" t="s">
        <v>331</v>
      </c>
      <c r="O223" s="25" t="s">
        <v>34</v>
      </c>
      <c r="P223" s="25" t="s">
        <v>47</v>
      </c>
      <c r="Q223" s="25" t="s">
        <v>36</v>
      </c>
      <c r="R223" s="25" t="e">
        <v>#N/A</v>
      </c>
      <c r="S223" s="25" t="e">
        <v>#N/A</v>
      </c>
      <c r="T223" s="25">
        <v>46.535277999999998</v>
      </c>
      <c r="U223" s="51">
        <v>-87.368611000000001</v>
      </c>
      <c r="V223"/>
      <c r="W223"/>
      <c r="X223"/>
      <c r="Y223" t="e">
        <f>INDEX([1]Changes_1985_to_x!$A:$A,MATCH(Table15[[#This Row],[US_GaugeNum]],[1]Changes_1985_to_x!$B:$B,0))</f>
        <v>#N/A</v>
      </c>
      <c r="Z223" t="e">
        <f>INDEX([1]Changes_1985_to_x!$A:$A,MATCH(Table15[[#This Row],[WSC_GaugeNum]],[1]Changes_1985_to_x!$C:$C,0))</f>
        <v>#N/A</v>
      </c>
      <c r="AA223" t="e">
        <v>#N/A</v>
      </c>
      <c r="AB223" t="e">
        <v>#N/A</v>
      </c>
      <c r="AC223" t="str">
        <f>IF(Table15[[#This Row],[Proposal]]="",Table15[[#This Row],[Gauge_Designation]],Table15[[#This Row],[Gauge_Designation]]&amp;"("&amp;Table15[[#This Row],[Proposal]]&amp;")")</f>
        <v>BIGS(Proposed IGS)</v>
      </c>
      <c r="AD223" t="e">
        <v>#N/A</v>
      </c>
    </row>
    <row r="224" spans="1:30" ht="15" x14ac:dyDescent="0.2">
      <c r="A224" s="117">
        <v>221</v>
      </c>
      <c r="B224" s="46" t="s">
        <v>1110</v>
      </c>
      <c r="C224" s="46"/>
      <c r="D224" s="133">
        <v>9099004</v>
      </c>
      <c r="E224" s="42"/>
      <c r="F224" s="12" t="s">
        <v>158</v>
      </c>
      <c r="G224" s="57">
        <v>16</v>
      </c>
      <c r="H224" s="58" t="s">
        <v>1118</v>
      </c>
      <c r="I224" s="58" t="s">
        <v>1125</v>
      </c>
      <c r="J224" s="67" t="s">
        <v>459</v>
      </c>
      <c r="K224" s="12" t="s">
        <v>455</v>
      </c>
      <c r="L224" s="12" t="s">
        <v>334</v>
      </c>
      <c r="M224" s="12" t="s">
        <v>1110</v>
      </c>
      <c r="N224" s="12" t="s">
        <v>331</v>
      </c>
      <c r="O224" s="12" t="s">
        <v>34</v>
      </c>
      <c r="P224" s="12" t="s">
        <v>47</v>
      </c>
      <c r="Q224" s="12" t="s">
        <v>36</v>
      </c>
      <c r="R224" s="12" t="e">
        <v>#N/A</v>
      </c>
      <c r="S224" s="12" t="e">
        <v>#N/A</v>
      </c>
      <c r="T224" s="12">
        <v>46.484999999999999</v>
      </c>
      <c r="U224" s="12">
        <v>-84.631111000000004</v>
      </c>
      <c r="V224"/>
      <c r="W224"/>
      <c r="X224"/>
      <c r="Y224" t="str">
        <f>INDEX([1]Changes_1985_to_x!$A:$A,MATCH(Table15[[#This Row],[US_GaugeNum]],[1]Changes_1985_to_x!$B:$B,0))</f>
        <v>GL-CC-SLR USA</v>
      </c>
      <c r="Z224" t="e">
        <f>INDEX([1]Changes_1985_to_x!$A:$A,MATCH(Table15[[#This Row],[WSC_GaugeNum]],[1]Changes_1985_to_x!$C:$C,0))</f>
        <v>#N/A</v>
      </c>
      <c r="AA224" t="s">
        <v>162</v>
      </c>
      <c r="AB224" t="e">
        <v>#N/A</v>
      </c>
      <c r="AC224" t="str">
        <f>IF(Table15[[#This Row],[Proposal]]="",Table15[[#This Row],[Gauge_Designation]],Table15[[#This Row],[Gauge_Designation]]&amp;"("&amp;Table15[[#This Row],[Proposal]]&amp;")")</f>
        <v>BIGS(Proposed IGS)</v>
      </c>
      <c r="AD224" t="e">
        <v>#N/A</v>
      </c>
    </row>
    <row r="225" spans="1:30" s="145" customFormat="1" ht="15.75" customHeight="1" x14ac:dyDescent="0.2">
      <c r="A225" s="141">
        <v>222</v>
      </c>
      <c r="B225" s="146" t="s">
        <v>1110</v>
      </c>
      <c r="C225" s="146"/>
      <c r="D225" s="147">
        <v>9099064</v>
      </c>
      <c r="E225" s="148"/>
      <c r="F225" s="144" t="s">
        <v>158</v>
      </c>
      <c r="G225" s="142">
        <v>16</v>
      </c>
      <c r="H225" s="143" t="s">
        <v>1118</v>
      </c>
      <c r="I225" s="149" t="s">
        <v>1125</v>
      </c>
      <c r="J225" s="150" t="s">
        <v>460</v>
      </c>
      <c r="K225" s="144" t="s">
        <v>455</v>
      </c>
      <c r="L225" s="144" t="s">
        <v>334</v>
      </c>
      <c r="M225" s="144" t="s">
        <v>1110</v>
      </c>
      <c r="N225" s="144" t="s">
        <v>461</v>
      </c>
      <c r="O225" s="144" t="s">
        <v>34</v>
      </c>
      <c r="P225" s="144" t="s">
        <v>47</v>
      </c>
      <c r="Q225" s="144" t="s">
        <v>36</v>
      </c>
      <c r="R225" s="144" t="e">
        <v>#N/A</v>
      </c>
      <c r="S225" s="144" t="e">
        <v>#N/A</v>
      </c>
      <c r="T225" s="144">
        <v>46.775556000000002</v>
      </c>
      <c r="U225" s="152">
        <v>-92.092777999999996</v>
      </c>
      <c r="V225" s="145" t="s">
        <v>1140</v>
      </c>
      <c r="W225" s="145" t="s">
        <v>1141</v>
      </c>
      <c r="X225" s="145" t="s">
        <v>1142</v>
      </c>
      <c r="Y225" s="145" t="str">
        <f>INDEX([1]Changes_1985_to_x!$A:$A,MATCH(Table15[[#This Row],[US_GaugeNum]],[1]Changes_1985_to_x!$B:$B,0))</f>
        <v>GL-CC-SLR USA</v>
      </c>
      <c r="Z225" s="145" t="e">
        <f>INDEX([1]Changes_1985_to_x!$A:$A,MATCH(Table15[[#This Row],[WSC_GaugeNum]],[1]Changes_1985_to_x!$C:$C,0))</f>
        <v>#N/A</v>
      </c>
      <c r="AA225" s="145" t="s">
        <v>162</v>
      </c>
      <c r="AB225" s="145" t="e">
        <v>#N/A</v>
      </c>
      <c r="AC225" s="145" t="str">
        <f>IF(Table15[[#This Row],[Proposal]]="",Table15[[#This Row],[Gauge_Designation]],Table15[[#This Row],[Gauge_Designation]]&amp;"("&amp;Table15[[#This Row],[Proposal]]&amp;")")</f>
        <v>BIGS(Proposed IGS)</v>
      </c>
      <c r="AD225" s="145" t="e">
        <v>#N/A</v>
      </c>
    </row>
    <row r="226" spans="1:30" ht="15" customHeight="1" x14ac:dyDescent="0.25">
      <c r="A226" s="117">
        <v>223</v>
      </c>
      <c r="B226" s="62" t="s">
        <v>462</v>
      </c>
      <c r="C226" s="62"/>
      <c r="D226" s="131"/>
      <c r="E226" s="48" t="s">
        <v>28</v>
      </c>
      <c r="F226" s="25"/>
      <c r="G226" s="57">
        <v>6</v>
      </c>
      <c r="H226" s="58" t="s">
        <v>1118</v>
      </c>
      <c r="I226" s="58"/>
      <c r="J226" s="25" t="s">
        <v>463</v>
      </c>
      <c r="K226" s="25" t="s">
        <v>455</v>
      </c>
      <c r="L226" s="25" t="s">
        <v>334</v>
      </c>
      <c r="M226" s="25" t="s">
        <v>1128</v>
      </c>
      <c r="N226" s="25" t="s">
        <v>131</v>
      </c>
      <c r="O226" s="25" t="s">
        <v>46</v>
      </c>
      <c r="P226" s="25" t="s">
        <v>1113</v>
      </c>
      <c r="Q226" s="25" t="s">
        <v>36</v>
      </c>
      <c r="R226" s="25">
        <v>1942</v>
      </c>
      <c r="S226" s="25"/>
      <c r="T226" s="25">
        <v>48.382221999999999</v>
      </c>
      <c r="U226" s="51">
        <v>-89.307777999999999</v>
      </c>
      <c r="Y226" t="e">
        <f>INDEX([1]Changes_1985_to_x!$A:$A,MATCH(Table15[[#This Row],[US_GaugeNum]],[1]Changes_1985_to_x!$B:$B,0))</f>
        <v>#N/A</v>
      </c>
      <c r="Z226" t="e">
        <f>INDEX([1]Changes_1985_to_x!$A:$A,MATCH(Table15[[#This Row],[WSC_GaugeNum]],[1]Changes_1985_to_x!$C:$C,0))</f>
        <v>#N/A</v>
      </c>
      <c r="AA226" t="e">
        <v>#N/A</v>
      </c>
      <c r="AB226" t="s">
        <v>190</v>
      </c>
      <c r="AC226" t="str">
        <f>IF(Table15[[#This Row],[Proposal]]="",Table15[[#This Row],[Gauge_Designation]],Table15[[#This Row],[Gauge_Designation]]&amp;"("&amp;Table15[[#This Row],[Proposal]]&amp;")")</f>
        <v>BIGS</v>
      </c>
      <c r="AD226" t="e">
        <v>#N/A</v>
      </c>
    </row>
    <row r="227" spans="1:30" ht="15" customHeight="1" x14ac:dyDescent="0.25">
      <c r="A227" s="117">
        <v>224</v>
      </c>
      <c r="B227" s="62" t="s">
        <v>464</v>
      </c>
      <c r="C227" s="62"/>
      <c r="D227" s="131"/>
      <c r="E227" s="48" t="s">
        <v>28</v>
      </c>
      <c r="F227" s="25"/>
      <c r="G227" s="57">
        <v>6</v>
      </c>
      <c r="H227" s="58" t="s">
        <v>1118</v>
      </c>
      <c r="I227" s="58"/>
      <c r="J227" s="25" t="s">
        <v>465</v>
      </c>
      <c r="K227" s="25" t="s">
        <v>455</v>
      </c>
      <c r="L227" s="25" t="s">
        <v>334</v>
      </c>
      <c r="M227" s="25" t="s">
        <v>1110</v>
      </c>
      <c r="N227" s="25" t="s">
        <v>131</v>
      </c>
      <c r="O227" s="25" t="s">
        <v>46</v>
      </c>
      <c r="P227" s="25" t="s">
        <v>1113</v>
      </c>
      <c r="Q227" s="25" t="s">
        <v>36</v>
      </c>
      <c r="R227" s="25">
        <v>1980</v>
      </c>
      <c r="S227" s="25"/>
      <c r="T227" s="25">
        <v>48.291944000000001</v>
      </c>
      <c r="U227" s="51">
        <v>-89.809721999999994</v>
      </c>
      <c r="Y227" t="e">
        <f>INDEX([1]Changes_1985_to_x!$A:$A,MATCH(Table15[[#This Row],[US_GaugeNum]],[1]Changes_1985_to_x!$B:$B,0))</f>
        <v>#N/A</v>
      </c>
      <c r="Z227" t="e">
        <f>INDEX([1]Changes_1985_to_x!$A:$A,MATCH(Table15[[#This Row],[WSC_GaugeNum]],[1]Changes_1985_to_x!$C:$C,0))</f>
        <v>#N/A</v>
      </c>
      <c r="AA227" t="e">
        <v>#N/A</v>
      </c>
      <c r="AB227" t="e">
        <v>#N/A</v>
      </c>
      <c r="AC227" t="str">
        <f>IF(Table15[[#This Row],[Proposal]]="",Table15[[#This Row],[Gauge_Designation]],Table15[[#This Row],[Gauge_Designation]]&amp;"("&amp;Table15[[#This Row],[Proposal]]&amp;")")</f>
        <v>BIGS</v>
      </c>
      <c r="AD227" t="e">
        <v>#N/A</v>
      </c>
    </row>
    <row r="228" spans="1:30" ht="15" customHeight="1" x14ac:dyDescent="0.25">
      <c r="A228" s="117">
        <v>225</v>
      </c>
      <c r="B228" s="62" t="s">
        <v>466</v>
      </c>
      <c r="C228" s="62"/>
      <c r="D228" s="131"/>
      <c r="E228" s="48" t="s">
        <v>28</v>
      </c>
      <c r="F228" s="25"/>
      <c r="G228" s="57">
        <v>6</v>
      </c>
      <c r="H228" s="58" t="s">
        <v>1118</v>
      </c>
      <c r="I228" s="58"/>
      <c r="J228" s="25" t="s">
        <v>467</v>
      </c>
      <c r="K228" s="25" t="s">
        <v>455</v>
      </c>
      <c r="L228" s="25" t="s">
        <v>334</v>
      </c>
      <c r="M228" s="25" t="s">
        <v>1110</v>
      </c>
      <c r="N228" s="25" t="s">
        <v>131</v>
      </c>
      <c r="O228" s="25" t="s">
        <v>46</v>
      </c>
      <c r="P228" s="25" t="s">
        <v>1113</v>
      </c>
      <c r="Q228" s="25" t="s">
        <v>36</v>
      </c>
      <c r="R228" s="25">
        <v>1986</v>
      </c>
      <c r="S228" s="25"/>
      <c r="T228" s="25">
        <v>48.482500000000002</v>
      </c>
      <c r="U228" s="51">
        <v>-89.324444</v>
      </c>
      <c r="Y228" t="e">
        <f>INDEX([1]Changes_1985_to_x!$A:$A,MATCH(Table15[[#This Row],[US_GaugeNum]],[1]Changes_1985_to_x!$B:$B,0))</f>
        <v>#N/A</v>
      </c>
      <c r="Z228" t="e">
        <f>INDEX([1]Changes_1985_to_x!$A:$A,MATCH(Table15[[#This Row],[WSC_GaugeNum]],[1]Changes_1985_to_x!$C:$C,0))</f>
        <v>#N/A</v>
      </c>
      <c r="AA228" t="e">
        <v>#N/A</v>
      </c>
      <c r="AB228" t="e">
        <v>#N/A</v>
      </c>
      <c r="AC228" t="str">
        <f>IF(Table15[[#This Row],[Proposal]]="",Table15[[#This Row],[Gauge_Designation]],Table15[[#This Row],[Gauge_Designation]]&amp;"("&amp;Table15[[#This Row],[Proposal]]&amp;")")</f>
        <v>BIGS</v>
      </c>
      <c r="AD228" t="e">
        <v>#N/A</v>
      </c>
    </row>
    <row r="229" spans="1:30" ht="15" customHeight="1" x14ac:dyDescent="0.25">
      <c r="A229" s="117">
        <v>226</v>
      </c>
      <c r="B229" s="62" t="s">
        <v>468</v>
      </c>
      <c r="C229" s="62"/>
      <c r="D229" s="131"/>
      <c r="E229" s="48" t="s">
        <v>28</v>
      </c>
      <c r="F229" s="25"/>
      <c r="G229" s="57">
        <v>6</v>
      </c>
      <c r="H229" s="58" t="s">
        <v>1118</v>
      </c>
      <c r="I229" s="58"/>
      <c r="J229" s="25" t="s">
        <v>469</v>
      </c>
      <c r="K229" s="25" t="s">
        <v>455</v>
      </c>
      <c r="L229" s="25" t="s">
        <v>334</v>
      </c>
      <c r="M229" s="25" t="s">
        <v>1110</v>
      </c>
      <c r="N229" s="25" t="s">
        <v>131</v>
      </c>
      <c r="O229" s="25" t="s">
        <v>46</v>
      </c>
      <c r="P229" s="25" t="s">
        <v>1113</v>
      </c>
      <c r="Q229" s="25" t="s">
        <v>36</v>
      </c>
      <c r="R229" s="25">
        <v>1988</v>
      </c>
      <c r="S229" s="25"/>
      <c r="T229" s="25">
        <v>48.562221999999998</v>
      </c>
      <c r="U229" s="51">
        <v>-89.240555999999998</v>
      </c>
      <c r="Y229" t="e">
        <f>INDEX([1]Changes_1985_to_x!$A:$A,MATCH(Table15[[#This Row],[US_GaugeNum]],[1]Changes_1985_to_x!$B:$B,0))</f>
        <v>#N/A</v>
      </c>
      <c r="Z229" t="e">
        <f>INDEX([1]Changes_1985_to_x!$A:$A,MATCH(Table15[[#This Row],[WSC_GaugeNum]],[1]Changes_1985_to_x!$C:$C,0))</f>
        <v>#N/A</v>
      </c>
      <c r="AA229" t="e">
        <v>#N/A</v>
      </c>
      <c r="AB229" t="e">
        <v>#N/A</v>
      </c>
      <c r="AC229" t="str">
        <f>IF(Table15[[#This Row],[Proposal]]="",Table15[[#This Row],[Gauge_Designation]],Table15[[#This Row],[Gauge_Designation]]&amp;"("&amp;Table15[[#This Row],[Proposal]]&amp;")")</f>
        <v>BIGS</v>
      </c>
      <c r="AD229" t="e">
        <v>#N/A</v>
      </c>
    </row>
    <row r="230" spans="1:30" ht="15" customHeight="1" x14ac:dyDescent="0.25">
      <c r="A230" s="117">
        <v>227</v>
      </c>
      <c r="B230" s="62" t="s">
        <v>470</v>
      </c>
      <c r="C230" s="62"/>
      <c r="D230" s="131"/>
      <c r="E230" s="48" t="s">
        <v>28</v>
      </c>
      <c r="F230" s="25"/>
      <c r="G230" s="57">
        <v>6</v>
      </c>
      <c r="H230" s="58" t="s">
        <v>1118</v>
      </c>
      <c r="I230" s="58"/>
      <c r="J230" s="25" t="s">
        <v>471</v>
      </c>
      <c r="K230" s="25" t="s">
        <v>455</v>
      </c>
      <c r="L230" s="25" t="s">
        <v>334</v>
      </c>
      <c r="M230" s="25" t="s">
        <v>1128</v>
      </c>
      <c r="N230" s="25" t="s">
        <v>131</v>
      </c>
      <c r="O230" s="25" t="s">
        <v>46</v>
      </c>
      <c r="P230" s="25" t="s">
        <v>1113</v>
      </c>
      <c r="Q230" s="25" t="s">
        <v>36</v>
      </c>
      <c r="R230" s="25">
        <v>1971</v>
      </c>
      <c r="S230" s="25"/>
      <c r="T230" s="25">
        <v>48.821666999999998</v>
      </c>
      <c r="U230" s="51">
        <v>-88.534443999999993</v>
      </c>
      <c r="Y230" t="e">
        <f>INDEX([1]Changes_1985_to_x!$A:$A,MATCH(Table15[[#This Row],[US_GaugeNum]],[1]Changes_1985_to_x!$B:$B,0))</f>
        <v>#N/A</v>
      </c>
      <c r="Z230" t="e">
        <f>INDEX([1]Changes_1985_to_x!$A:$A,MATCH(Table15[[#This Row],[WSC_GaugeNum]],[1]Changes_1985_to_x!$C:$C,0))</f>
        <v>#N/A</v>
      </c>
      <c r="AA230" t="e">
        <v>#N/A</v>
      </c>
      <c r="AB230" t="e">
        <v>#N/A</v>
      </c>
      <c r="AC230" t="str">
        <f>IF(Table15[[#This Row],[Proposal]]="",Table15[[#This Row],[Gauge_Designation]],Table15[[#This Row],[Gauge_Designation]]&amp;"("&amp;Table15[[#This Row],[Proposal]]&amp;")")</f>
        <v>BIGS</v>
      </c>
      <c r="AD230" t="e">
        <v>#N/A</v>
      </c>
    </row>
    <row r="231" spans="1:30" ht="15" customHeight="1" x14ac:dyDescent="0.25">
      <c r="A231" s="117">
        <v>228</v>
      </c>
      <c r="B231" s="62" t="s">
        <v>472</v>
      </c>
      <c r="C231" s="62"/>
      <c r="D231" s="131"/>
      <c r="E231" s="48" t="s">
        <v>28</v>
      </c>
      <c r="F231" s="25"/>
      <c r="G231" s="57">
        <v>6</v>
      </c>
      <c r="H231" s="58" t="s">
        <v>1118</v>
      </c>
      <c r="I231" s="58"/>
      <c r="J231" s="25" t="s">
        <v>473</v>
      </c>
      <c r="K231" s="25" t="s">
        <v>455</v>
      </c>
      <c r="L231" s="25" t="s">
        <v>334</v>
      </c>
      <c r="M231" s="25" t="s">
        <v>1128</v>
      </c>
      <c r="N231" s="25" t="s">
        <v>131</v>
      </c>
      <c r="O231" s="25" t="s">
        <v>46</v>
      </c>
      <c r="P231" s="25" t="s">
        <v>1113</v>
      </c>
      <c r="Q231" s="25" t="s">
        <v>36</v>
      </c>
      <c r="R231" s="25">
        <v>1971</v>
      </c>
      <c r="S231" s="25"/>
      <c r="T231" s="25">
        <v>48.903610999999998</v>
      </c>
      <c r="U231" s="51">
        <v>-88.377222000000003</v>
      </c>
      <c r="Y231" t="e">
        <f>INDEX([1]Changes_1985_to_x!$A:$A,MATCH(Table15[[#This Row],[US_GaugeNum]],[1]Changes_1985_to_x!$B:$B,0))</f>
        <v>#N/A</v>
      </c>
      <c r="Z231" t="e">
        <f>INDEX([1]Changes_1985_to_x!$A:$A,MATCH(Table15[[#This Row],[WSC_GaugeNum]],[1]Changes_1985_to_x!$C:$C,0))</f>
        <v>#N/A</v>
      </c>
      <c r="AA231" t="e">
        <v>#N/A</v>
      </c>
      <c r="AB231" t="s">
        <v>190</v>
      </c>
      <c r="AC231" t="str">
        <f>IF(Table15[[#This Row],[Proposal]]="",Table15[[#This Row],[Gauge_Designation]],Table15[[#This Row],[Gauge_Designation]]&amp;"("&amp;Table15[[#This Row],[Proposal]]&amp;")")</f>
        <v>BIGS</v>
      </c>
      <c r="AD231" t="e">
        <v>#N/A</v>
      </c>
    </row>
    <row r="232" spans="1:30" ht="15" customHeight="1" x14ac:dyDescent="0.25">
      <c r="A232" s="117">
        <v>229</v>
      </c>
      <c r="B232" s="62" t="s">
        <v>474</v>
      </c>
      <c r="C232" s="62"/>
      <c r="D232" s="131"/>
      <c r="E232" s="48" t="s">
        <v>28</v>
      </c>
      <c r="F232" s="25"/>
      <c r="G232" s="57">
        <v>16</v>
      </c>
      <c r="H232" s="58" t="s">
        <v>1118</v>
      </c>
      <c r="I232" s="58"/>
      <c r="J232" s="25" t="s">
        <v>475</v>
      </c>
      <c r="K232" s="25" t="s">
        <v>455</v>
      </c>
      <c r="L232" s="25" t="s">
        <v>334</v>
      </c>
      <c r="M232" s="25" t="s">
        <v>1110</v>
      </c>
      <c r="N232" s="25" t="s">
        <v>131</v>
      </c>
      <c r="O232" s="25" t="s">
        <v>46</v>
      </c>
      <c r="P232" s="25" t="s">
        <v>1113</v>
      </c>
      <c r="Q232" s="25" t="s">
        <v>36</v>
      </c>
      <c r="R232" s="25">
        <v>1972</v>
      </c>
      <c r="S232" s="25"/>
      <c r="T232" s="25">
        <v>48.849167000000001</v>
      </c>
      <c r="U232" s="51">
        <v>-86.607221999999993</v>
      </c>
      <c r="Y232" t="e">
        <f>INDEX([1]Changes_1985_to_x!$A:$A,MATCH(Table15[[#This Row],[US_GaugeNum]],[1]Changes_1985_to_x!$B:$B,0))</f>
        <v>#N/A</v>
      </c>
      <c r="Z232" t="e">
        <f>INDEX([1]Changes_1985_to_x!$A:$A,MATCH(Table15[[#This Row],[WSC_GaugeNum]],[1]Changes_1985_to_x!$C:$C,0))</f>
        <v>#N/A</v>
      </c>
      <c r="AA232" t="e">
        <v>#N/A</v>
      </c>
      <c r="AB232" t="s">
        <v>190</v>
      </c>
      <c r="AC232" t="str">
        <f>IF(Table15[[#This Row],[Proposal]]="",Table15[[#This Row],[Gauge_Designation]],Table15[[#This Row],[Gauge_Designation]]&amp;"("&amp;Table15[[#This Row],[Proposal]]&amp;")")</f>
        <v>BIGS</v>
      </c>
      <c r="AD232" t="e">
        <v>#N/A</v>
      </c>
    </row>
    <row r="233" spans="1:30" ht="15" customHeight="1" x14ac:dyDescent="0.25">
      <c r="A233" s="117">
        <v>230</v>
      </c>
      <c r="B233" s="62" t="s">
        <v>476</v>
      </c>
      <c r="C233" s="329">
        <v>10220</v>
      </c>
      <c r="D233" s="131"/>
      <c r="E233" s="48" t="s">
        <v>117</v>
      </c>
      <c r="F233" s="25"/>
      <c r="G233" s="57">
        <v>6</v>
      </c>
      <c r="H233" s="58" t="s">
        <v>1118</v>
      </c>
      <c r="I233" s="58"/>
      <c r="J233" s="25" t="s">
        <v>477</v>
      </c>
      <c r="K233" s="25" t="s">
        <v>455</v>
      </c>
      <c r="L233" s="25" t="s">
        <v>334</v>
      </c>
      <c r="M233" s="25" t="s">
        <v>1110</v>
      </c>
      <c r="N233" s="25" t="s">
        <v>131</v>
      </c>
      <c r="O233" s="25" t="s">
        <v>46</v>
      </c>
      <c r="P233" s="25" t="s">
        <v>47</v>
      </c>
      <c r="Q233" s="25" t="s">
        <v>36</v>
      </c>
      <c r="R233" s="25">
        <v>1967</v>
      </c>
      <c r="S233" s="25"/>
      <c r="T233" s="25">
        <v>48.833610999999998</v>
      </c>
      <c r="U233" s="51">
        <v>-87.519443999999993</v>
      </c>
      <c r="Y233" t="e">
        <f>INDEX([1]Changes_1985_to_x!$A:$A,MATCH(Table15[[#This Row],[US_GaugeNum]],[1]Changes_1985_to_x!$B:$B,0))</f>
        <v>#N/A</v>
      </c>
      <c r="Z233" t="e">
        <f>INDEX([1]Changes_1985_to_x!$A:$A,MATCH(Table15[[#This Row],[WSC_GaugeNum]],[1]Changes_1985_to_x!$C:$C,0))</f>
        <v>#N/A</v>
      </c>
      <c r="AA233" t="e">
        <v>#N/A</v>
      </c>
      <c r="AB233" t="e">
        <v>#N/A</v>
      </c>
      <c r="AC233" t="str">
        <f>IF(Table15[[#This Row],[Proposal]]="",Table15[[#This Row],[Gauge_Designation]],Table15[[#This Row],[Gauge_Designation]]&amp;"("&amp;Table15[[#This Row],[Proposal]]&amp;")")</f>
        <v>BIGS</v>
      </c>
      <c r="AD233" t="e">
        <v>#N/A</v>
      </c>
    </row>
    <row r="234" spans="1:30" ht="15" customHeight="1" x14ac:dyDescent="0.25">
      <c r="A234" s="117">
        <v>231</v>
      </c>
      <c r="B234" s="62" t="s">
        <v>478</v>
      </c>
      <c r="C234" s="62"/>
      <c r="D234" s="131"/>
      <c r="E234" s="48" t="s">
        <v>28</v>
      </c>
      <c r="F234" s="25"/>
      <c r="G234" s="57">
        <v>6</v>
      </c>
      <c r="H234" s="58" t="s">
        <v>1118</v>
      </c>
      <c r="I234" s="58"/>
      <c r="J234" s="25" t="s">
        <v>479</v>
      </c>
      <c r="K234" s="25" t="s">
        <v>455</v>
      </c>
      <c r="L234" s="25" t="s">
        <v>334</v>
      </c>
      <c r="M234" s="25" t="s">
        <v>1127</v>
      </c>
      <c r="N234" s="25" t="s">
        <v>131</v>
      </c>
      <c r="O234" s="25" t="s">
        <v>46</v>
      </c>
      <c r="P234" s="25" t="s">
        <v>1113</v>
      </c>
      <c r="Q234" s="25" t="s">
        <v>36</v>
      </c>
      <c r="R234" s="25">
        <v>1970</v>
      </c>
      <c r="S234" s="25"/>
      <c r="T234" s="25">
        <v>48.773888999999997</v>
      </c>
      <c r="U234" s="51">
        <v>-86.296943999999996</v>
      </c>
      <c r="Y234" t="e">
        <f>INDEX([1]Changes_1985_to_x!$A:$A,MATCH(Table15[[#This Row],[US_GaugeNum]],[1]Changes_1985_to_x!$B:$B,0))</f>
        <v>#N/A</v>
      </c>
      <c r="Z234" t="e">
        <f>INDEX([1]Changes_1985_to_x!$A:$A,MATCH(Table15[[#This Row],[WSC_GaugeNum]],[1]Changes_1985_to_x!$C:$C,0))</f>
        <v>#N/A</v>
      </c>
      <c r="AA234" t="e">
        <v>#N/A</v>
      </c>
      <c r="AB234" t="s">
        <v>190</v>
      </c>
      <c r="AC234" t="str">
        <f>IF(Table15[[#This Row],[Proposal]]="",Table15[[#This Row],[Gauge_Designation]],Table15[[#This Row],[Gauge_Designation]]&amp;"("&amp;Table15[[#This Row],[Proposal]]&amp;")")</f>
        <v>BIGS</v>
      </c>
      <c r="AD234" t="e">
        <v>#N/A</v>
      </c>
    </row>
    <row r="235" spans="1:30" ht="15" customHeight="1" x14ac:dyDescent="0.25">
      <c r="A235" s="117">
        <v>232</v>
      </c>
      <c r="B235" s="62" t="s">
        <v>480</v>
      </c>
      <c r="C235" s="62"/>
      <c r="D235" s="131"/>
      <c r="E235" s="48" t="s">
        <v>28</v>
      </c>
      <c r="F235" s="25"/>
      <c r="G235" s="57">
        <v>6</v>
      </c>
      <c r="H235" s="58" t="s">
        <v>1118</v>
      </c>
      <c r="I235" s="58"/>
      <c r="J235" s="44" t="s">
        <v>481</v>
      </c>
      <c r="K235" s="25" t="s">
        <v>455</v>
      </c>
      <c r="L235" s="25" t="s">
        <v>334</v>
      </c>
      <c r="M235" s="25" t="s">
        <v>1110</v>
      </c>
      <c r="N235" s="25" t="s">
        <v>131</v>
      </c>
      <c r="O235" s="25" t="s">
        <v>46</v>
      </c>
      <c r="P235" s="25" t="s">
        <v>35</v>
      </c>
      <c r="Q235" s="25" t="s">
        <v>36</v>
      </c>
      <c r="R235" s="25">
        <v>1920</v>
      </c>
      <c r="S235" s="25"/>
      <c r="T235" s="25">
        <v>47.910556</v>
      </c>
      <c r="U235" s="51">
        <v>-84.743055999999996</v>
      </c>
      <c r="Y235" t="e">
        <f>INDEX([1]Changes_1985_to_x!$A:$A,MATCH(Table15[[#This Row],[US_GaugeNum]],[1]Changes_1985_to_x!$B:$B,0))</f>
        <v>#N/A</v>
      </c>
      <c r="Z235" t="e">
        <f>INDEX([1]Changes_1985_to_x!$A:$A,MATCH(Table15[[#This Row],[WSC_GaugeNum]],[1]Changes_1985_to_x!$C:$C,0))</f>
        <v>#N/A</v>
      </c>
      <c r="AA235" t="e">
        <v>#N/A</v>
      </c>
      <c r="AB235" t="e">
        <v>#N/A</v>
      </c>
      <c r="AC235" t="str">
        <f>IF(Table15[[#This Row],[Proposal]]="",Table15[[#This Row],[Gauge_Designation]],Table15[[#This Row],[Gauge_Designation]]&amp;"("&amp;Table15[[#This Row],[Proposal]]&amp;")")</f>
        <v>BIGS</v>
      </c>
      <c r="AD235" t="e">
        <v>#N/A</v>
      </c>
    </row>
    <row r="236" spans="1:30" ht="15" customHeight="1" x14ac:dyDescent="0.25">
      <c r="A236" s="117">
        <v>233</v>
      </c>
      <c r="B236" s="62" t="s">
        <v>482</v>
      </c>
      <c r="C236" s="62"/>
      <c r="D236" s="131"/>
      <c r="E236" s="48" t="s">
        <v>28</v>
      </c>
      <c r="F236" s="25"/>
      <c r="G236" s="57">
        <v>6</v>
      </c>
      <c r="H236" s="58" t="s">
        <v>1118</v>
      </c>
      <c r="I236" s="58"/>
      <c r="J236" s="25" t="s">
        <v>483</v>
      </c>
      <c r="K236" s="25" t="s">
        <v>455</v>
      </c>
      <c r="L236" s="25" t="s">
        <v>334</v>
      </c>
      <c r="M236" s="25" t="s">
        <v>1139</v>
      </c>
      <c r="N236" s="25" t="s">
        <v>131</v>
      </c>
      <c r="O236" s="25" t="s">
        <v>46</v>
      </c>
      <c r="P236" s="25" t="s">
        <v>35</v>
      </c>
      <c r="Q236" s="25" t="s">
        <v>36</v>
      </c>
      <c r="R236" s="25">
        <v>1935</v>
      </c>
      <c r="S236" s="25"/>
      <c r="T236" s="25">
        <v>47.213889000000002</v>
      </c>
      <c r="U236" s="51">
        <v>-84.619444000000001</v>
      </c>
      <c r="Y236" t="e">
        <f>INDEX([1]Changes_1985_to_x!$A:$A,MATCH(Table15[[#This Row],[US_GaugeNum]],[1]Changes_1985_to_x!$B:$B,0))</f>
        <v>#N/A</v>
      </c>
      <c r="Z236" t="e">
        <f>INDEX([1]Changes_1985_to_x!$A:$A,MATCH(Table15[[#This Row],[WSC_GaugeNum]],[1]Changes_1985_to_x!$C:$C,0))</f>
        <v>#N/A</v>
      </c>
      <c r="AA236" t="e">
        <v>#N/A</v>
      </c>
      <c r="AB236" t="e">
        <v>#N/A</v>
      </c>
      <c r="AC236" t="str">
        <f>IF(Table15[[#This Row],[Proposal]]="",Table15[[#This Row],[Gauge_Designation]],Table15[[#This Row],[Gauge_Designation]]&amp;"("&amp;Table15[[#This Row],[Proposal]]&amp;")")</f>
        <v>BIGS</v>
      </c>
      <c r="AD236" t="e">
        <v>#N/A</v>
      </c>
    </row>
    <row r="237" spans="1:30" ht="15" customHeight="1" x14ac:dyDescent="0.25">
      <c r="A237" s="117">
        <v>234</v>
      </c>
      <c r="B237" s="62" t="s">
        <v>484</v>
      </c>
      <c r="C237" s="62"/>
      <c r="D237" s="131"/>
      <c r="E237" s="48" t="s">
        <v>28</v>
      </c>
      <c r="F237" s="25"/>
      <c r="G237" s="153">
        <v>6</v>
      </c>
      <c r="H237" s="154" t="s">
        <v>1118</v>
      </c>
      <c r="I237" s="154"/>
      <c r="J237" s="25" t="s">
        <v>485</v>
      </c>
      <c r="K237" s="25" t="s">
        <v>455</v>
      </c>
      <c r="L237" s="25" t="s">
        <v>334</v>
      </c>
      <c r="M237" s="25" t="s">
        <v>1128</v>
      </c>
      <c r="N237" s="25" t="s">
        <v>131</v>
      </c>
      <c r="O237" s="25" t="s">
        <v>46</v>
      </c>
      <c r="P237" s="25" t="s">
        <v>1113</v>
      </c>
      <c r="Q237" s="25" t="s">
        <v>36</v>
      </c>
      <c r="R237" s="25">
        <v>1967</v>
      </c>
      <c r="S237" s="25"/>
      <c r="T237" s="25">
        <v>46.993333</v>
      </c>
      <c r="U237" s="51">
        <v>-84.525278</v>
      </c>
      <c r="Y237" t="e">
        <f>INDEX([1]Changes_1985_to_x!$A:$A,MATCH(Table15[[#This Row],[US_GaugeNum]],[1]Changes_1985_to_x!$B:$B,0))</f>
        <v>#N/A</v>
      </c>
      <c r="Z237" t="e">
        <f>INDEX([1]Changes_1985_to_x!$A:$A,MATCH(Table15[[#This Row],[WSC_GaugeNum]],[1]Changes_1985_to_x!$C:$C,0))</f>
        <v>#N/A</v>
      </c>
      <c r="AA237" t="e">
        <v>#N/A</v>
      </c>
      <c r="AB237" t="s">
        <v>190</v>
      </c>
      <c r="AC237" t="str">
        <f>IF(Table15[[#This Row],[Proposal]]="",Table15[[#This Row],[Gauge_Designation]],Table15[[#This Row],[Gauge_Designation]]&amp;"("&amp;Table15[[#This Row],[Proposal]]&amp;")")</f>
        <v>BIGS</v>
      </c>
      <c r="AD237" t="e">
        <v>#N/A</v>
      </c>
    </row>
    <row r="238" spans="1:30" ht="15" customHeight="1" x14ac:dyDescent="0.25">
      <c r="A238" s="117">
        <v>235</v>
      </c>
      <c r="B238" s="62" t="s">
        <v>486</v>
      </c>
      <c r="C238" s="62"/>
      <c r="D238" s="131"/>
      <c r="E238" s="48" t="s">
        <v>28</v>
      </c>
      <c r="F238" s="25"/>
      <c r="G238" s="57">
        <v>6</v>
      </c>
      <c r="H238" s="58" t="s">
        <v>1118</v>
      </c>
      <c r="I238" s="58"/>
      <c r="J238" s="25" t="s">
        <v>487</v>
      </c>
      <c r="K238" s="25" t="s">
        <v>455</v>
      </c>
      <c r="L238" s="25" t="s">
        <v>334</v>
      </c>
      <c r="M238" s="25" t="s">
        <v>1128</v>
      </c>
      <c r="N238" s="25" t="s">
        <v>131</v>
      </c>
      <c r="O238" s="25" t="s">
        <v>46</v>
      </c>
      <c r="P238" s="25" t="s">
        <v>1113</v>
      </c>
      <c r="Q238" s="25" t="s">
        <v>36</v>
      </c>
      <c r="R238" s="25">
        <v>1967</v>
      </c>
      <c r="S238" s="25"/>
      <c r="T238" s="25">
        <v>46.860833</v>
      </c>
      <c r="U238" s="51">
        <v>-83.971666999999997</v>
      </c>
      <c r="Y238" t="e">
        <f>INDEX([1]Changes_1985_to_x!$A:$A,MATCH(Table15[[#This Row],[US_GaugeNum]],[1]Changes_1985_to_x!$B:$B,0))</f>
        <v>#N/A</v>
      </c>
      <c r="Z238" t="e">
        <f>INDEX([1]Changes_1985_to_x!$A:$A,MATCH(Table15[[#This Row],[WSC_GaugeNum]],[1]Changes_1985_to_x!$C:$C,0))</f>
        <v>#N/A</v>
      </c>
      <c r="AA238" t="e">
        <v>#N/A</v>
      </c>
      <c r="AB238" t="e">
        <v>#N/A</v>
      </c>
      <c r="AC238" t="str">
        <f>IF(Table15[[#This Row],[Proposal]]="",Table15[[#This Row],[Gauge_Designation]],Table15[[#This Row],[Gauge_Designation]]&amp;"("&amp;Table15[[#This Row],[Proposal]]&amp;")")</f>
        <v>BIGS</v>
      </c>
      <c r="AD238" t="e">
        <v>#N/A</v>
      </c>
    </row>
    <row r="239" spans="1:30" ht="15" customHeight="1" x14ac:dyDescent="0.25">
      <c r="A239" s="117">
        <v>236</v>
      </c>
      <c r="B239" s="62" t="s">
        <v>488</v>
      </c>
      <c r="C239" s="62"/>
      <c r="D239" s="131"/>
      <c r="E239" s="48" t="s">
        <v>28</v>
      </c>
      <c r="F239" s="25"/>
      <c r="G239" s="57">
        <v>6</v>
      </c>
      <c r="H239" s="58" t="s">
        <v>1118</v>
      </c>
      <c r="I239" s="58"/>
      <c r="J239" s="25" t="s">
        <v>489</v>
      </c>
      <c r="K239" s="25" t="s">
        <v>455</v>
      </c>
      <c r="L239" s="25" t="s">
        <v>334</v>
      </c>
      <c r="M239" s="25" t="s">
        <v>1139</v>
      </c>
      <c r="N239" s="25" t="s">
        <v>131</v>
      </c>
      <c r="O239" s="25" t="s">
        <v>46</v>
      </c>
      <c r="P239" s="25" t="s">
        <v>1113</v>
      </c>
      <c r="Q239" s="25" t="s">
        <v>36</v>
      </c>
      <c r="R239" s="25">
        <v>1979</v>
      </c>
      <c r="S239" s="25"/>
      <c r="T239" s="25">
        <v>46.515833000000001</v>
      </c>
      <c r="U239" s="51">
        <v>-84.465000000000003</v>
      </c>
      <c r="Y239" t="e">
        <f>INDEX([1]Changes_1985_to_x!$A:$A,MATCH(Table15[[#This Row],[US_GaugeNum]],[1]Changes_1985_to_x!$B:$B,0))</f>
        <v>#N/A</v>
      </c>
      <c r="Z239" t="e">
        <f>INDEX([1]Changes_1985_to_x!$A:$A,MATCH(Table15[[#This Row],[WSC_GaugeNum]],[1]Changes_1985_to_x!$C:$C,0))</f>
        <v>#N/A</v>
      </c>
      <c r="AA239" t="e">
        <v>#N/A</v>
      </c>
      <c r="AB239" t="e">
        <v>#N/A</v>
      </c>
      <c r="AC239" t="str">
        <f>IF(Table15[[#This Row],[Proposal]]="",Table15[[#This Row],[Gauge_Designation]],Table15[[#This Row],[Gauge_Designation]]&amp;"("&amp;Table15[[#This Row],[Proposal]]&amp;")")</f>
        <v>BIGS</v>
      </c>
      <c r="AD239" t="e">
        <v>#N/A</v>
      </c>
    </row>
    <row r="240" spans="1:30" ht="15" customHeight="1" x14ac:dyDescent="0.25">
      <c r="A240" s="117">
        <v>237</v>
      </c>
      <c r="B240" s="62" t="s">
        <v>490</v>
      </c>
      <c r="C240" s="62">
        <v>10920</v>
      </c>
      <c r="D240" s="131"/>
      <c r="E240" s="48" t="s">
        <v>117</v>
      </c>
      <c r="F240" s="25"/>
      <c r="G240" s="57">
        <v>6</v>
      </c>
      <c r="H240" s="58" t="s">
        <v>1118</v>
      </c>
      <c r="I240" s="58"/>
      <c r="J240" s="25" t="s">
        <v>491</v>
      </c>
      <c r="K240" s="25" t="s">
        <v>455</v>
      </c>
      <c r="L240" s="25" t="s">
        <v>334</v>
      </c>
      <c r="M240" s="25" t="s">
        <v>1110</v>
      </c>
      <c r="N240" s="25" t="s">
        <v>131</v>
      </c>
      <c r="O240" s="25" t="s">
        <v>46</v>
      </c>
      <c r="P240" s="25" t="s">
        <v>47</v>
      </c>
      <c r="Q240" s="25" t="s">
        <v>36</v>
      </c>
      <c r="R240" s="25">
        <v>1926</v>
      </c>
      <c r="S240" s="25"/>
      <c r="T240" s="25">
        <v>46.528888999999999</v>
      </c>
      <c r="U240" s="51">
        <v>-84.586111000000002</v>
      </c>
      <c r="Y240" t="e">
        <f>INDEX([1]Changes_1985_to_x!$A:$A,MATCH(Table15[[#This Row],[US_GaugeNum]],[1]Changes_1985_to_x!$B:$B,0))</f>
        <v>#N/A</v>
      </c>
      <c r="Z240" t="e">
        <f>INDEX([1]Changes_1985_to_x!$A:$A,MATCH(Table15[[#This Row],[WSC_GaugeNum]],[1]Changes_1985_to_x!$C:$C,0))</f>
        <v>#N/A</v>
      </c>
      <c r="AA240" t="e">
        <v>#N/A</v>
      </c>
      <c r="AB240" t="e">
        <v>#N/A</v>
      </c>
      <c r="AC240" t="str">
        <f>IF(Table15[[#This Row],[Proposal]]="",Table15[[#This Row],[Gauge_Designation]],Table15[[#This Row],[Gauge_Designation]]&amp;"("&amp;Table15[[#This Row],[Proposal]]&amp;")")</f>
        <v>BIGS</v>
      </c>
      <c r="AD240" t="e">
        <v>#N/A</v>
      </c>
    </row>
    <row r="241" spans="1:30" x14ac:dyDescent="0.25">
      <c r="A241" s="117">
        <v>238</v>
      </c>
      <c r="B241" s="62" t="s">
        <v>492</v>
      </c>
      <c r="C241" s="62"/>
      <c r="D241" s="131"/>
      <c r="E241" s="48" t="s">
        <v>28</v>
      </c>
      <c r="F241" s="25"/>
      <c r="G241" s="57">
        <v>13</v>
      </c>
      <c r="H241" s="58" t="s">
        <v>1118</v>
      </c>
      <c r="I241" s="58"/>
      <c r="J241" s="25" t="s">
        <v>493</v>
      </c>
      <c r="K241" s="25" t="s">
        <v>455</v>
      </c>
      <c r="L241" s="25" t="s">
        <v>334</v>
      </c>
      <c r="M241" s="25" t="s">
        <v>1110</v>
      </c>
      <c r="N241" s="25" t="s">
        <v>131</v>
      </c>
      <c r="O241" s="25" t="s">
        <v>46</v>
      </c>
      <c r="P241" s="25" t="s">
        <v>1113</v>
      </c>
      <c r="Q241" s="25" t="s">
        <v>36</v>
      </c>
      <c r="R241" s="25">
        <v>1971</v>
      </c>
      <c r="S241" s="25"/>
      <c r="T241" s="25">
        <v>50.86842</v>
      </c>
      <c r="U241" s="51">
        <v>-88.931610000000006</v>
      </c>
      <c r="Y241" t="e">
        <f>INDEX([1]Changes_1985_to_x!$A:$A,MATCH(Table15[[#This Row],[US_GaugeNum]],[1]Changes_1985_to_x!$B:$B,0))</f>
        <v>#N/A</v>
      </c>
      <c r="Z241" t="e">
        <f>INDEX([1]Changes_1985_to_x!$A:$A,MATCH(Table15[[#This Row],[WSC_GaugeNum]],[1]Changes_1985_to_x!$C:$C,0))</f>
        <v>#N/A</v>
      </c>
      <c r="AA241" t="e">
        <v>#N/A</v>
      </c>
      <c r="AB241" t="e">
        <v>#N/A</v>
      </c>
      <c r="AC241" t="str">
        <f>IF(Table15[[#This Row],[Proposal]]="",Table15[[#This Row],[Gauge_Designation]],Table15[[#This Row],[Gauge_Designation]]&amp;"("&amp;Table15[[#This Row],[Proposal]]&amp;")")</f>
        <v>BIGS</v>
      </c>
      <c r="AD241" t="e">
        <v>#N/A</v>
      </c>
    </row>
    <row r="242" spans="1:30" ht="15" x14ac:dyDescent="0.2">
      <c r="A242" s="117">
        <v>239</v>
      </c>
      <c r="B242" s="39"/>
      <c r="C242" s="39"/>
      <c r="D242" s="131">
        <v>9099044</v>
      </c>
      <c r="E242" s="39"/>
      <c r="F242" s="25" t="s">
        <v>158</v>
      </c>
      <c r="G242" s="57">
        <v>15</v>
      </c>
      <c r="H242" s="58" t="s">
        <v>1118</v>
      </c>
      <c r="I242" s="58"/>
      <c r="J242" s="25" t="s">
        <v>494</v>
      </c>
      <c r="K242" s="25" t="s">
        <v>455</v>
      </c>
      <c r="L242" s="25" t="s">
        <v>334</v>
      </c>
      <c r="M242" s="39"/>
      <c r="N242" s="25" t="s">
        <v>331</v>
      </c>
      <c r="O242" s="25" t="s">
        <v>34</v>
      </c>
      <c r="P242" s="25" t="s">
        <v>47</v>
      </c>
      <c r="Q242" s="25" t="s">
        <v>36</v>
      </c>
      <c r="R242" s="25">
        <v>1900</v>
      </c>
      <c r="S242" s="25"/>
      <c r="T242" s="25">
        <v>46.875</v>
      </c>
      <c r="U242" s="51">
        <v>-89.325000000000003</v>
      </c>
      <c r="V242"/>
      <c r="W242"/>
      <c r="X242"/>
      <c r="Y242" t="e">
        <f>INDEX([1]Changes_1985_to_x!$A:$A,MATCH(Table15[[#This Row],[US_GaugeNum]],[1]Changes_1985_to_x!$B:$B,0))</f>
        <v>#N/A</v>
      </c>
      <c r="Z242" t="e">
        <f>INDEX([1]Changes_1985_to_x!$A:$A,MATCH(Table15[[#This Row],[WSC_GaugeNum]],[1]Changes_1985_to_x!$C:$C,0))</f>
        <v>#N/A</v>
      </c>
      <c r="AA242" t="e">
        <v>#N/A</v>
      </c>
      <c r="AB242" t="e">
        <v>#N/A</v>
      </c>
      <c r="AC242" t="str">
        <f>IF(Table15[[#This Row],[Proposal]]="",Table15[[#This Row],[Gauge_Designation]],Table15[[#This Row],[Gauge_Designation]]&amp;"("&amp;Table15[[#This Row],[Proposal]]&amp;")")</f>
        <v>BIGS</v>
      </c>
      <c r="AD242" t="e">
        <v>#N/A</v>
      </c>
    </row>
    <row r="243" spans="1:30" s="145" customFormat="1" ht="15" customHeight="1" x14ac:dyDescent="0.2">
      <c r="A243" s="141">
        <v>240</v>
      </c>
      <c r="B243" s="151"/>
      <c r="C243" s="151"/>
      <c r="D243" s="147">
        <v>9099090</v>
      </c>
      <c r="E243" s="151"/>
      <c r="F243" s="144" t="s">
        <v>158</v>
      </c>
      <c r="G243" s="142">
        <v>15</v>
      </c>
      <c r="H243" s="143" t="s">
        <v>1118</v>
      </c>
      <c r="I243" s="143"/>
      <c r="J243" s="144" t="s">
        <v>495</v>
      </c>
      <c r="K243" s="144" t="s">
        <v>455</v>
      </c>
      <c r="L243" s="144" t="s">
        <v>334</v>
      </c>
      <c r="M243" s="151"/>
      <c r="N243" s="144" t="s">
        <v>461</v>
      </c>
      <c r="O243" s="144" t="s">
        <v>34</v>
      </c>
      <c r="P243" s="144" t="s">
        <v>47</v>
      </c>
      <c r="Q243" s="144" t="s">
        <v>36</v>
      </c>
      <c r="R243" s="144">
        <v>1883</v>
      </c>
      <c r="S243" s="151"/>
      <c r="T243" s="144">
        <v>47.748333299999999</v>
      </c>
      <c r="U243" s="152">
        <v>-90.341666666666598</v>
      </c>
      <c r="V243" s="145" t="s">
        <v>36</v>
      </c>
      <c r="W243" s="145" t="s">
        <v>1141</v>
      </c>
      <c r="X243" s="145" t="s">
        <v>1143</v>
      </c>
      <c r="Y243" s="145" t="e">
        <f>INDEX([1]Changes_1985_to_x!$A:$A,MATCH(Table15[[#This Row],[US_GaugeNum]],[1]Changes_1985_to_x!$B:$B,0))</f>
        <v>#N/A</v>
      </c>
      <c r="Z243" s="145" t="e">
        <f>INDEX([1]Changes_1985_to_x!$A:$A,MATCH(Table15[[#This Row],[WSC_GaugeNum]],[1]Changes_1985_to_x!$C:$C,0))</f>
        <v>#N/A</v>
      </c>
      <c r="AA243" s="145" t="e">
        <v>#N/A</v>
      </c>
      <c r="AB243" s="145" t="e">
        <v>#N/A</v>
      </c>
      <c r="AC243" s="145" t="str">
        <f>IF(Table15[[#This Row],[Proposal]]="",Table15[[#This Row],[Gauge_Designation]],Table15[[#This Row],[Gauge_Designation]]&amp;"("&amp;Table15[[#This Row],[Proposal]]&amp;")")</f>
        <v>BIGS</v>
      </c>
      <c r="AD243" s="145" t="e">
        <v>#N/A</v>
      </c>
    </row>
    <row r="244" spans="1:30" s="145" customFormat="1" ht="15" customHeight="1" x14ac:dyDescent="0.25">
      <c r="A244" s="141">
        <v>241</v>
      </c>
      <c r="B244" s="367"/>
      <c r="C244" s="367"/>
      <c r="D244" s="368">
        <v>4010500</v>
      </c>
      <c r="E244" s="369"/>
      <c r="F244" s="369" t="s">
        <v>29</v>
      </c>
      <c r="G244" s="142">
        <v>18</v>
      </c>
      <c r="H244" s="143" t="s">
        <v>1118</v>
      </c>
      <c r="I244" s="143"/>
      <c r="J244" s="369" t="s">
        <v>496</v>
      </c>
      <c r="K244" s="369" t="s">
        <v>455</v>
      </c>
      <c r="L244" s="369" t="s">
        <v>334</v>
      </c>
      <c r="M244" s="369"/>
      <c r="N244" s="369" t="s">
        <v>461</v>
      </c>
      <c r="O244" s="369" t="s">
        <v>34</v>
      </c>
      <c r="P244" s="144" t="s">
        <v>1113</v>
      </c>
      <c r="Q244" s="144" t="s">
        <v>36</v>
      </c>
      <c r="R244" s="144">
        <v>1921</v>
      </c>
      <c r="S244" s="144"/>
      <c r="T244" s="144">
        <v>48.012219999999999</v>
      </c>
      <c r="U244" s="152">
        <v>-89.616110000000006</v>
      </c>
      <c r="V244" s="145" t="s">
        <v>36</v>
      </c>
      <c r="W244" s="145" t="s">
        <v>1144</v>
      </c>
      <c r="X244" s="145" t="s">
        <v>1145</v>
      </c>
      <c r="Y244" s="145" t="str">
        <f>INDEX([1]Changes_1985_to_x!$A:$A,MATCH(Table15[[#This Row],[US_GaugeNum]],[1]Changes_1985_to_x!$B:$B,0))</f>
        <v>Active IGS</v>
      </c>
      <c r="Z244" s="145" t="e">
        <f>INDEX([1]Changes_1985_to_x!$A:$A,MATCH(Table15[[#This Row],[WSC_GaugeNum]],[1]Changes_1985_to_x!$C:$C,0))</f>
        <v>#N/A</v>
      </c>
      <c r="AA244" s="145" t="s">
        <v>37</v>
      </c>
      <c r="AB244" s="145" t="e">
        <v>#N/A</v>
      </c>
      <c r="AC244" s="145" t="str">
        <f>IF(Table15[[#This Row],[Proposal]]="",Table15[[#This Row],[Gauge_Designation]],Table15[[#This Row],[Gauge_Designation]]&amp;"("&amp;Table15[[#This Row],[Proposal]]&amp;")")</f>
        <v>BIGS</v>
      </c>
      <c r="AD244" s="145" t="e">
        <v>#N/A</v>
      </c>
    </row>
    <row r="245" spans="1:30" s="145" customFormat="1" x14ac:dyDescent="0.25">
      <c r="A245" s="141">
        <v>242</v>
      </c>
      <c r="B245" s="367"/>
      <c r="C245" s="367"/>
      <c r="D245" s="368">
        <v>464646092052900</v>
      </c>
      <c r="E245" s="369"/>
      <c r="F245" s="369" t="s">
        <v>29</v>
      </c>
      <c r="G245" s="142">
        <v>18</v>
      </c>
      <c r="H245" s="143" t="s">
        <v>1118</v>
      </c>
      <c r="I245" s="143"/>
      <c r="J245" s="369" t="s">
        <v>498</v>
      </c>
      <c r="K245" s="369" t="s">
        <v>455</v>
      </c>
      <c r="L245" s="369" t="s">
        <v>334</v>
      </c>
      <c r="M245" s="369"/>
      <c r="N245" s="369" t="s">
        <v>461</v>
      </c>
      <c r="O245" s="369" t="s">
        <v>34</v>
      </c>
      <c r="P245" s="144" t="s">
        <v>1113</v>
      </c>
      <c r="Q245" s="144" t="s">
        <v>36</v>
      </c>
      <c r="R245" s="144">
        <v>1994</v>
      </c>
      <c r="S245" s="144"/>
      <c r="T245" s="144">
        <v>46.779440000000001</v>
      </c>
      <c r="U245" s="152">
        <v>-92.091390000000004</v>
      </c>
      <c r="V245" s="145" t="s">
        <v>1146</v>
      </c>
      <c r="W245" s="145" t="s">
        <v>985</v>
      </c>
      <c r="X245" s="145" t="s">
        <v>1147</v>
      </c>
      <c r="Y245" s="145" t="e">
        <f>INDEX([1]Changes_1985_to_x!$A:$A,MATCH(Table15[[#This Row],[US_GaugeNum]],[1]Changes_1985_to_x!$B:$B,0))</f>
        <v>#N/A</v>
      </c>
      <c r="Z245" s="145" t="e">
        <f>INDEX([1]Changes_1985_to_x!$A:$A,MATCH(Table15[[#This Row],[WSC_GaugeNum]],[1]Changes_1985_to_x!$C:$C,0))</f>
        <v>#N/A</v>
      </c>
      <c r="AA245" s="145" t="e">
        <v>#N/A</v>
      </c>
      <c r="AB245" s="145" t="e">
        <v>#N/A</v>
      </c>
      <c r="AC245" s="145" t="str">
        <f>IF(Table15[[#This Row],[Proposal]]="",Table15[[#This Row],[Gauge_Designation]],Table15[[#This Row],[Gauge_Designation]]&amp;"("&amp;Table15[[#This Row],[Proposal]]&amp;")")</f>
        <v>BIGS</v>
      </c>
      <c r="AD245" s="145" t="e">
        <v>#N/A</v>
      </c>
    </row>
    <row r="246" spans="1:30" x14ac:dyDescent="0.25">
      <c r="A246" s="117">
        <v>243</v>
      </c>
      <c r="B246" s="331"/>
      <c r="C246" s="331"/>
      <c r="D246" s="370">
        <v>464226092005600</v>
      </c>
      <c r="E246" s="371"/>
      <c r="F246" s="371" t="s">
        <v>29</v>
      </c>
      <c r="G246" s="57">
        <v>18</v>
      </c>
      <c r="H246" s="58" t="s">
        <v>1118</v>
      </c>
      <c r="I246" s="58"/>
      <c r="J246" s="371" t="s">
        <v>499</v>
      </c>
      <c r="K246" s="371" t="s">
        <v>455</v>
      </c>
      <c r="L246" s="371" t="s">
        <v>334</v>
      </c>
      <c r="M246" s="371"/>
      <c r="N246" s="372" t="s">
        <v>500</v>
      </c>
      <c r="O246" s="371" t="s">
        <v>34</v>
      </c>
      <c r="P246" s="25" t="s">
        <v>1113</v>
      </c>
      <c r="Q246" s="25" t="s">
        <v>36</v>
      </c>
      <c r="R246" s="25" t="s">
        <v>501</v>
      </c>
      <c r="S246" s="25"/>
      <c r="T246" s="25">
        <v>46.70722</v>
      </c>
      <c r="U246" s="51">
        <v>-92.015559999999994</v>
      </c>
      <c r="V246" t="s">
        <v>1148</v>
      </c>
      <c r="W246" t="s">
        <v>985</v>
      </c>
      <c r="X246" t="s">
        <v>1149</v>
      </c>
      <c r="Y246" t="e">
        <f>INDEX([1]Changes_1985_to_x!$A:$A,MATCH(Table15[[#This Row],[US_GaugeNum]],[1]Changes_1985_to_x!$B:$B,0))</f>
        <v>#N/A</v>
      </c>
      <c r="Z246" t="e">
        <f>INDEX([1]Changes_1985_to_x!$A:$A,MATCH(Table15[[#This Row],[WSC_GaugeNum]],[1]Changes_1985_to_x!$C:$C,0))</f>
        <v>#N/A</v>
      </c>
      <c r="AA246" t="e">
        <v>#N/A</v>
      </c>
      <c r="AB246" t="e">
        <v>#N/A</v>
      </c>
      <c r="AC246" t="str">
        <f>IF(Table15[[#This Row],[Proposal]]="",Table15[[#This Row],[Gauge_Designation]],Table15[[#This Row],[Gauge_Designation]]&amp;"("&amp;Table15[[#This Row],[Proposal]]&amp;")")</f>
        <v>BIGS</v>
      </c>
      <c r="AD246" t="e">
        <v>#N/A</v>
      </c>
    </row>
    <row r="247" spans="1:30" ht="15.75" customHeight="1" x14ac:dyDescent="0.25">
      <c r="A247" s="117">
        <v>244</v>
      </c>
      <c r="B247" s="62" t="s">
        <v>502</v>
      </c>
      <c r="C247" s="62"/>
      <c r="D247" s="131">
        <v>5128000</v>
      </c>
      <c r="E247" s="48" t="s">
        <v>28</v>
      </c>
      <c r="F247" s="25" t="s">
        <v>29</v>
      </c>
      <c r="G247" s="57">
        <v>3</v>
      </c>
      <c r="H247" s="58" t="s">
        <v>38</v>
      </c>
      <c r="I247" s="58"/>
      <c r="J247" s="25" t="s">
        <v>503</v>
      </c>
      <c r="K247" s="25" t="s">
        <v>504</v>
      </c>
      <c r="L247" s="25" t="s">
        <v>505</v>
      </c>
      <c r="M247" s="25" t="s">
        <v>1110</v>
      </c>
      <c r="N247" s="25" t="s">
        <v>131</v>
      </c>
      <c r="O247" s="25" t="s">
        <v>46</v>
      </c>
      <c r="P247" s="25" t="s">
        <v>1113</v>
      </c>
      <c r="Q247" s="25" t="s">
        <v>36</v>
      </c>
      <c r="R247" s="25">
        <v>1921</v>
      </c>
      <c r="S247" s="25"/>
      <c r="T247" s="25">
        <v>48.383333</v>
      </c>
      <c r="U247" s="51">
        <v>-92.177778000000004</v>
      </c>
      <c r="W247" s="80" t="s">
        <v>990</v>
      </c>
      <c r="X247" s="80" t="s">
        <v>1150</v>
      </c>
      <c r="Y247" t="str">
        <f>INDEX([1]Changes_1985_to_x!$A:$A,MATCH(Table15[[#This Row],[US_GaugeNum]],[1]Changes_1985_to_x!$B:$B,0))</f>
        <v>Active IGS</v>
      </c>
      <c r="Z247" t="str">
        <f>INDEX([1]Changes_1985_to_x!$A:$A,MATCH(Table15[[#This Row],[WSC_GaugeNum]],[1]Changes_1985_to_x!$C:$C,0))</f>
        <v>Active IGS</v>
      </c>
      <c r="AA247" t="s">
        <v>37</v>
      </c>
      <c r="AB247" t="s">
        <v>37</v>
      </c>
      <c r="AC247" t="str">
        <f>IF(Table15[[#This Row],[Proposal]]="",Table15[[#This Row],[Gauge_Designation]],Table15[[#This Row],[Gauge_Designation]]&amp;"("&amp;Table15[[#This Row],[Proposal]]&amp;")")</f>
        <v>IGS</v>
      </c>
      <c r="AD247" t="s">
        <v>335</v>
      </c>
    </row>
    <row r="248" spans="1:30" ht="15" customHeight="1" x14ac:dyDescent="0.25">
      <c r="A248" s="117">
        <v>245</v>
      </c>
      <c r="B248" s="62" t="s">
        <v>507</v>
      </c>
      <c r="C248" s="62"/>
      <c r="D248" s="131">
        <v>5129400</v>
      </c>
      <c r="E248" s="48" t="s">
        <v>28</v>
      </c>
      <c r="F248" s="25" t="s">
        <v>29</v>
      </c>
      <c r="G248" s="57">
        <v>12</v>
      </c>
      <c r="H248" s="58" t="s">
        <v>38</v>
      </c>
      <c r="I248" s="58"/>
      <c r="J248" s="25" t="s">
        <v>508</v>
      </c>
      <c r="K248" s="25" t="s">
        <v>504</v>
      </c>
      <c r="L248" s="25" t="s">
        <v>505</v>
      </c>
      <c r="M248" s="25" t="s">
        <v>1110</v>
      </c>
      <c r="N248" s="25" t="s">
        <v>131</v>
      </c>
      <c r="O248" s="25" t="s">
        <v>46</v>
      </c>
      <c r="P248" s="25" t="s">
        <v>47</v>
      </c>
      <c r="Q248" s="25" t="s">
        <v>36</v>
      </c>
      <c r="R248" s="25">
        <v>1911</v>
      </c>
      <c r="S248" s="25"/>
      <c r="T248" s="25">
        <v>48.641666999999998</v>
      </c>
      <c r="U248" s="51">
        <v>-93.333332999999996</v>
      </c>
      <c r="W248" s="80" t="s">
        <v>990</v>
      </c>
      <c r="X248" s="80" t="s">
        <v>1151</v>
      </c>
      <c r="Y248" t="str">
        <f>INDEX([1]Changes_1985_to_x!$A:$A,MATCH(Table15[[#This Row],[US_GaugeNum]],[1]Changes_1985_to_x!$B:$B,0))</f>
        <v>Active IGS</v>
      </c>
      <c r="Z248" t="str">
        <f>INDEX([1]Changes_1985_to_x!$A:$A,MATCH(Table15[[#This Row],[WSC_GaugeNum]],[1]Changes_1985_to_x!$C:$C,0))</f>
        <v>Active IGS</v>
      </c>
      <c r="AA248" t="s">
        <v>37</v>
      </c>
      <c r="AB248" t="s">
        <v>37</v>
      </c>
      <c r="AC248" t="str">
        <f>IF(Table15[[#This Row],[Proposal]]="",Table15[[#This Row],[Gauge_Designation]],Table15[[#This Row],[Gauge_Designation]]&amp;"("&amp;Table15[[#This Row],[Proposal]]&amp;")")</f>
        <v>IGS</v>
      </c>
      <c r="AD248" t="s">
        <v>335</v>
      </c>
    </row>
    <row r="249" spans="1:30" ht="15" customHeight="1" x14ac:dyDescent="0.25">
      <c r="A249" s="117">
        <v>246</v>
      </c>
      <c r="B249" s="62" t="s">
        <v>509</v>
      </c>
      <c r="C249" s="62"/>
      <c r="D249" s="131">
        <v>5133500</v>
      </c>
      <c r="E249" s="48" t="s">
        <v>28</v>
      </c>
      <c r="F249" s="25" t="s">
        <v>29</v>
      </c>
      <c r="G249" s="57">
        <v>3</v>
      </c>
      <c r="H249" s="58" t="s">
        <v>38</v>
      </c>
      <c r="I249" s="58"/>
      <c r="J249" s="25" t="s">
        <v>510</v>
      </c>
      <c r="K249" s="25" t="s">
        <v>504</v>
      </c>
      <c r="L249" s="25" t="s">
        <v>505</v>
      </c>
      <c r="M249" s="25" t="s">
        <v>1110</v>
      </c>
      <c r="N249" s="25" t="s">
        <v>131</v>
      </c>
      <c r="O249" s="25" t="s">
        <v>46</v>
      </c>
      <c r="P249" s="25" t="s">
        <v>1113</v>
      </c>
      <c r="Q249" s="25" t="s">
        <v>36</v>
      </c>
      <c r="R249" s="25">
        <v>1928</v>
      </c>
      <c r="S249" s="25"/>
      <c r="T249" s="25">
        <v>48.634444000000002</v>
      </c>
      <c r="U249" s="51">
        <v>-93.913055999999997</v>
      </c>
      <c r="V249" s="80" t="s">
        <v>36</v>
      </c>
      <c r="W249" s="80" t="s">
        <v>990</v>
      </c>
      <c r="Y249" t="str">
        <f>INDEX([1]Changes_1985_to_x!$A:$A,MATCH(Table15[[#This Row],[US_GaugeNum]],[1]Changes_1985_to_x!$B:$B,0))</f>
        <v>Active IGS</v>
      </c>
      <c r="Z249" t="str">
        <f>INDEX([1]Changes_1985_to_x!$A:$A,MATCH(Table15[[#This Row],[WSC_GaugeNum]],[1]Changes_1985_to_x!$C:$C,0))</f>
        <v>Active IGS</v>
      </c>
      <c r="AA249" t="s">
        <v>37</v>
      </c>
      <c r="AB249" t="s">
        <v>37</v>
      </c>
      <c r="AC249" t="str">
        <f>IF(Table15[[#This Row],[Proposal]]="",Table15[[#This Row],[Gauge_Designation]],Table15[[#This Row],[Gauge_Designation]]&amp;"("&amp;Table15[[#This Row],[Proposal]]&amp;")")</f>
        <v>IGS</v>
      </c>
      <c r="AD249" t="s">
        <v>335</v>
      </c>
    </row>
    <row r="250" spans="1:30" ht="15.75" customHeight="1" x14ac:dyDescent="0.2">
      <c r="A250" s="117">
        <v>247</v>
      </c>
      <c r="B250" s="46" t="s">
        <v>511</v>
      </c>
      <c r="C250" s="62"/>
      <c r="D250" s="131">
        <v>5127500</v>
      </c>
      <c r="E250" s="48" t="s">
        <v>28</v>
      </c>
      <c r="F250" s="25" t="s">
        <v>29</v>
      </c>
      <c r="G250" s="57">
        <v>3</v>
      </c>
      <c r="H250" s="58" t="s">
        <v>38</v>
      </c>
      <c r="I250" s="58"/>
      <c r="J250" s="25" t="s">
        <v>512</v>
      </c>
      <c r="K250" s="25" t="s">
        <v>504</v>
      </c>
      <c r="L250" s="25" t="s">
        <v>505</v>
      </c>
      <c r="M250" s="25" t="s">
        <v>1110</v>
      </c>
      <c r="N250" s="25" t="s">
        <v>461</v>
      </c>
      <c r="O250" s="25" t="s">
        <v>34</v>
      </c>
      <c r="P250" s="25" t="s">
        <v>1113</v>
      </c>
      <c r="Q250" s="25" t="s">
        <v>36</v>
      </c>
      <c r="R250" s="25">
        <v>1924</v>
      </c>
      <c r="S250" s="25"/>
      <c r="T250" s="25">
        <v>48.081944</v>
      </c>
      <c r="U250" s="51">
        <v>-91.652777999999998</v>
      </c>
      <c r="V250" t="s">
        <v>36</v>
      </c>
      <c r="W250" t="s">
        <v>990</v>
      </c>
      <c r="X250"/>
      <c r="Y250" t="str">
        <f>INDEX([1]Changes_1985_to_x!$A:$A,MATCH(Table15[[#This Row],[US_GaugeNum]],[1]Changes_1985_to_x!$B:$B,0))</f>
        <v>Active IGS</v>
      </c>
      <c r="Z250" t="str">
        <f>INDEX([1]Changes_1985_to_x!$A:$A,MATCH(Table15[[#This Row],[WSC_GaugeNum]],[1]Changes_1985_to_x!$C:$C,0))</f>
        <v>Active IGS</v>
      </c>
      <c r="AA250" t="s">
        <v>37</v>
      </c>
      <c r="AB250" t="s">
        <v>37</v>
      </c>
      <c r="AC250" t="str">
        <f>IF(Table15[[#This Row],[Proposal]]="",Table15[[#This Row],[Gauge_Designation]],Table15[[#This Row],[Gauge_Designation]]&amp;"("&amp;Table15[[#This Row],[Proposal]]&amp;")")</f>
        <v>IGS</v>
      </c>
      <c r="AD250" t="s">
        <v>335</v>
      </c>
    </row>
    <row r="251" spans="1:30" ht="15" customHeight="1" x14ac:dyDescent="0.2">
      <c r="A251" s="117">
        <v>248</v>
      </c>
      <c r="B251" s="46" t="s">
        <v>513</v>
      </c>
      <c r="C251" s="62"/>
      <c r="D251" s="131">
        <v>5140520</v>
      </c>
      <c r="E251" s="48" t="s">
        <v>28</v>
      </c>
      <c r="F251" s="25" t="s">
        <v>29</v>
      </c>
      <c r="G251" s="57">
        <v>12</v>
      </c>
      <c r="H251" s="76" t="s">
        <v>38</v>
      </c>
      <c r="I251" s="76"/>
      <c r="J251" s="25" t="s">
        <v>514</v>
      </c>
      <c r="K251" s="25" t="s">
        <v>504</v>
      </c>
      <c r="L251" s="25" t="s">
        <v>505</v>
      </c>
      <c r="M251" s="25" t="s">
        <v>1110</v>
      </c>
      <c r="N251" s="25" t="s">
        <v>461</v>
      </c>
      <c r="O251" s="25" t="s">
        <v>34</v>
      </c>
      <c r="P251" s="25" t="s">
        <v>47</v>
      </c>
      <c r="Q251" s="25" t="s">
        <v>36</v>
      </c>
      <c r="R251" s="25">
        <v>1916</v>
      </c>
      <c r="S251" s="25"/>
      <c r="T251" s="25">
        <v>48.904167000000001</v>
      </c>
      <c r="U251" s="25">
        <v>-95.315832999999998</v>
      </c>
      <c r="V251" t="s">
        <v>36</v>
      </c>
      <c r="W251" t="s">
        <v>990</v>
      </c>
      <c r="X251"/>
      <c r="Y251" t="str">
        <f>INDEX([1]Changes_1985_to_x!$A:$A,MATCH(Table15[[#This Row],[US_GaugeNum]],[1]Changes_1985_to_x!$B:$B,0))</f>
        <v>Active IGS</v>
      </c>
      <c r="Z251" t="str">
        <f>INDEX([1]Changes_1985_to_x!$A:$A,MATCH(Table15[[#This Row],[WSC_GaugeNum]],[1]Changes_1985_to_x!$C:$C,0))</f>
        <v>Active IGS</v>
      </c>
      <c r="AA251" t="s">
        <v>37</v>
      </c>
      <c r="AB251" t="s">
        <v>37</v>
      </c>
      <c r="AC251" t="str">
        <f>IF(Table15[[#This Row],[Proposal]]="",Table15[[#This Row],[Gauge_Designation]],Table15[[#This Row],[Gauge_Designation]]&amp;"("&amp;Table15[[#This Row],[Proposal]]&amp;")")</f>
        <v>IGS</v>
      </c>
      <c r="AD251" t="s">
        <v>335</v>
      </c>
    </row>
    <row r="252" spans="1:30" ht="15" customHeight="1" x14ac:dyDescent="0.25">
      <c r="A252" s="117">
        <v>249</v>
      </c>
      <c r="B252" s="62" t="s">
        <v>515</v>
      </c>
      <c r="C252" s="62"/>
      <c r="D252" s="131"/>
      <c r="E252" s="48" t="s">
        <v>28</v>
      </c>
      <c r="F252" s="25"/>
      <c r="G252" s="57">
        <v>17</v>
      </c>
      <c r="H252" s="58" t="s">
        <v>1118</v>
      </c>
      <c r="I252" s="58" t="s">
        <v>1125</v>
      </c>
      <c r="J252" s="25" t="s">
        <v>516</v>
      </c>
      <c r="K252" s="25" t="s">
        <v>504</v>
      </c>
      <c r="L252" s="25" t="s">
        <v>505</v>
      </c>
      <c r="M252" s="25" t="s">
        <v>1110</v>
      </c>
      <c r="N252" s="25" t="s">
        <v>131</v>
      </c>
      <c r="O252" s="25" t="s">
        <v>46</v>
      </c>
      <c r="P252" s="25" t="s">
        <v>47</v>
      </c>
      <c r="Q252" s="25" t="s">
        <v>36</v>
      </c>
      <c r="R252" s="25">
        <v>2007</v>
      </c>
      <c r="S252" s="25"/>
      <c r="T252" s="25">
        <v>48.496667000000002</v>
      </c>
      <c r="U252" s="51">
        <v>-92.658332999999999</v>
      </c>
      <c r="Y252" t="e">
        <f>INDEX([1]Changes_1985_to_x!$A:$A,MATCH(Table15[[#This Row],[US_GaugeNum]],[1]Changes_1985_to_x!$B:$B,0))</f>
        <v>#N/A</v>
      </c>
      <c r="Z252" t="e">
        <f>INDEX([1]Changes_1985_to_x!$A:$A,MATCH(Table15[[#This Row],[WSC_GaugeNum]],[1]Changes_1985_to_x!$C:$C,0))</f>
        <v>#N/A</v>
      </c>
      <c r="AA252" t="e">
        <v>#N/A</v>
      </c>
      <c r="AB252" t="e">
        <v>#N/A</v>
      </c>
      <c r="AC252" t="str">
        <f>IF(Table15[[#This Row],[Proposal]]="",Table15[[#This Row],[Gauge_Designation]],Table15[[#This Row],[Gauge_Designation]]&amp;"("&amp;Table15[[#This Row],[Proposal]]&amp;")")</f>
        <v>BIGS(Proposed IGS)</v>
      </c>
      <c r="AD252" t="e">
        <v>#N/A</v>
      </c>
    </row>
    <row r="253" spans="1:30" s="145" customFormat="1" x14ac:dyDescent="0.25">
      <c r="A253" s="141">
        <v>250</v>
      </c>
      <c r="B253" s="367"/>
      <c r="C253" s="367"/>
      <c r="D253" s="368">
        <v>5137500</v>
      </c>
      <c r="E253" s="369"/>
      <c r="F253" s="369" t="s">
        <v>29</v>
      </c>
      <c r="G253" s="142">
        <v>18</v>
      </c>
      <c r="H253" s="143" t="s">
        <v>1118</v>
      </c>
      <c r="I253" s="143" t="s">
        <v>1125</v>
      </c>
      <c r="J253" s="369" t="s">
        <v>517</v>
      </c>
      <c r="K253" s="144" t="s">
        <v>504</v>
      </c>
      <c r="L253" s="144" t="s">
        <v>505</v>
      </c>
      <c r="M253" s="369"/>
      <c r="N253" s="369" t="s">
        <v>461</v>
      </c>
      <c r="O253" s="369" t="s">
        <v>34</v>
      </c>
      <c r="P253" s="144" t="s">
        <v>1113</v>
      </c>
      <c r="Q253" s="373" t="s">
        <v>36</v>
      </c>
      <c r="R253" s="373">
        <v>2010</v>
      </c>
      <c r="S253" s="373"/>
      <c r="T253" s="373">
        <v>48.836939999999998</v>
      </c>
      <c r="U253" s="374">
        <v>-94.699169999999995</v>
      </c>
      <c r="V253" s="145" t="s">
        <v>1152</v>
      </c>
      <c r="W253" s="145" t="s">
        <v>990</v>
      </c>
      <c r="Y253" s="145" t="e">
        <f>INDEX([1]Changes_1985_to_x!$A:$A,MATCH(Table15[[#This Row],[US_GaugeNum]],[1]Changes_1985_to_x!$B:$B,0))</f>
        <v>#N/A</v>
      </c>
      <c r="Z253" s="145" t="e">
        <f>INDEX([1]Changes_1985_to_x!$A:$A,MATCH(Table15[[#This Row],[WSC_GaugeNum]],[1]Changes_1985_to_x!$C:$C,0))</f>
        <v>#N/A</v>
      </c>
      <c r="AA253" s="145" t="e">
        <v>#N/A</v>
      </c>
      <c r="AB253" s="145" t="e">
        <v>#N/A</v>
      </c>
      <c r="AC253" s="145" t="str">
        <f>IF(Table15[[#This Row],[Proposal]]="",Table15[[#This Row],[Gauge_Designation]],Table15[[#This Row],[Gauge_Designation]]&amp;"("&amp;Table15[[#This Row],[Proposal]]&amp;")")</f>
        <v>BIGS(Proposed IGS)</v>
      </c>
      <c r="AD253" s="145" t="s">
        <v>335</v>
      </c>
    </row>
    <row r="254" spans="1:30" ht="15.75" customHeight="1" x14ac:dyDescent="0.25">
      <c r="A254" s="117">
        <v>251</v>
      </c>
      <c r="B254" s="62" t="s">
        <v>518</v>
      </c>
      <c r="C254" s="62"/>
      <c r="D254" s="131"/>
      <c r="E254" s="48" t="s">
        <v>28</v>
      </c>
      <c r="F254" s="25"/>
      <c r="G254" s="57">
        <v>12</v>
      </c>
      <c r="H254" s="58" t="s">
        <v>1118</v>
      </c>
      <c r="I254" s="58"/>
      <c r="J254" s="25" t="s">
        <v>519</v>
      </c>
      <c r="K254" s="25" t="s">
        <v>504</v>
      </c>
      <c r="L254" s="25" t="s">
        <v>505</v>
      </c>
      <c r="M254" s="25" t="s">
        <v>1110</v>
      </c>
      <c r="N254" s="25" t="s">
        <v>131</v>
      </c>
      <c r="O254" s="25" t="s">
        <v>46</v>
      </c>
      <c r="P254" s="25" t="s">
        <v>1113</v>
      </c>
      <c r="Q254" s="25" t="s">
        <v>36</v>
      </c>
      <c r="R254" s="25">
        <v>1978</v>
      </c>
      <c r="S254" s="25"/>
      <c r="T254" s="25">
        <v>48.751944000000002</v>
      </c>
      <c r="U254" s="51">
        <v>-91.583888999999999</v>
      </c>
      <c r="Y254" t="e">
        <f>INDEX([1]Changes_1985_to_x!$A:$A,MATCH(Table15[[#This Row],[US_GaugeNum]],[1]Changes_1985_to_x!$B:$B,0))</f>
        <v>#N/A</v>
      </c>
      <c r="Z254" t="e">
        <f>INDEX([1]Changes_1985_to_x!$A:$A,MATCH(Table15[[#This Row],[WSC_GaugeNum]],[1]Changes_1985_to_x!$C:$C,0))</f>
        <v>#N/A</v>
      </c>
      <c r="AA254" t="e">
        <v>#N/A</v>
      </c>
      <c r="AB254" t="s">
        <v>190</v>
      </c>
      <c r="AC254" t="str">
        <f>IF(Table15[[#This Row],[Proposal]]="",Table15[[#This Row],[Gauge_Designation]],Table15[[#This Row],[Gauge_Designation]]&amp;"("&amp;Table15[[#This Row],[Proposal]]&amp;")")</f>
        <v>BIGS</v>
      </c>
      <c r="AD254" t="e">
        <v>#N/A</v>
      </c>
    </row>
    <row r="255" spans="1:30" ht="15" customHeight="1" x14ac:dyDescent="0.25">
      <c r="A255" s="117">
        <v>252</v>
      </c>
      <c r="B255" s="62" t="s">
        <v>520</v>
      </c>
      <c r="C255" s="62"/>
      <c r="D255" s="131"/>
      <c r="E255" s="48" t="s">
        <v>28</v>
      </c>
      <c r="F255" s="25"/>
      <c r="G255" s="57">
        <v>6</v>
      </c>
      <c r="H255" s="58" t="s">
        <v>1118</v>
      </c>
      <c r="I255" s="58"/>
      <c r="J255" s="25" t="s">
        <v>521</v>
      </c>
      <c r="K255" s="25" t="s">
        <v>504</v>
      </c>
      <c r="L255" s="25" t="s">
        <v>505</v>
      </c>
      <c r="M255" s="25" t="s">
        <v>1110</v>
      </c>
      <c r="N255" s="25" t="s">
        <v>131</v>
      </c>
      <c r="O255" s="25" t="s">
        <v>46</v>
      </c>
      <c r="P255" s="25" t="s">
        <v>1113</v>
      </c>
      <c r="Q255" s="25" t="s">
        <v>36</v>
      </c>
      <c r="R255" s="25">
        <v>1914</v>
      </c>
      <c r="S255" s="25"/>
      <c r="T255" s="25">
        <v>48.85</v>
      </c>
      <c r="U255" s="51">
        <v>-92.724999999999994</v>
      </c>
      <c r="Y255" t="e">
        <f>INDEX([1]Changes_1985_to_x!$A:$A,MATCH(Table15[[#This Row],[US_GaugeNum]],[1]Changes_1985_to_x!$B:$B,0))</f>
        <v>#N/A</v>
      </c>
      <c r="Z255" t="e">
        <f>INDEX([1]Changes_1985_to_x!$A:$A,MATCH(Table15[[#This Row],[WSC_GaugeNum]],[1]Changes_1985_to_x!$C:$C,0))</f>
        <v>#N/A</v>
      </c>
      <c r="AA255" t="e">
        <v>#N/A</v>
      </c>
      <c r="AB255" t="s">
        <v>190</v>
      </c>
      <c r="AC255" t="str">
        <f>IF(Table15[[#This Row],[Proposal]]="",Table15[[#This Row],[Gauge_Designation]],Table15[[#This Row],[Gauge_Designation]]&amp;"("&amp;Table15[[#This Row],[Proposal]]&amp;")")</f>
        <v>BIGS</v>
      </c>
      <c r="AD255" t="e">
        <v>#N/A</v>
      </c>
    </row>
    <row r="256" spans="1:30" ht="15" customHeight="1" x14ac:dyDescent="0.25">
      <c r="A256" s="117">
        <v>253</v>
      </c>
      <c r="B256" s="62" t="s">
        <v>522</v>
      </c>
      <c r="C256" s="62"/>
      <c r="D256" s="131"/>
      <c r="E256" s="48" t="s">
        <v>28</v>
      </c>
      <c r="F256" s="25"/>
      <c r="G256" s="57">
        <v>6</v>
      </c>
      <c r="H256" s="58" t="s">
        <v>1118</v>
      </c>
      <c r="I256" s="58"/>
      <c r="J256" s="25" t="s">
        <v>523</v>
      </c>
      <c r="K256" s="25" t="s">
        <v>504</v>
      </c>
      <c r="L256" s="25" t="s">
        <v>505</v>
      </c>
      <c r="M256" s="25" t="s">
        <v>1110</v>
      </c>
      <c r="N256" s="25" t="s">
        <v>131</v>
      </c>
      <c r="O256" s="25" t="s">
        <v>46</v>
      </c>
      <c r="P256" s="25" t="s">
        <v>47</v>
      </c>
      <c r="Q256" s="25" t="s">
        <v>36</v>
      </c>
      <c r="R256" s="25">
        <v>1988</v>
      </c>
      <c r="S256" s="25"/>
      <c r="T256" s="25">
        <v>48.841667000000001</v>
      </c>
      <c r="U256" s="51">
        <v>-93.62</v>
      </c>
      <c r="Y256" t="e">
        <f>INDEX([1]Changes_1985_to_x!$A:$A,MATCH(Table15[[#This Row],[US_GaugeNum]],[1]Changes_1985_to_x!$B:$B,0))</f>
        <v>#N/A</v>
      </c>
      <c r="Z256" t="e">
        <f>INDEX([1]Changes_1985_to_x!$A:$A,MATCH(Table15[[#This Row],[WSC_GaugeNum]],[1]Changes_1985_to_x!$C:$C,0))</f>
        <v>#N/A</v>
      </c>
      <c r="AA256" t="e">
        <v>#N/A</v>
      </c>
      <c r="AB256" t="e">
        <v>#N/A</v>
      </c>
      <c r="AC256" t="str">
        <f>IF(Table15[[#This Row],[Proposal]]="",Table15[[#This Row],[Gauge_Designation]],Table15[[#This Row],[Gauge_Designation]]&amp;"("&amp;Table15[[#This Row],[Proposal]]&amp;")")</f>
        <v>BIGS</v>
      </c>
      <c r="AD256" t="e">
        <v>#N/A</v>
      </c>
    </row>
    <row r="257" spans="1:30" ht="15" customHeight="1" x14ac:dyDescent="0.25">
      <c r="A257" s="117">
        <v>254</v>
      </c>
      <c r="B257" s="62" t="s">
        <v>524</v>
      </c>
      <c r="C257" s="62"/>
      <c r="D257" s="131"/>
      <c r="E257" s="48" t="s">
        <v>28</v>
      </c>
      <c r="F257" s="25"/>
      <c r="G257" s="57">
        <v>6</v>
      </c>
      <c r="H257" s="58" t="s">
        <v>1118</v>
      </c>
      <c r="I257" s="58"/>
      <c r="J257" s="25" t="s">
        <v>525</v>
      </c>
      <c r="K257" s="25" t="s">
        <v>504</v>
      </c>
      <c r="L257" s="25" t="s">
        <v>505</v>
      </c>
      <c r="M257" s="25" t="s">
        <v>1110</v>
      </c>
      <c r="N257" s="25" t="s">
        <v>131</v>
      </c>
      <c r="O257" s="25" t="s">
        <v>46</v>
      </c>
      <c r="P257" s="25" t="s">
        <v>47</v>
      </c>
      <c r="Q257" s="25" t="s">
        <v>36</v>
      </c>
      <c r="R257" s="25">
        <v>1988</v>
      </c>
      <c r="S257" s="25"/>
      <c r="T257" s="25">
        <v>48.691667000000002</v>
      </c>
      <c r="U257" s="51">
        <v>-92.961111000000002</v>
      </c>
      <c r="Y257" t="e">
        <f>INDEX([1]Changes_1985_to_x!$A:$A,MATCH(Table15[[#This Row],[US_GaugeNum]],[1]Changes_1985_to_x!$B:$B,0))</f>
        <v>#N/A</v>
      </c>
      <c r="Z257" t="e">
        <f>INDEX([1]Changes_1985_to_x!$A:$A,MATCH(Table15[[#This Row],[WSC_GaugeNum]],[1]Changes_1985_to_x!$C:$C,0))</f>
        <v>#N/A</v>
      </c>
      <c r="AA257" t="e">
        <v>#N/A</v>
      </c>
      <c r="AB257" t="s">
        <v>190</v>
      </c>
      <c r="AC257" t="str">
        <f>IF(Table15[[#This Row],[Proposal]]="",Table15[[#This Row],[Gauge_Designation]],Table15[[#This Row],[Gauge_Designation]]&amp;"("&amp;Table15[[#This Row],[Proposal]]&amp;")")</f>
        <v>BIGS</v>
      </c>
      <c r="AD257" t="e">
        <v>#N/A</v>
      </c>
    </row>
    <row r="258" spans="1:30" ht="15" customHeight="1" x14ac:dyDescent="0.25">
      <c r="A258" s="117">
        <v>255</v>
      </c>
      <c r="B258" s="62" t="s">
        <v>526</v>
      </c>
      <c r="C258" s="62"/>
      <c r="D258" s="131"/>
      <c r="E258" s="48" t="s">
        <v>28</v>
      </c>
      <c r="F258" s="62"/>
      <c r="G258" s="57">
        <v>13</v>
      </c>
      <c r="H258" s="58" t="s">
        <v>1118</v>
      </c>
      <c r="I258" s="58"/>
      <c r="J258" s="62" t="s">
        <v>527</v>
      </c>
      <c r="K258" s="62" t="s">
        <v>504</v>
      </c>
      <c r="L258" s="25" t="s">
        <v>505</v>
      </c>
      <c r="M258" s="62"/>
      <c r="N258" s="62" t="s">
        <v>131</v>
      </c>
      <c r="O258" s="62" t="s">
        <v>46</v>
      </c>
      <c r="P258" s="62" t="s">
        <v>35</v>
      </c>
      <c r="Q258" s="62" t="s">
        <v>36</v>
      </c>
      <c r="R258" s="62">
        <v>1905</v>
      </c>
      <c r="S258" s="62"/>
      <c r="T258" s="62">
        <v>48.608530000000002</v>
      </c>
      <c r="U258" s="47">
        <v>-93.403440000000003</v>
      </c>
      <c r="Y258" t="e">
        <f>INDEX([1]Changes_1985_to_x!$A:$A,MATCH(Table15[[#This Row],[US_GaugeNum]],[1]Changes_1985_to_x!$B:$B,0))</f>
        <v>#N/A</v>
      </c>
      <c r="Z258" t="e">
        <f>INDEX([1]Changes_1985_to_x!$A:$A,MATCH(Table15[[#This Row],[WSC_GaugeNum]],[1]Changes_1985_to_x!$C:$C,0))</f>
        <v>#N/A</v>
      </c>
      <c r="AA258" t="e">
        <v>#N/A</v>
      </c>
      <c r="AB258" t="e">
        <v>#N/A</v>
      </c>
      <c r="AC258" t="str">
        <f>IF(Table15[[#This Row],[Proposal]]="",Table15[[#This Row],[Gauge_Designation]],Table15[[#This Row],[Gauge_Designation]]&amp;"("&amp;Table15[[#This Row],[Proposal]]&amp;")")</f>
        <v>BIGS</v>
      </c>
      <c r="AD258" t="e">
        <v>#N/A</v>
      </c>
    </row>
    <row r="259" spans="1:30" ht="15" customHeight="1" x14ac:dyDescent="0.25">
      <c r="A259" s="117">
        <v>256</v>
      </c>
      <c r="B259" s="46" t="s">
        <v>528</v>
      </c>
      <c r="C259" s="62"/>
      <c r="D259" s="131"/>
      <c r="E259" s="48" t="s">
        <v>28</v>
      </c>
      <c r="F259" s="25"/>
      <c r="G259" s="57">
        <v>6</v>
      </c>
      <c r="H259" s="58" t="s">
        <v>1118</v>
      </c>
      <c r="I259" s="58"/>
      <c r="J259" s="25" t="s">
        <v>529</v>
      </c>
      <c r="K259" s="25" t="s">
        <v>504</v>
      </c>
      <c r="L259" s="25" t="s">
        <v>505</v>
      </c>
      <c r="M259" s="25" t="s">
        <v>1110</v>
      </c>
      <c r="N259" s="25" t="s">
        <v>131</v>
      </c>
      <c r="O259" s="25" t="s">
        <v>46</v>
      </c>
      <c r="P259" s="25" t="s">
        <v>47</v>
      </c>
      <c r="Q259" s="25" t="s">
        <v>36</v>
      </c>
      <c r="R259" s="25">
        <v>1991</v>
      </c>
      <c r="S259" s="25"/>
      <c r="T259" s="25">
        <v>48.733055999999998</v>
      </c>
      <c r="U259" s="51">
        <v>-94.568055999999999</v>
      </c>
      <c r="Y259" t="e">
        <f>INDEX([1]Changes_1985_to_x!$A:$A,MATCH(Table15[[#This Row],[US_GaugeNum]],[1]Changes_1985_to_x!$B:$B,0))</f>
        <v>#N/A</v>
      </c>
      <c r="Z259" t="e">
        <f>INDEX([1]Changes_1985_to_x!$A:$A,MATCH(Table15[[#This Row],[WSC_GaugeNum]],[1]Changes_1985_to_x!$C:$C,0))</f>
        <v>#N/A</v>
      </c>
      <c r="AA259" t="e">
        <v>#N/A</v>
      </c>
      <c r="AB259" t="s">
        <v>190</v>
      </c>
      <c r="AC259" t="str">
        <f>IF(Table15[[#This Row],[Proposal]]="",Table15[[#This Row],[Gauge_Designation]],Table15[[#This Row],[Gauge_Designation]]&amp;"("&amp;Table15[[#This Row],[Proposal]]&amp;")")</f>
        <v>BIGS</v>
      </c>
      <c r="AD259" t="e">
        <v>#N/A</v>
      </c>
    </row>
    <row r="260" spans="1:30" ht="15" customHeight="1" x14ac:dyDescent="0.25">
      <c r="A260" s="117">
        <v>257</v>
      </c>
      <c r="B260" s="46" t="s">
        <v>530</v>
      </c>
      <c r="C260" s="62"/>
      <c r="D260" s="131"/>
      <c r="E260" s="48" t="s">
        <v>28</v>
      </c>
      <c r="F260" s="25"/>
      <c r="G260" s="57">
        <v>6</v>
      </c>
      <c r="H260" s="76" t="s">
        <v>1118</v>
      </c>
      <c r="I260" s="76"/>
      <c r="J260" s="25" t="s">
        <v>531</v>
      </c>
      <c r="K260" s="25" t="s">
        <v>504</v>
      </c>
      <c r="L260" s="25" t="s">
        <v>505</v>
      </c>
      <c r="M260" s="25" t="s">
        <v>1110</v>
      </c>
      <c r="N260" s="25" t="s">
        <v>131</v>
      </c>
      <c r="O260" s="25" t="s">
        <v>46</v>
      </c>
      <c r="P260" s="25" t="s">
        <v>47</v>
      </c>
      <c r="Q260" s="25" t="s">
        <v>36</v>
      </c>
      <c r="R260" s="25">
        <v>2011</v>
      </c>
      <c r="S260" s="25"/>
      <c r="T260" s="25">
        <v>48.613889</v>
      </c>
      <c r="U260" s="25">
        <v>-93.354721999999995</v>
      </c>
      <c r="Y260" t="e">
        <f>INDEX([1]Changes_1985_to_x!$A:$A,MATCH(Table15[[#This Row],[US_GaugeNum]],[1]Changes_1985_to_x!$B:$B,0))</f>
        <v>#N/A</v>
      </c>
      <c r="Z260" t="e">
        <f>INDEX([1]Changes_1985_to_x!$A:$A,MATCH(Table15[[#This Row],[WSC_GaugeNum]],[1]Changes_1985_to_x!$C:$C,0))</f>
        <v>#N/A</v>
      </c>
      <c r="AA260" t="e">
        <v>#N/A</v>
      </c>
      <c r="AB260" t="e">
        <v>#N/A</v>
      </c>
      <c r="AC260" t="str">
        <f>IF(Table15[[#This Row],[Proposal]]="",Table15[[#This Row],[Gauge_Designation]],Table15[[#This Row],[Gauge_Designation]]&amp;"("&amp;Table15[[#This Row],[Proposal]]&amp;")")</f>
        <v>BIGS</v>
      </c>
      <c r="AD260" t="e">
        <v>#N/A</v>
      </c>
    </row>
    <row r="261" spans="1:30" ht="15" customHeight="1" x14ac:dyDescent="0.25">
      <c r="A261" s="117">
        <v>258</v>
      </c>
      <c r="B261" s="62" t="s">
        <v>532</v>
      </c>
      <c r="C261" s="62"/>
      <c r="D261" s="131"/>
      <c r="E261" s="48" t="s">
        <v>28</v>
      </c>
      <c r="F261" s="25"/>
      <c r="G261" s="57">
        <v>6</v>
      </c>
      <c r="H261" s="58" t="s">
        <v>1118</v>
      </c>
      <c r="I261" s="58"/>
      <c r="J261" s="25" t="s">
        <v>533</v>
      </c>
      <c r="K261" s="25" t="s">
        <v>504</v>
      </c>
      <c r="L261" s="25" t="s">
        <v>505</v>
      </c>
      <c r="M261" s="25" t="s">
        <v>1110</v>
      </c>
      <c r="N261" s="25" t="s">
        <v>131</v>
      </c>
      <c r="O261" s="25" t="s">
        <v>46</v>
      </c>
      <c r="P261" s="25" t="s">
        <v>47</v>
      </c>
      <c r="Q261" s="25" t="s">
        <v>36</v>
      </c>
      <c r="R261" s="25">
        <v>2011</v>
      </c>
      <c r="S261" s="25"/>
      <c r="T261" s="25">
        <v>48.616110999999997</v>
      </c>
      <c r="U261" s="51">
        <v>-93.359722000000005</v>
      </c>
      <c r="Y261" t="e">
        <f>INDEX([1]Changes_1985_to_x!$A:$A,MATCH(Table15[[#This Row],[US_GaugeNum]],[1]Changes_1985_to_x!$B:$B,0))</f>
        <v>#N/A</v>
      </c>
      <c r="Z261" t="e">
        <f>INDEX([1]Changes_1985_to_x!$A:$A,MATCH(Table15[[#This Row],[WSC_GaugeNum]],[1]Changes_1985_to_x!$C:$C,0))</f>
        <v>#N/A</v>
      </c>
      <c r="AA261" t="e">
        <v>#N/A</v>
      </c>
      <c r="AB261" t="e">
        <v>#N/A</v>
      </c>
      <c r="AC261" t="str">
        <f>IF(Table15[[#This Row],[Proposal]]="",Table15[[#This Row],[Gauge_Designation]],Table15[[#This Row],[Gauge_Designation]]&amp;"("&amp;Table15[[#This Row],[Proposal]]&amp;")")</f>
        <v>BIGS</v>
      </c>
      <c r="AD261" t="e">
        <v>#N/A</v>
      </c>
    </row>
    <row r="262" spans="1:30" ht="15" customHeight="1" x14ac:dyDescent="0.25">
      <c r="A262" s="117">
        <v>259</v>
      </c>
      <c r="B262" s="62" t="s">
        <v>534</v>
      </c>
      <c r="C262" s="62"/>
      <c r="D262" s="131"/>
      <c r="E262" s="48" t="s">
        <v>28</v>
      </c>
      <c r="F262" s="25"/>
      <c r="G262" s="57">
        <v>6</v>
      </c>
      <c r="H262" s="58" t="s">
        <v>1118</v>
      </c>
      <c r="I262" s="58"/>
      <c r="J262" s="25" t="s">
        <v>535</v>
      </c>
      <c r="K262" s="25" t="s">
        <v>504</v>
      </c>
      <c r="L262" s="25" t="s">
        <v>505</v>
      </c>
      <c r="M262" s="25" t="s">
        <v>1110</v>
      </c>
      <c r="N262" s="25" t="s">
        <v>131</v>
      </c>
      <c r="O262" s="25" t="s">
        <v>46</v>
      </c>
      <c r="P262" s="25" t="s">
        <v>47</v>
      </c>
      <c r="Q262" s="25" t="s">
        <v>36</v>
      </c>
      <c r="R262" s="25">
        <v>1962</v>
      </c>
      <c r="S262" s="25"/>
      <c r="T262" s="25">
        <v>49.126111000000002</v>
      </c>
      <c r="U262" s="51">
        <v>-94.287778000000003</v>
      </c>
      <c r="Y262" t="e">
        <f>INDEX([1]Changes_1985_to_x!$A:$A,MATCH(Table15[[#This Row],[US_GaugeNum]],[1]Changes_1985_to_x!$B:$B,0))</f>
        <v>#N/A</v>
      </c>
      <c r="Z262" t="e">
        <f>INDEX([1]Changes_1985_to_x!$A:$A,MATCH(Table15[[#This Row],[WSC_GaugeNum]],[1]Changes_1985_to_x!$C:$C,0))</f>
        <v>#N/A</v>
      </c>
      <c r="AA262" t="e">
        <v>#N/A</v>
      </c>
      <c r="AB262" t="s">
        <v>190</v>
      </c>
      <c r="AC262" t="str">
        <f>IF(Table15[[#This Row],[Proposal]]="",Table15[[#This Row],[Gauge_Designation]],Table15[[#This Row],[Gauge_Designation]]&amp;"("&amp;Table15[[#This Row],[Proposal]]&amp;")")</f>
        <v>BIGS</v>
      </c>
      <c r="AD262" t="e">
        <v>#N/A</v>
      </c>
    </row>
    <row r="263" spans="1:30" ht="15" customHeight="1" x14ac:dyDescent="0.25">
      <c r="A263" s="117">
        <v>260</v>
      </c>
      <c r="B263" s="62" t="s">
        <v>536</v>
      </c>
      <c r="C263" s="62"/>
      <c r="D263" s="131"/>
      <c r="E263" s="48" t="s">
        <v>28</v>
      </c>
      <c r="F263" s="25"/>
      <c r="G263" s="57">
        <v>6</v>
      </c>
      <c r="H263" s="58" t="s">
        <v>1118</v>
      </c>
      <c r="I263" s="58"/>
      <c r="J263" s="25" t="s">
        <v>537</v>
      </c>
      <c r="K263" s="25" t="s">
        <v>504</v>
      </c>
      <c r="L263" s="25" t="s">
        <v>505</v>
      </c>
      <c r="M263" s="25" t="s">
        <v>1110</v>
      </c>
      <c r="N263" s="25" t="s">
        <v>131</v>
      </c>
      <c r="O263" s="25" t="s">
        <v>46</v>
      </c>
      <c r="P263" s="25" t="s">
        <v>47</v>
      </c>
      <c r="Q263" s="25" t="s">
        <v>36</v>
      </c>
      <c r="R263" s="25">
        <v>1963</v>
      </c>
      <c r="S263" s="25"/>
      <c r="T263" s="25">
        <v>49.718333000000001</v>
      </c>
      <c r="U263" s="51">
        <v>-94.805555999999996</v>
      </c>
      <c r="Y263" t="e">
        <f>INDEX([1]Changes_1985_to_x!$A:$A,MATCH(Table15[[#This Row],[US_GaugeNum]],[1]Changes_1985_to_x!$B:$B,0))</f>
        <v>#N/A</v>
      </c>
      <c r="Z263" t="e">
        <f>INDEX([1]Changes_1985_to_x!$A:$A,MATCH(Table15[[#This Row],[WSC_GaugeNum]],[1]Changes_1985_to_x!$C:$C,0))</f>
        <v>#N/A</v>
      </c>
      <c r="AA263" t="e">
        <v>#N/A</v>
      </c>
      <c r="AB263" t="s">
        <v>190</v>
      </c>
      <c r="AC263" t="str">
        <f>IF(Table15[[#This Row],[Proposal]]="",Table15[[#This Row],[Gauge_Designation]],Table15[[#This Row],[Gauge_Designation]]&amp;"("&amp;Table15[[#This Row],[Proposal]]&amp;")")</f>
        <v>BIGS</v>
      </c>
      <c r="AD263" t="e">
        <v>#N/A</v>
      </c>
    </row>
    <row r="264" spans="1:30" ht="15" customHeight="1" x14ac:dyDescent="0.25">
      <c r="A264" s="117">
        <v>261</v>
      </c>
      <c r="B264" s="62" t="s">
        <v>538</v>
      </c>
      <c r="C264" s="62"/>
      <c r="D264" s="131"/>
      <c r="E264" s="48" t="s">
        <v>28</v>
      </c>
      <c r="F264" s="25"/>
      <c r="G264" s="57">
        <v>6</v>
      </c>
      <c r="H264" s="58" t="s">
        <v>1118</v>
      </c>
      <c r="I264" s="58"/>
      <c r="J264" s="25" t="s">
        <v>539</v>
      </c>
      <c r="K264" s="25" t="s">
        <v>504</v>
      </c>
      <c r="L264" s="25" t="s">
        <v>505</v>
      </c>
      <c r="M264" s="25" t="s">
        <v>1110</v>
      </c>
      <c r="N264" s="25" t="s">
        <v>131</v>
      </c>
      <c r="O264" s="25" t="s">
        <v>46</v>
      </c>
      <c r="P264" s="25" t="s">
        <v>47</v>
      </c>
      <c r="Q264" s="25" t="s">
        <v>36</v>
      </c>
      <c r="R264" s="25">
        <v>1983</v>
      </c>
      <c r="S264" s="25"/>
      <c r="T264" s="25">
        <v>49.325000000000003</v>
      </c>
      <c r="U264" s="51">
        <v>-94.847222000000002</v>
      </c>
      <c r="Y264" t="e">
        <f>INDEX([1]Changes_1985_to_x!$A:$A,MATCH(Table15[[#This Row],[US_GaugeNum]],[1]Changes_1985_to_x!$B:$B,0))</f>
        <v>#N/A</v>
      </c>
      <c r="Z264" t="e">
        <f>INDEX([1]Changes_1985_to_x!$A:$A,MATCH(Table15[[#This Row],[WSC_GaugeNum]],[1]Changes_1985_to_x!$C:$C,0))</f>
        <v>#N/A</v>
      </c>
      <c r="AA264" t="e">
        <v>#N/A</v>
      </c>
      <c r="AB264" t="s">
        <v>190</v>
      </c>
      <c r="AC264" t="str">
        <f>IF(Table15[[#This Row],[Proposal]]="",Table15[[#This Row],[Gauge_Designation]],Table15[[#This Row],[Gauge_Designation]]&amp;"("&amp;Table15[[#This Row],[Proposal]]&amp;")")</f>
        <v>BIGS</v>
      </c>
      <c r="AD264" t="e">
        <v>#N/A</v>
      </c>
    </row>
    <row r="265" spans="1:30" ht="15.75" customHeight="1" x14ac:dyDescent="0.25">
      <c r="A265" s="117">
        <v>262</v>
      </c>
      <c r="B265" s="62" t="s">
        <v>540</v>
      </c>
      <c r="C265" s="62"/>
      <c r="D265" s="131"/>
      <c r="E265" s="48" t="s">
        <v>28</v>
      </c>
      <c r="F265" s="25"/>
      <c r="G265" s="57">
        <v>6</v>
      </c>
      <c r="H265" s="58" t="s">
        <v>1118</v>
      </c>
      <c r="I265" s="58"/>
      <c r="J265" s="25" t="s">
        <v>541</v>
      </c>
      <c r="K265" s="25" t="s">
        <v>504</v>
      </c>
      <c r="L265" s="25" t="s">
        <v>505</v>
      </c>
      <c r="M265" s="25" t="s">
        <v>1110</v>
      </c>
      <c r="N265" s="25" t="s">
        <v>131</v>
      </c>
      <c r="O265" s="25" t="s">
        <v>46</v>
      </c>
      <c r="P265" s="25" t="s">
        <v>47</v>
      </c>
      <c r="Q265" s="25" t="s">
        <v>36</v>
      </c>
      <c r="R265" s="25">
        <v>1912</v>
      </c>
      <c r="S265" s="25"/>
      <c r="T265" s="25">
        <v>49.772221999999999</v>
      </c>
      <c r="U265" s="51">
        <v>-94.502778000000006</v>
      </c>
      <c r="Y265" t="e">
        <f>INDEX([1]Changes_1985_to_x!$A:$A,MATCH(Table15[[#This Row],[US_GaugeNum]],[1]Changes_1985_to_x!$B:$B,0))</f>
        <v>#N/A</v>
      </c>
      <c r="Z265" t="e">
        <f>INDEX([1]Changes_1985_to_x!$A:$A,MATCH(Table15[[#This Row],[WSC_GaugeNum]],[1]Changes_1985_to_x!$C:$C,0))</f>
        <v>#N/A</v>
      </c>
      <c r="AA265" t="e">
        <v>#N/A</v>
      </c>
      <c r="AB265" t="s">
        <v>190</v>
      </c>
      <c r="AC265" t="str">
        <f>IF(Table15[[#This Row],[Proposal]]="",Table15[[#This Row],[Gauge_Designation]],Table15[[#This Row],[Gauge_Designation]]&amp;"("&amp;Table15[[#This Row],[Proposal]]&amp;")")</f>
        <v>BIGS</v>
      </c>
      <c r="AD265" t="e">
        <v>#N/A</v>
      </c>
    </row>
    <row r="266" spans="1:30" ht="15.75" customHeight="1" x14ac:dyDescent="0.25">
      <c r="A266" s="117">
        <v>263</v>
      </c>
      <c r="B266" s="62" t="s">
        <v>542</v>
      </c>
      <c r="C266" s="62"/>
      <c r="D266" s="131"/>
      <c r="E266" s="48" t="s">
        <v>28</v>
      </c>
      <c r="F266" s="25"/>
      <c r="G266" s="57">
        <v>6</v>
      </c>
      <c r="H266" s="58" t="s">
        <v>1118</v>
      </c>
      <c r="I266" s="58"/>
      <c r="J266" s="25" t="s">
        <v>543</v>
      </c>
      <c r="K266" s="25" t="s">
        <v>504</v>
      </c>
      <c r="L266" s="25" t="s">
        <v>505</v>
      </c>
      <c r="M266" s="25" t="s">
        <v>1110</v>
      </c>
      <c r="N266" s="25" t="s">
        <v>131</v>
      </c>
      <c r="O266" s="25" t="s">
        <v>46</v>
      </c>
      <c r="P266" s="25" t="s">
        <v>1113</v>
      </c>
      <c r="Q266" s="25" t="s">
        <v>36</v>
      </c>
      <c r="R266" s="25">
        <v>1907</v>
      </c>
      <c r="S266" s="25"/>
      <c r="T266" s="25">
        <v>49.772221999999999</v>
      </c>
      <c r="U266" s="51">
        <v>-94.502778000000006</v>
      </c>
      <c r="Y266" t="e">
        <f>INDEX([1]Changes_1985_to_x!$A:$A,MATCH(Table15[[#This Row],[US_GaugeNum]],[1]Changes_1985_to_x!$B:$B,0))</f>
        <v>#N/A</v>
      </c>
      <c r="Z266" t="e">
        <f>INDEX([1]Changes_1985_to_x!$A:$A,MATCH(Table15[[#This Row],[WSC_GaugeNum]],[1]Changes_1985_to_x!$C:$C,0))</f>
        <v>#N/A</v>
      </c>
      <c r="AA266" t="e">
        <v>#N/A</v>
      </c>
      <c r="AB266" t="s">
        <v>190</v>
      </c>
      <c r="AC266" t="str">
        <f>IF(Table15[[#This Row],[Proposal]]="",Table15[[#This Row],[Gauge_Designation]],Table15[[#This Row],[Gauge_Designation]]&amp;"("&amp;Table15[[#This Row],[Proposal]]&amp;")")</f>
        <v>BIGS</v>
      </c>
      <c r="AD266" t="e">
        <v>#N/A</v>
      </c>
    </row>
    <row r="267" spans="1:30" ht="15.75" customHeight="1" x14ac:dyDescent="0.25">
      <c r="A267" s="117">
        <v>264</v>
      </c>
      <c r="B267" s="62" t="s">
        <v>544</v>
      </c>
      <c r="C267" s="62"/>
      <c r="D267" s="131"/>
      <c r="E267" s="48" t="s">
        <v>28</v>
      </c>
      <c r="F267" s="25"/>
      <c r="G267" s="57">
        <v>6</v>
      </c>
      <c r="H267" s="58" t="s">
        <v>1118</v>
      </c>
      <c r="I267" s="58"/>
      <c r="J267" s="25" t="s">
        <v>545</v>
      </c>
      <c r="K267" s="25" t="s">
        <v>504</v>
      </c>
      <c r="L267" s="25" t="s">
        <v>505</v>
      </c>
      <c r="M267" s="25" t="s">
        <v>1110</v>
      </c>
      <c r="N267" s="25" t="s">
        <v>131</v>
      </c>
      <c r="O267" s="25" t="s">
        <v>46</v>
      </c>
      <c r="P267" s="25" t="s">
        <v>47</v>
      </c>
      <c r="Q267" s="25" t="s">
        <v>36</v>
      </c>
      <c r="R267" s="25">
        <v>1913</v>
      </c>
      <c r="S267" s="25"/>
      <c r="T267" s="25">
        <v>49.987499999999997</v>
      </c>
      <c r="U267" s="51">
        <v>-94.662499999999994</v>
      </c>
      <c r="Y267" t="e">
        <f>INDEX([1]Changes_1985_to_x!$A:$A,MATCH(Table15[[#This Row],[US_GaugeNum]],[1]Changes_1985_to_x!$B:$B,0))</f>
        <v>#N/A</v>
      </c>
      <c r="Z267" t="e">
        <f>INDEX([1]Changes_1985_to_x!$A:$A,MATCH(Table15[[#This Row],[WSC_GaugeNum]],[1]Changes_1985_to_x!$C:$C,0))</f>
        <v>#N/A</v>
      </c>
      <c r="AA267" t="e">
        <v>#N/A</v>
      </c>
      <c r="AB267" t="s">
        <v>190</v>
      </c>
      <c r="AC267" t="str">
        <f>IF(Table15[[#This Row],[Proposal]]="",Table15[[#This Row],[Gauge_Designation]],Table15[[#This Row],[Gauge_Designation]]&amp;"("&amp;Table15[[#This Row],[Proposal]]&amp;")")</f>
        <v>BIGS</v>
      </c>
      <c r="AD267" t="e">
        <v>#N/A</v>
      </c>
    </row>
    <row r="268" spans="1:30" x14ac:dyDescent="0.25">
      <c r="A268" s="117">
        <v>265</v>
      </c>
      <c r="B268" s="62" t="s">
        <v>546</v>
      </c>
      <c r="C268" s="62"/>
      <c r="D268" s="131"/>
      <c r="E268" s="48" t="s">
        <v>28</v>
      </c>
      <c r="F268" s="25"/>
      <c r="G268" s="57">
        <v>6</v>
      </c>
      <c r="H268" s="58" t="s">
        <v>1118</v>
      </c>
      <c r="I268" s="58"/>
      <c r="J268" s="25" t="s">
        <v>547</v>
      </c>
      <c r="K268" s="25" t="s">
        <v>504</v>
      </c>
      <c r="L268" s="25" t="s">
        <v>505</v>
      </c>
      <c r="M268" s="25" t="s">
        <v>1110</v>
      </c>
      <c r="N268" s="25" t="s">
        <v>131</v>
      </c>
      <c r="O268" s="25" t="s">
        <v>46</v>
      </c>
      <c r="P268" s="25" t="s">
        <v>47</v>
      </c>
      <c r="Q268" s="25" t="s">
        <v>36</v>
      </c>
      <c r="R268" s="25">
        <v>1913</v>
      </c>
      <c r="S268" s="25"/>
      <c r="T268" s="25">
        <v>49.770833000000003</v>
      </c>
      <c r="U268" s="51">
        <v>-94.523611000000002</v>
      </c>
      <c r="Y268" t="e">
        <f>INDEX([1]Changes_1985_to_x!$A:$A,MATCH(Table15[[#This Row],[US_GaugeNum]],[1]Changes_1985_to_x!$B:$B,0))</f>
        <v>#N/A</v>
      </c>
      <c r="Z268" t="e">
        <f>INDEX([1]Changes_1985_to_x!$A:$A,MATCH(Table15[[#This Row],[WSC_GaugeNum]],[1]Changes_1985_to_x!$C:$C,0))</f>
        <v>#N/A</v>
      </c>
      <c r="AA268" t="e">
        <v>#N/A</v>
      </c>
      <c r="AB268" t="s">
        <v>190</v>
      </c>
      <c r="AC268" t="str">
        <f>IF(Table15[[#This Row],[Proposal]]="",Table15[[#This Row],[Gauge_Designation]],Table15[[#This Row],[Gauge_Designation]]&amp;"("&amp;Table15[[#This Row],[Proposal]]&amp;")")</f>
        <v>BIGS</v>
      </c>
      <c r="AD268" t="e">
        <v>#N/A</v>
      </c>
    </row>
    <row r="269" spans="1:30" ht="15" customHeight="1" x14ac:dyDescent="0.25">
      <c r="A269" s="117">
        <v>266</v>
      </c>
      <c r="B269" s="62" t="s">
        <v>548</v>
      </c>
      <c r="C269" s="62"/>
      <c r="D269" s="131"/>
      <c r="E269" s="48" t="s">
        <v>28</v>
      </c>
      <c r="F269" s="25"/>
      <c r="G269" s="57">
        <v>6</v>
      </c>
      <c r="H269" s="58" t="s">
        <v>1118</v>
      </c>
      <c r="I269" s="58"/>
      <c r="J269" s="25" t="s">
        <v>549</v>
      </c>
      <c r="K269" s="25" t="s">
        <v>504</v>
      </c>
      <c r="L269" s="25" t="s">
        <v>505</v>
      </c>
      <c r="M269" s="25" t="s">
        <v>1110</v>
      </c>
      <c r="N269" s="25" t="s">
        <v>131</v>
      </c>
      <c r="O269" s="25" t="s">
        <v>46</v>
      </c>
      <c r="P269" s="25" t="s">
        <v>47</v>
      </c>
      <c r="Q269" s="25" t="s">
        <v>36</v>
      </c>
      <c r="R269" s="25">
        <v>1813</v>
      </c>
      <c r="S269" s="25"/>
      <c r="T269" s="25">
        <v>49.770833000000003</v>
      </c>
      <c r="U269" s="51">
        <v>-94.523611000000002</v>
      </c>
      <c r="Y269" t="e">
        <f>INDEX([1]Changes_1985_to_x!$A:$A,MATCH(Table15[[#This Row],[US_GaugeNum]],[1]Changes_1985_to_x!$B:$B,0))</f>
        <v>#N/A</v>
      </c>
      <c r="Z269" t="e">
        <f>INDEX([1]Changes_1985_to_x!$A:$A,MATCH(Table15[[#This Row],[WSC_GaugeNum]],[1]Changes_1985_to_x!$C:$C,0))</f>
        <v>#N/A</v>
      </c>
      <c r="AA269" t="e">
        <v>#N/A</v>
      </c>
      <c r="AB269" t="s">
        <v>190</v>
      </c>
      <c r="AC269" t="str">
        <f>IF(Table15[[#This Row],[Proposal]]="",Table15[[#This Row],[Gauge_Designation]],Table15[[#This Row],[Gauge_Designation]]&amp;"("&amp;Table15[[#This Row],[Proposal]]&amp;")")</f>
        <v>BIGS</v>
      </c>
      <c r="AD269" t="e">
        <v>#N/A</v>
      </c>
    </row>
    <row r="270" spans="1:30" x14ac:dyDescent="0.25">
      <c r="A270" s="117">
        <v>267</v>
      </c>
      <c r="B270" s="62" t="s">
        <v>550</v>
      </c>
      <c r="C270" s="62"/>
      <c r="D270" s="131"/>
      <c r="E270" s="48" t="s">
        <v>28</v>
      </c>
      <c r="F270" s="25"/>
      <c r="G270" s="57">
        <v>6</v>
      </c>
      <c r="H270" s="58" t="s">
        <v>1118</v>
      </c>
      <c r="I270" s="58"/>
      <c r="J270" s="25" t="s">
        <v>551</v>
      </c>
      <c r="K270" s="25" t="s">
        <v>504</v>
      </c>
      <c r="L270" s="25" t="s">
        <v>505</v>
      </c>
      <c r="M270" s="25" t="s">
        <v>1110</v>
      </c>
      <c r="N270" s="25" t="s">
        <v>131</v>
      </c>
      <c r="O270" s="25" t="s">
        <v>46</v>
      </c>
      <c r="P270" s="25" t="s">
        <v>47</v>
      </c>
      <c r="Q270" s="25" t="s">
        <v>36</v>
      </c>
      <c r="R270" s="25">
        <v>1913</v>
      </c>
      <c r="S270" s="25"/>
      <c r="T270" s="25">
        <v>49.763888999999999</v>
      </c>
      <c r="U270" s="51">
        <v>-94.554167000000007</v>
      </c>
      <c r="Y270" t="e">
        <f>INDEX([1]Changes_1985_to_x!$A:$A,MATCH(Table15[[#This Row],[US_GaugeNum]],[1]Changes_1985_to_x!$B:$B,0))</f>
        <v>#N/A</v>
      </c>
      <c r="Z270" t="e">
        <f>INDEX([1]Changes_1985_to_x!$A:$A,MATCH(Table15[[#This Row],[WSC_GaugeNum]],[1]Changes_1985_to_x!$C:$C,0))</f>
        <v>#N/A</v>
      </c>
      <c r="AA270" t="e">
        <v>#N/A</v>
      </c>
      <c r="AB270" t="s">
        <v>190</v>
      </c>
      <c r="AC270" t="str">
        <f>IF(Table15[[#This Row],[Proposal]]="",Table15[[#This Row],[Gauge_Designation]],Table15[[#This Row],[Gauge_Designation]]&amp;"("&amp;Table15[[#This Row],[Proposal]]&amp;")")</f>
        <v>BIGS</v>
      </c>
      <c r="AD270" t="e">
        <v>#N/A</v>
      </c>
    </row>
    <row r="271" spans="1:30" x14ac:dyDescent="0.25">
      <c r="A271" s="117">
        <v>268</v>
      </c>
      <c r="B271" s="62" t="s">
        <v>552</v>
      </c>
      <c r="C271" s="62"/>
      <c r="D271" s="131"/>
      <c r="E271" s="48" t="s">
        <v>28</v>
      </c>
      <c r="F271" s="25"/>
      <c r="G271" s="57">
        <v>6</v>
      </c>
      <c r="H271" s="58" t="s">
        <v>1118</v>
      </c>
      <c r="I271" s="58"/>
      <c r="J271" s="25" t="s">
        <v>553</v>
      </c>
      <c r="K271" s="25" t="s">
        <v>504</v>
      </c>
      <c r="L271" s="25" t="s">
        <v>505</v>
      </c>
      <c r="M271" s="25" t="s">
        <v>1110</v>
      </c>
      <c r="N271" s="25" t="s">
        <v>131</v>
      </c>
      <c r="O271" s="25" t="s">
        <v>46</v>
      </c>
      <c r="P271" s="25" t="s">
        <v>35</v>
      </c>
      <c r="Q271" s="25" t="s">
        <v>36</v>
      </c>
      <c r="R271" s="25">
        <v>1892</v>
      </c>
      <c r="S271" s="25"/>
      <c r="T271" s="25">
        <v>49.784444000000001</v>
      </c>
      <c r="U271" s="51">
        <v>-94.513056000000006</v>
      </c>
      <c r="Y271" t="e">
        <f>INDEX([1]Changes_1985_to_x!$A:$A,MATCH(Table15[[#This Row],[US_GaugeNum]],[1]Changes_1985_to_x!$B:$B,0))</f>
        <v>#N/A</v>
      </c>
      <c r="Z271" t="e">
        <f>INDEX([1]Changes_1985_to_x!$A:$A,MATCH(Table15[[#This Row],[WSC_GaugeNum]],[1]Changes_1985_to_x!$C:$C,0))</f>
        <v>#N/A</v>
      </c>
      <c r="AA271" t="e">
        <v>#N/A</v>
      </c>
      <c r="AB271" t="e">
        <v>#N/A</v>
      </c>
      <c r="AC271" t="str">
        <f>IF(Table15[[#This Row],[Proposal]]="",Table15[[#This Row],[Gauge_Designation]],Table15[[#This Row],[Gauge_Designation]]&amp;"("&amp;Table15[[#This Row],[Proposal]]&amp;")")</f>
        <v>BIGS</v>
      </c>
      <c r="AD271" t="e">
        <v>#N/A</v>
      </c>
    </row>
    <row r="272" spans="1:30" x14ac:dyDescent="0.25">
      <c r="A272" s="117">
        <v>269</v>
      </c>
      <c r="B272" s="62" t="s">
        <v>554</v>
      </c>
      <c r="C272" s="62"/>
      <c r="D272" s="131"/>
      <c r="E272" s="48" t="s">
        <v>28</v>
      </c>
      <c r="F272" s="25"/>
      <c r="G272" s="57">
        <v>12</v>
      </c>
      <c r="H272" s="58" t="s">
        <v>1118</v>
      </c>
      <c r="I272" s="58"/>
      <c r="J272" s="25" t="s">
        <v>555</v>
      </c>
      <c r="K272" s="25" t="s">
        <v>504</v>
      </c>
      <c r="L272" s="25" t="s">
        <v>505</v>
      </c>
      <c r="M272" s="25" t="s">
        <v>1110</v>
      </c>
      <c r="N272" s="25" t="s">
        <v>131</v>
      </c>
      <c r="O272" s="25" t="s">
        <v>46</v>
      </c>
      <c r="P272" s="25" t="s">
        <v>47</v>
      </c>
      <c r="Q272" s="25" t="s">
        <v>36</v>
      </c>
      <c r="R272" s="25">
        <v>2010</v>
      </c>
      <c r="S272" s="25"/>
      <c r="T272" s="25">
        <v>49.771920000000001</v>
      </c>
      <c r="U272" s="51">
        <v>-94.521969999999996</v>
      </c>
      <c r="Y272" t="e">
        <f>INDEX([1]Changes_1985_to_x!$A:$A,MATCH(Table15[[#This Row],[US_GaugeNum]],[1]Changes_1985_to_x!$B:$B,0))</f>
        <v>#N/A</v>
      </c>
      <c r="Z272" t="e">
        <f>INDEX([1]Changes_1985_to_x!$A:$A,MATCH(Table15[[#This Row],[WSC_GaugeNum]],[1]Changes_1985_to_x!$C:$C,0))</f>
        <v>#N/A</v>
      </c>
      <c r="AA272" t="e">
        <v>#N/A</v>
      </c>
      <c r="AB272" t="e">
        <v>#N/A</v>
      </c>
      <c r="AC272" t="str">
        <f>IF(Table15[[#This Row],[Proposal]]="",Table15[[#This Row],[Gauge_Designation]],Table15[[#This Row],[Gauge_Designation]]&amp;"("&amp;Table15[[#This Row],[Proposal]]&amp;")")</f>
        <v>BIGS</v>
      </c>
      <c r="AD272" t="e">
        <v>#N/A</v>
      </c>
    </row>
    <row r="273" spans="1:30" ht="15.75" customHeight="1" x14ac:dyDescent="0.25">
      <c r="A273" s="117">
        <v>270</v>
      </c>
      <c r="B273" s="62" t="s">
        <v>556</v>
      </c>
      <c r="C273" s="62"/>
      <c r="D273" s="131"/>
      <c r="E273" s="48" t="s">
        <v>28</v>
      </c>
      <c r="F273" s="25"/>
      <c r="G273" s="57">
        <v>6</v>
      </c>
      <c r="H273" s="58" t="s">
        <v>1118</v>
      </c>
      <c r="I273" s="58"/>
      <c r="J273" s="25" t="s">
        <v>557</v>
      </c>
      <c r="K273" s="25" t="s">
        <v>504</v>
      </c>
      <c r="L273" s="25" t="s">
        <v>505</v>
      </c>
      <c r="M273" s="25" t="s">
        <v>1110</v>
      </c>
      <c r="N273" s="25" t="s">
        <v>131</v>
      </c>
      <c r="O273" s="25" t="s">
        <v>46</v>
      </c>
      <c r="P273" s="25" t="s">
        <v>35</v>
      </c>
      <c r="Q273" s="25" t="s">
        <v>102</v>
      </c>
      <c r="R273" s="25">
        <v>1970</v>
      </c>
      <c r="S273" s="25"/>
      <c r="T273" s="25">
        <v>51.173611000000001</v>
      </c>
      <c r="U273" s="51">
        <v>-91.594443999999996</v>
      </c>
      <c r="Y273" t="e">
        <f>INDEX([1]Changes_1985_to_x!$A:$A,MATCH(Table15[[#This Row],[US_GaugeNum]],[1]Changes_1985_to_x!$B:$B,0))</f>
        <v>#N/A</v>
      </c>
      <c r="Z273" t="e">
        <f>INDEX([1]Changes_1985_to_x!$A:$A,MATCH(Table15[[#This Row],[WSC_GaugeNum]],[1]Changes_1985_to_x!$C:$C,0))</f>
        <v>#N/A</v>
      </c>
      <c r="AA273" t="e">
        <v>#N/A</v>
      </c>
      <c r="AB273" t="e">
        <v>#N/A</v>
      </c>
      <c r="AC273" t="str">
        <f>IF(Table15[[#This Row],[Proposal]]="",Table15[[#This Row],[Gauge_Designation]],Table15[[#This Row],[Gauge_Designation]]&amp;"("&amp;Table15[[#This Row],[Proposal]]&amp;")")</f>
        <v>BIGS</v>
      </c>
      <c r="AD273" t="e">
        <v>#N/A</v>
      </c>
    </row>
    <row r="274" spans="1:30" x14ac:dyDescent="0.25">
      <c r="A274" s="117">
        <v>271</v>
      </c>
      <c r="B274" s="331"/>
      <c r="C274" s="62" t="s">
        <v>558</v>
      </c>
      <c r="D274" s="131"/>
      <c r="E274" s="48" t="s">
        <v>559</v>
      </c>
      <c r="F274" s="25"/>
      <c r="G274" s="57">
        <v>6</v>
      </c>
      <c r="H274" s="58" t="s">
        <v>1118</v>
      </c>
      <c r="I274" s="58"/>
      <c r="J274" s="25" t="s">
        <v>560</v>
      </c>
      <c r="K274" s="25" t="s">
        <v>504</v>
      </c>
      <c r="L274" s="25" t="s">
        <v>505</v>
      </c>
      <c r="M274" s="25" t="s">
        <v>1110</v>
      </c>
      <c r="N274" s="25" t="s">
        <v>131</v>
      </c>
      <c r="O274" s="25" t="s">
        <v>46</v>
      </c>
      <c r="P274" s="25" t="s">
        <v>35</v>
      </c>
      <c r="Q274" s="25" t="s">
        <v>36</v>
      </c>
      <c r="R274" s="25">
        <v>1813</v>
      </c>
      <c r="S274" s="25"/>
      <c r="T274" s="25">
        <v>49.761389000000001</v>
      </c>
      <c r="U274" s="51">
        <v>-94.561667</v>
      </c>
      <c r="Y274" t="e">
        <f>INDEX([1]Changes_1985_to_x!$A:$A,MATCH(Table15[[#This Row],[US_GaugeNum]],[1]Changes_1985_to_x!$B:$B,0))</f>
        <v>#N/A</v>
      </c>
      <c r="Z274" t="e">
        <f>INDEX([1]Changes_1985_to_x!$A:$A,MATCH(Table15[[#This Row],[WSC_GaugeNum]],[1]Changes_1985_to_x!$C:$C,0))</f>
        <v>#N/A</v>
      </c>
      <c r="AA274" t="e">
        <v>#N/A</v>
      </c>
      <c r="AB274" t="e">
        <v>#N/A</v>
      </c>
      <c r="AC274" t="str">
        <f>IF(Table15[[#This Row],[Proposal]]="",Table15[[#This Row],[Gauge_Designation]],Table15[[#This Row],[Gauge_Designation]]&amp;"("&amp;Table15[[#This Row],[Proposal]]&amp;")")</f>
        <v>BIGS</v>
      </c>
      <c r="AD274" t="e">
        <v>#N/A</v>
      </c>
    </row>
    <row r="275" spans="1:30" ht="15" customHeight="1" x14ac:dyDescent="0.25">
      <c r="A275" s="117">
        <v>272</v>
      </c>
      <c r="B275" s="334"/>
      <c r="C275" s="62" t="s">
        <v>561</v>
      </c>
      <c r="D275" s="131"/>
      <c r="E275" s="48" t="s">
        <v>562</v>
      </c>
      <c r="F275" s="25"/>
      <c r="G275" s="57">
        <v>6</v>
      </c>
      <c r="H275" s="58" t="s">
        <v>1118</v>
      </c>
      <c r="I275" s="58"/>
      <c r="J275" s="25" t="s">
        <v>563</v>
      </c>
      <c r="K275" s="25" t="s">
        <v>504</v>
      </c>
      <c r="L275" s="25" t="s">
        <v>505</v>
      </c>
      <c r="M275" s="25" t="s">
        <v>1110</v>
      </c>
      <c r="N275" s="25" t="s">
        <v>564</v>
      </c>
      <c r="O275" s="25" t="s">
        <v>46</v>
      </c>
      <c r="P275" s="25" t="s">
        <v>47</v>
      </c>
      <c r="Q275" s="25" t="s">
        <v>36</v>
      </c>
      <c r="R275" s="25">
        <v>1911</v>
      </c>
      <c r="S275" s="25"/>
      <c r="T275" s="25">
        <v>48.608888999999998</v>
      </c>
      <c r="U275" s="51">
        <v>-93.401944</v>
      </c>
      <c r="Y275" t="e">
        <f>INDEX([1]Changes_1985_to_x!$A:$A,MATCH(Table15[[#This Row],[US_GaugeNum]],[1]Changes_1985_to_x!$B:$B,0))</f>
        <v>#N/A</v>
      </c>
      <c r="Z275" t="e">
        <f>INDEX([1]Changes_1985_to_x!$A:$A,MATCH(Table15[[#This Row],[WSC_GaugeNum]],[1]Changes_1985_to_x!$C:$C,0))</f>
        <v>#N/A</v>
      </c>
      <c r="AA275" t="e">
        <v>#N/A</v>
      </c>
      <c r="AB275" t="e">
        <v>#N/A</v>
      </c>
      <c r="AC275" t="str">
        <f>IF(Table15[[#This Row],[Proposal]]="",Table15[[#This Row],[Gauge_Designation]],Table15[[#This Row],[Gauge_Designation]]&amp;"("&amp;Table15[[#This Row],[Proposal]]&amp;")")</f>
        <v>BIGS</v>
      </c>
      <c r="AD275" t="e">
        <v>#N/A</v>
      </c>
    </row>
    <row r="276" spans="1:30" ht="15" customHeight="1" x14ac:dyDescent="0.25">
      <c r="A276" s="117">
        <v>273</v>
      </c>
      <c r="B276" s="331"/>
      <c r="C276" s="62" t="s">
        <v>565</v>
      </c>
      <c r="D276" s="131"/>
      <c r="E276" s="48" t="s">
        <v>562</v>
      </c>
      <c r="F276" s="25"/>
      <c r="G276" s="57">
        <v>6</v>
      </c>
      <c r="H276" s="58" t="s">
        <v>1118</v>
      </c>
      <c r="I276" s="58"/>
      <c r="J276" s="25" t="s">
        <v>566</v>
      </c>
      <c r="K276" s="25" t="s">
        <v>504</v>
      </c>
      <c r="L276" s="25" t="s">
        <v>505</v>
      </c>
      <c r="M276" s="25" t="s">
        <v>1110</v>
      </c>
      <c r="N276" s="25" t="s">
        <v>564</v>
      </c>
      <c r="O276" s="25" t="s">
        <v>46</v>
      </c>
      <c r="P276" s="25" t="s">
        <v>47</v>
      </c>
      <c r="Q276" s="25" t="s">
        <v>36</v>
      </c>
      <c r="R276" s="25">
        <v>1907</v>
      </c>
      <c r="S276" s="25"/>
      <c r="T276" s="25">
        <v>48.608888999999998</v>
      </c>
      <c r="U276" s="51">
        <v>-93.402777999999998</v>
      </c>
      <c r="Y276" t="e">
        <f>INDEX([1]Changes_1985_to_x!$A:$A,MATCH(Table15[[#This Row],[US_GaugeNum]],[1]Changes_1985_to_x!$B:$B,0))</f>
        <v>#N/A</v>
      </c>
      <c r="Z276" t="e">
        <f>INDEX([1]Changes_1985_to_x!$A:$A,MATCH(Table15[[#This Row],[WSC_GaugeNum]],[1]Changes_1985_to_x!$C:$C,0))</f>
        <v>#N/A</v>
      </c>
      <c r="AA276" t="e">
        <v>#N/A</v>
      </c>
      <c r="AB276" t="e">
        <v>#N/A</v>
      </c>
      <c r="AC276" t="str">
        <f>IF(Table15[[#This Row],[Proposal]]="",Table15[[#This Row],[Gauge_Designation]],Table15[[#This Row],[Gauge_Designation]]&amp;"("&amp;Table15[[#This Row],[Proposal]]&amp;")")</f>
        <v>BIGS</v>
      </c>
      <c r="AD276" t="e">
        <v>#N/A</v>
      </c>
    </row>
    <row r="277" spans="1:30" ht="15" customHeight="1" x14ac:dyDescent="0.25">
      <c r="A277" s="117">
        <v>274</v>
      </c>
      <c r="B277" s="334"/>
      <c r="C277" s="62" t="s">
        <v>567</v>
      </c>
      <c r="D277" s="131"/>
      <c r="E277" s="48" t="s">
        <v>562</v>
      </c>
      <c r="F277" s="25"/>
      <c r="G277" s="57">
        <v>13</v>
      </c>
      <c r="H277" s="58" t="s">
        <v>1118</v>
      </c>
      <c r="I277" s="58"/>
      <c r="J277" s="25" t="s">
        <v>568</v>
      </c>
      <c r="K277" s="25" t="s">
        <v>504</v>
      </c>
      <c r="L277" s="25" t="s">
        <v>505</v>
      </c>
      <c r="M277" s="25" t="s">
        <v>1110</v>
      </c>
      <c r="N277" s="25" t="s">
        <v>564</v>
      </c>
      <c r="O277" s="25" t="s">
        <v>46</v>
      </c>
      <c r="P277" s="25" t="s">
        <v>47</v>
      </c>
      <c r="Q277" s="25" t="s">
        <v>36</v>
      </c>
      <c r="R277" s="25">
        <v>1907</v>
      </c>
      <c r="S277" s="25"/>
      <c r="T277" s="25">
        <v>48.607778000000003</v>
      </c>
      <c r="U277" s="51">
        <v>-93.404167000000001</v>
      </c>
      <c r="Y277" t="e">
        <f>INDEX([1]Changes_1985_to_x!$A:$A,MATCH(Table15[[#This Row],[US_GaugeNum]],[1]Changes_1985_to_x!$B:$B,0))</f>
        <v>#N/A</v>
      </c>
      <c r="Z277" t="e">
        <f>INDEX([1]Changes_1985_to_x!$A:$A,MATCH(Table15[[#This Row],[WSC_GaugeNum]],[1]Changes_1985_to_x!$C:$C,0))</f>
        <v>#N/A</v>
      </c>
      <c r="AA277" t="e">
        <v>#N/A</v>
      </c>
      <c r="AB277" t="e">
        <v>#N/A</v>
      </c>
      <c r="AC277" t="str">
        <f>IF(Table15[[#This Row],[Proposal]]="",Table15[[#This Row],[Gauge_Designation]],Table15[[#This Row],[Gauge_Designation]]&amp;"("&amp;Table15[[#This Row],[Proposal]]&amp;")")</f>
        <v>BIGS</v>
      </c>
      <c r="AD277" t="e">
        <v>#N/A</v>
      </c>
    </row>
    <row r="278" spans="1:30" ht="15" customHeight="1" x14ac:dyDescent="0.25">
      <c r="A278" s="117">
        <v>275</v>
      </c>
      <c r="B278" s="331"/>
      <c r="C278" s="62" t="s">
        <v>569</v>
      </c>
      <c r="D278" s="131"/>
      <c r="E278" s="48" t="s">
        <v>562</v>
      </c>
      <c r="F278" s="25"/>
      <c r="G278" s="57">
        <v>6</v>
      </c>
      <c r="H278" s="58" t="s">
        <v>1118</v>
      </c>
      <c r="I278" s="58"/>
      <c r="J278" s="25" t="s">
        <v>570</v>
      </c>
      <c r="K278" s="25" t="s">
        <v>504</v>
      </c>
      <c r="L278" s="25" t="s">
        <v>505</v>
      </c>
      <c r="M278" s="25" t="s">
        <v>1110</v>
      </c>
      <c r="N278" s="25" t="s">
        <v>131</v>
      </c>
      <c r="O278" s="25" t="s">
        <v>46</v>
      </c>
      <c r="P278" s="25" t="s">
        <v>47</v>
      </c>
      <c r="Q278" s="25" t="s">
        <v>36</v>
      </c>
      <c r="R278" s="25">
        <v>1911</v>
      </c>
      <c r="S278" s="25"/>
      <c r="T278" s="25">
        <v>48.607778000000003</v>
      </c>
      <c r="U278" s="51">
        <v>-93.400278</v>
      </c>
      <c r="Y278" t="e">
        <f>INDEX([1]Changes_1985_to_x!$A:$A,MATCH(Table15[[#This Row],[US_GaugeNum]],[1]Changes_1985_to_x!$B:$B,0))</f>
        <v>#N/A</v>
      </c>
      <c r="Z278" t="e">
        <f>INDEX([1]Changes_1985_to_x!$A:$A,MATCH(Table15[[#This Row],[WSC_GaugeNum]],[1]Changes_1985_to_x!$C:$C,0))</f>
        <v>#N/A</v>
      </c>
      <c r="AA278" t="e">
        <v>#N/A</v>
      </c>
      <c r="AB278" t="e">
        <v>#N/A</v>
      </c>
      <c r="AC278" t="str">
        <f>IF(Table15[[#This Row],[Proposal]]="",Table15[[#This Row],[Gauge_Designation]],Table15[[#This Row],[Gauge_Designation]]&amp;"("&amp;Table15[[#This Row],[Proposal]]&amp;")")</f>
        <v>BIGS</v>
      </c>
      <c r="AD278" t="e">
        <v>#N/A</v>
      </c>
    </row>
    <row r="279" spans="1:30" s="145" customFormat="1" x14ac:dyDescent="0.25">
      <c r="A279" s="141">
        <v>276</v>
      </c>
      <c r="B279" s="375"/>
      <c r="C279" s="375"/>
      <c r="D279" s="376">
        <v>5129115</v>
      </c>
      <c r="E279" s="377"/>
      <c r="F279" s="378" t="s">
        <v>29</v>
      </c>
      <c r="G279" s="142">
        <v>18</v>
      </c>
      <c r="H279" s="143" t="s">
        <v>1118</v>
      </c>
      <c r="I279" s="143"/>
      <c r="J279" s="378" t="s">
        <v>571</v>
      </c>
      <c r="K279" s="144" t="s">
        <v>504</v>
      </c>
      <c r="L279" s="144" t="s">
        <v>505</v>
      </c>
      <c r="M279" s="377"/>
      <c r="N279" s="369" t="s">
        <v>461</v>
      </c>
      <c r="O279" s="369" t="s">
        <v>34</v>
      </c>
      <c r="P279" s="373" t="s">
        <v>47</v>
      </c>
      <c r="Q279" s="373" t="s">
        <v>36</v>
      </c>
      <c r="R279" s="373">
        <v>1979</v>
      </c>
      <c r="S279" s="373"/>
      <c r="T279" s="373">
        <v>48.264719999999997</v>
      </c>
      <c r="U279" s="374">
        <v>-92.565830000000005</v>
      </c>
      <c r="V279" s="145" t="s">
        <v>36</v>
      </c>
      <c r="W279" s="145" t="s">
        <v>990</v>
      </c>
      <c r="Y279" s="145" t="e">
        <f>INDEX([1]Changes_1985_to_x!$A:$A,MATCH(Table15[[#This Row],[US_GaugeNum]],[1]Changes_1985_to_x!$B:$B,0))</f>
        <v>#N/A</v>
      </c>
      <c r="Z279" s="145" t="e">
        <f>INDEX([1]Changes_1985_to_x!$A:$A,MATCH(Table15[[#This Row],[WSC_GaugeNum]],[1]Changes_1985_to_x!$C:$C,0))</f>
        <v>#N/A</v>
      </c>
      <c r="AA279" s="145" t="e">
        <v>#N/A</v>
      </c>
      <c r="AB279" s="145" t="e">
        <v>#N/A</v>
      </c>
      <c r="AC279" s="145" t="str">
        <f>IF(Table15[[#This Row],[Proposal]]="",Table15[[#This Row],[Gauge_Designation]],Table15[[#This Row],[Gauge_Designation]]&amp;"("&amp;Table15[[#This Row],[Proposal]]&amp;")")</f>
        <v>BIGS</v>
      </c>
      <c r="AD279" s="145" t="s">
        <v>335</v>
      </c>
    </row>
    <row r="280" spans="1:30" s="145" customFormat="1" ht="15" customHeight="1" x14ac:dyDescent="0.25">
      <c r="A280" s="141">
        <v>277</v>
      </c>
      <c r="B280" s="367"/>
      <c r="C280" s="367"/>
      <c r="D280" s="368">
        <v>5129290</v>
      </c>
      <c r="E280" s="369"/>
      <c r="F280" s="369" t="s">
        <v>29</v>
      </c>
      <c r="G280" s="142">
        <v>18</v>
      </c>
      <c r="H280" s="143" t="s">
        <v>1118</v>
      </c>
      <c r="I280" s="143"/>
      <c r="J280" s="369" t="s">
        <v>572</v>
      </c>
      <c r="K280" s="144" t="s">
        <v>504</v>
      </c>
      <c r="L280" s="144" t="s">
        <v>505</v>
      </c>
      <c r="M280" s="369"/>
      <c r="N280" s="369" t="s">
        <v>461</v>
      </c>
      <c r="O280" s="369" t="s">
        <v>34</v>
      </c>
      <c r="P280" s="373" t="s">
        <v>1113</v>
      </c>
      <c r="Q280" s="373" t="s">
        <v>36</v>
      </c>
      <c r="R280" s="379">
        <v>1982</v>
      </c>
      <c r="S280" s="373"/>
      <c r="T280" s="373">
        <v>48.524439999999998</v>
      </c>
      <c r="U280" s="374">
        <v>-93.074719999999999</v>
      </c>
      <c r="V280" s="145" t="s">
        <v>36</v>
      </c>
      <c r="W280" s="145" t="s">
        <v>990</v>
      </c>
      <c r="Y280" s="145" t="e">
        <f>INDEX([1]Changes_1985_to_x!$A:$A,MATCH(Table15[[#This Row],[US_GaugeNum]],[1]Changes_1985_to_x!$B:$B,0))</f>
        <v>#N/A</v>
      </c>
      <c r="Z280" s="145" t="e">
        <f>INDEX([1]Changes_1985_to_x!$A:$A,MATCH(Table15[[#This Row],[WSC_GaugeNum]],[1]Changes_1985_to_x!$C:$C,0))</f>
        <v>#N/A</v>
      </c>
      <c r="AA280" s="145" t="e">
        <v>#N/A</v>
      </c>
      <c r="AB280" s="145" t="e">
        <v>#N/A</v>
      </c>
      <c r="AC280" s="145" t="str">
        <f>IF(Table15[[#This Row],[Proposal]]="",Table15[[#This Row],[Gauge_Designation]],Table15[[#This Row],[Gauge_Designation]]&amp;"("&amp;Table15[[#This Row],[Proposal]]&amp;")")</f>
        <v>BIGS</v>
      </c>
      <c r="AD280" s="145" t="s">
        <v>335</v>
      </c>
    </row>
    <row r="281" spans="1:30" s="145" customFormat="1" ht="15" customHeight="1" x14ac:dyDescent="0.25">
      <c r="A281" s="141">
        <v>278</v>
      </c>
      <c r="B281" s="367"/>
      <c r="C281" s="367"/>
      <c r="D281" s="368">
        <v>5129515</v>
      </c>
      <c r="E281" s="369"/>
      <c r="F281" s="369" t="s">
        <v>29</v>
      </c>
      <c r="G281" s="142">
        <v>18</v>
      </c>
      <c r="H281" s="143" t="s">
        <v>1118</v>
      </c>
      <c r="I281" s="143"/>
      <c r="J281" s="369" t="s">
        <v>573</v>
      </c>
      <c r="K281" s="144" t="s">
        <v>504</v>
      </c>
      <c r="L281" s="144" t="s">
        <v>505</v>
      </c>
      <c r="M281" s="369"/>
      <c r="N281" s="369" t="s">
        <v>461</v>
      </c>
      <c r="O281" s="369" t="s">
        <v>34</v>
      </c>
      <c r="P281" s="144" t="s">
        <v>1113</v>
      </c>
      <c r="Q281" s="373" t="s">
        <v>36</v>
      </c>
      <c r="R281" s="379">
        <v>2011</v>
      </c>
      <c r="S281" s="373"/>
      <c r="T281" s="373">
        <v>48.592219999999998</v>
      </c>
      <c r="U281" s="374">
        <v>-93.446669999999997</v>
      </c>
      <c r="V281" s="145" t="s">
        <v>36</v>
      </c>
      <c r="W281" s="145" t="s">
        <v>990</v>
      </c>
      <c r="Y281" s="145" t="e">
        <f>INDEX([1]Changes_1985_to_x!$A:$A,MATCH(Table15[[#This Row],[US_GaugeNum]],[1]Changes_1985_to_x!$B:$B,0))</f>
        <v>#N/A</v>
      </c>
      <c r="Z281" s="145" t="e">
        <f>INDEX([1]Changes_1985_to_x!$A:$A,MATCH(Table15[[#This Row],[WSC_GaugeNum]],[1]Changes_1985_to_x!$C:$C,0))</f>
        <v>#N/A</v>
      </c>
      <c r="AA281" s="145" t="e">
        <v>#N/A</v>
      </c>
      <c r="AB281" s="145" t="e">
        <v>#N/A</v>
      </c>
      <c r="AC281" s="145" t="str">
        <f>IF(Table15[[#This Row],[Proposal]]="",Table15[[#This Row],[Gauge_Designation]],Table15[[#This Row],[Gauge_Designation]]&amp;"("&amp;Table15[[#This Row],[Proposal]]&amp;")")</f>
        <v>BIGS</v>
      </c>
      <c r="AD281" s="145" t="s">
        <v>335</v>
      </c>
    </row>
    <row r="282" spans="1:30" s="145" customFormat="1" ht="15" customHeight="1" x14ac:dyDescent="0.25">
      <c r="A282" s="141">
        <v>279</v>
      </c>
      <c r="B282" s="367"/>
      <c r="C282" s="367"/>
      <c r="D282" s="368">
        <v>5131500</v>
      </c>
      <c r="E282" s="369"/>
      <c r="F282" s="369" t="s">
        <v>29</v>
      </c>
      <c r="G282" s="142">
        <v>18</v>
      </c>
      <c r="H282" s="143" t="s">
        <v>1118</v>
      </c>
      <c r="I282" s="143"/>
      <c r="J282" s="369" t="s">
        <v>574</v>
      </c>
      <c r="K282" s="144" t="s">
        <v>504</v>
      </c>
      <c r="L282" s="144" t="s">
        <v>505</v>
      </c>
      <c r="M282" s="369"/>
      <c r="N282" s="369" t="s">
        <v>461</v>
      </c>
      <c r="O282" s="369" t="s">
        <v>34</v>
      </c>
      <c r="P282" s="373" t="s">
        <v>1113</v>
      </c>
      <c r="Q282" s="373" t="s">
        <v>36</v>
      </c>
      <c r="R282" s="373">
        <v>1909</v>
      </c>
      <c r="S282" s="373"/>
      <c r="T282" s="373">
        <v>48.395829999999997</v>
      </c>
      <c r="U282" s="374">
        <v>-93.549170000000004</v>
      </c>
      <c r="V282" s="145" t="s">
        <v>36</v>
      </c>
      <c r="W282" s="145" t="s">
        <v>990</v>
      </c>
      <c r="Y282" s="145" t="e">
        <f>INDEX([1]Changes_1985_to_x!$A:$A,MATCH(Table15[[#This Row],[US_GaugeNum]],[1]Changes_1985_to_x!$B:$B,0))</f>
        <v>#N/A</v>
      </c>
      <c r="Z282" s="145" t="e">
        <f>INDEX([1]Changes_1985_to_x!$A:$A,MATCH(Table15[[#This Row],[WSC_GaugeNum]],[1]Changes_1985_to_x!$C:$C,0))</f>
        <v>#N/A</v>
      </c>
      <c r="AA282" s="145" t="e">
        <v>#N/A</v>
      </c>
      <c r="AB282" s="145" t="e">
        <v>#N/A</v>
      </c>
      <c r="AC282" s="145" t="str">
        <f>IF(Table15[[#This Row],[Proposal]]="",Table15[[#This Row],[Gauge_Designation]],Table15[[#This Row],[Gauge_Designation]]&amp;"("&amp;Table15[[#This Row],[Proposal]]&amp;")")</f>
        <v>BIGS</v>
      </c>
      <c r="AD282" s="145" t="s">
        <v>335</v>
      </c>
    </row>
    <row r="283" spans="1:30" s="145" customFormat="1" ht="15" customHeight="1" x14ac:dyDescent="0.25">
      <c r="A283" s="141">
        <v>280</v>
      </c>
      <c r="B283" s="367"/>
      <c r="C283" s="367"/>
      <c r="D283" s="368">
        <v>5132000</v>
      </c>
      <c r="E283" s="369"/>
      <c r="F283" s="369" t="s">
        <v>29</v>
      </c>
      <c r="G283" s="142">
        <v>18</v>
      </c>
      <c r="H283" s="143" t="s">
        <v>1118</v>
      </c>
      <c r="I283" s="143"/>
      <c r="J283" s="369" t="s">
        <v>575</v>
      </c>
      <c r="K283" s="144" t="s">
        <v>504</v>
      </c>
      <c r="L283" s="144" t="s">
        <v>505</v>
      </c>
      <c r="M283" s="369"/>
      <c r="N283" s="369" t="s">
        <v>461</v>
      </c>
      <c r="O283" s="369" t="s">
        <v>34</v>
      </c>
      <c r="P283" s="373" t="s">
        <v>1113</v>
      </c>
      <c r="Q283" s="373" t="s">
        <v>36</v>
      </c>
      <c r="R283" s="373">
        <v>1909</v>
      </c>
      <c r="S283" s="373"/>
      <c r="T283" s="373">
        <v>48.195830000000001</v>
      </c>
      <c r="U283" s="374">
        <v>-93.806939999999997</v>
      </c>
      <c r="V283" s="145" t="s">
        <v>36</v>
      </c>
      <c r="W283" s="145" t="s">
        <v>990</v>
      </c>
      <c r="Y283" s="145" t="e">
        <f>INDEX([1]Changes_1985_to_x!$A:$A,MATCH(Table15[[#This Row],[US_GaugeNum]],[1]Changes_1985_to_x!$B:$B,0))</f>
        <v>#N/A</v>
      </c>
      <c r="Z283" s="145" t="e">
        <f>INDEX([1]Changes_1985_to_x!$A:$A,MATCH(Table15[[#This Row],[WSC_GaugeNum]],[1]Changes_1985_to_x!$C:$C,0))</f>
        <v>#N/A</v>
      </c>
      <c r="AA283" s="145" t="e">
        <v>#N/A</v>
      </c>
      <c r="AB283" s="145" t="e">
        <v>#N/A</v>
      </c>
      <c r="AC283" s="145" t="str">
        <f>IF(Table15[[#This Row],[Proposal]]="",Table15[[#This Row],[Gauge_Designation]],Table15[[#This Row],[Gauge_Designation]]&amp;"("&amp;Table15[[#This Row],[Proposal]]&amp;")")</f>
        <v>BIGS</v>
      </c>
      <c r="AD283" s="145" t="s">
        <v>335</v>
      </c>
    </row>
    <row r="284" spans="1:30" s="145" customFormat="1" ht="15" customHeight="1" x14ac:dyDescent="0.25">
      <c r="A284" s="141">
        <v>281</v>
      </c>
      <c r="B284" s="367"/>
      <c r="C284" s="367"/>
      <c r="D284" s="368">
        <v>5140521</v>
      </c>
      <c r="E284" s="369"/>
      <c r="F284" s="369" t="s">
        <v>29</v>
      </c>
      <c r="G284" s="142">
        <v>18</v>
      </c>
      <c r="H284" s="143" t="s">
        <v>1118</v>
      </c>
      <c r="I284" s="143"/>
      <c r="J284" s="369" t="s">
        <v>576</v>
      </c>
      <c r="K284" s="144" t="s">
        <v>504</v>
      </c>
      <c r="L284" s="144" t="s">
        <v>505</v>
      </c>
      <c r="M284" s="369"/>
      <c r="N284" s="369" t="s">
        <v>461</v>
      </c>
      <c r="O284" s="369" t="s">
        <v>34</v>
      </c>
      <c r="P284" s="373" t="s">
        <v>47</v>
      </c>
      <c r="Q284" s="373" t="s">
        <v>36</v>
      </c>
      <c r="R284" s="373">
        <v>1985</v>
      </c>
      <c r="S284" s="373"/>
      <c r="T284" s="373">
        <v>48.945830000000001</v>
      </c>
      <c r="U284" s="374">
        <v>-95.306669999999997</v>
      </c>
      <c r="V284" s="145" t="s">
        <v>36</v>
      </c>
      <c r="W284" s="145" t="s">
        <v>990</v>
      </c>
      <c r="Y284" s="145" t="e">
        <f>INDEX([1]Changes_1985_to_x!$A:$A,MATCH(Table15[[#This Row],[US_GaugeNum]],[1]Changes_1985_to_x!$B:$B,0))</f>
        <v>#N/A</v>
      </c>
      <c r="Z284" s="145" t="e">
        <f>INDEX([1]Changes_1985_to_x!$A:$A,MATCH(Table15[[#This Row],[WSC_GaugeNum]],[1]Changes_1985_to_x!$C:$C,0))</f>
        <v>#N/A</v>
      </c>
      <c r="AA284" s="145" t="e">
        <v>#N/A</v>
      </c>
      <c r="AB284" s="145" t="e">
        <v>#N/A</v>
      </c>
      <c r="AC284" s="145" t="str">
        <f>IF(Table15[[#This Row],[Proposal]]="",Table15[[#This Row],[Gauge_Designation]],Table15[[#This Row],[Gauge_Designation]]&amp;"("&amp;Table15[[#This Row],[Proposal]]&amp;")")</f>
        <v>BIGS</v>
      </c>
      <c r="AD284" s="145" t="s">
        <v>335</v>
      </c>
    </row>
    <row r="285" spans="1:30" ht="15" customHeight="1" x14ac:dyDescent="0.25">
      <c r="A285" s="117">
        <v>282</v>
      </c>
      <c r="B285" s="331"/>
      <c r="C285" s="331"/>
      <c r="D285" s="370">
        <v>5140515</v>
      </c>
      <c r="E285" s="371"/>
      <c r="F285" s="371" t="s">
        <v>29</v>
      </c>
      <c r="G285" s="57">
        <v>18</v>
      </c>
      <c r="H285" s="58" t="s">
        <v>1118</v>
      </c>
      <c r="I285" s="58"/>
      <c r="J285" s="371" t="s">
        <v>577</v>
      </c>
      <c r="K285" s="371" t="s">
        <v>504</v>
      </c>
      <c r="L285" s="25" t="s">
        <v>505</v>
      </c>
      <c r="M285" s="371"/>
      <c r="N285" s="371" t="s">
        <v>461</v>
      </c>
      <c r="O285" s="371" t="s">
        <v>34</v>
      </c>
      <c r="P285" s="25" t="s">
        <v>1113</v>
      </c>
      <c r="Q285" s="338" t="s">
        <v>102</v>
      </c>
      <c r="R285" s="338">
        <v>2010</v>
      </c>
      <c r="S285" s="338">
        <v>2011</v>
      </c>
      <c r="T285" s="338">
        <v>48.903060000000004</v>
      </c>
      <c r="U285" s="380">
        <v>-95.32</v>
      </c>
      <c r="V285" t="s">
        <v>1148</v>
      </c>
      <c r="W285" t="s">
        <v>985</v>
      </c>
      <c r="X285"/>
      <c r="Y285" t="e">
        <f>INDEX([1]Changes_1985_to_x!$A:$A,MATCH(Table15[[#This Row],[US_GaugeNum]],[1]Changes_1985_to_x!$B:$B,0))</f>
        <v>#N/A</v>
      </c>
      <c r="Z285" t="e">
        <f>INDEX([1]Changes_1985_to_x!$A:$A,MATCH(Table15[[#This Row],[WSC_GaugeNum]],[1]Changes_1985_to_x!$C:$C,0))</f>
        <v>#N/A</v>
      </c>
      <c r="AA285" t="e">
        <v>#N/A</v>
      </c>
      <c r="AB285" t="e">
        <v>#N/A</v>
      </c>
      <c r="AC285" t="str">
        <f>IF(Table15[[#This Row],[Proposal]]="",Table15[[#This Row],[Gauge_Designation]],Table15[[#This Row],[Gauge_Designation]]&amp;"("&amp;Table15[[#This Row],[Proposal]]&amp;")")</f>
        <v>BIGS</v>
      </c>
      <c r="AD285" t="e">
        <v>#N/A</v>
      </c>
    </row>
    <row r="286" spans="1:30" s="145" customFormat="1" ht="15" customHeight="1" x14ac:dyDescent="0.25">
      <c r="A286" s="141">
        <v>283</v>
      </c>
      <c r="B286" s="367"/>
      <c r="C286" s="367"/>
      <c r="D286" s="368">
        <v>5134200</v>
      </c>
      <c r="E286" s="381"/>
      <c r="F286" s="369" t="s">
        <v>29</v>
      </c>
      <c r="G286" s="142">
        <v>18</v>
      </c>
      <c r="H286" s="143" t="s">
        <v>1118</v>
      </c>
      <c r="I286" s="143"/>
      <c r="J286" s="369" t="s">
        <v>579</v>
      </c>
      <c r="K286" s="369" t="s">
        <v>504</v>
      </c>
      <c r="L286" s="144" t="s">
        <v>505</v>
      </c>
      <c r="M286" s="369"/>
      <c r="N286" s="369" t="s">
        <v>461</v>
      </c>
      <c r="O286" s="369" t="s">
        <v>34</v>
      </c>
      <c r="P286" s="373" t="s">
        <v>1113</v>
      </c>
      <c r="Q286" s="373" t="s">
        <v>36</v>
      </c>
      <c r="R286" s="144">
        <v>1956</v>
      </c>
      <c r="S286" s="150"/>
      <c r="T286" s="373">
        <v>48.536099999999998</v>
      </c>
      <c r="U286" s="374">
        <v>-94.5625</v>
      </c>
      <c r="V286" s="145" t="s">
        <v>36</v>
      </c>
      <c r="W286" s="145" t="s">
        <v>1144</v>
      </c>
      <c r="Y286" s="145" t="e">
        <f>INDEX([1]Changes_1985_to_x!$A:$A,MATCH(Table15[[#This Row],[US_GaugeNum]],[1]Changes_1985_to_x!$B:$B,0))</f>
        <v>#N/A</v>
      </c>
      <c r="Z286" s="145" t="e">
        <f>INDEX([1]Changes_1985_to_x!$A:$A,MATCH(Table15[[#This Row],[WSC_GaugeNum]],[1]Changes_1985_to_x!$C:$C,0))</f>
        <v>#N/A</v>
      </c>
      <c r="AA286" s="145" t="e">
        <v>#N/A</v>
      </c>
      <c r="AB286" s="145" t="e">
        <v>#N/A</v>
      </c>
      <c r="AC286" s="145" t="str">
        <f>IF(Table15[[#This Row],[Proposal]]="",Table15[[#This Row],[Gauge_Designation]],Table15[[#This Row],[Gauge_Designation]]&amp;"("&amp;Table15[[#This Row],[Proposal]]&amp;")")</f>
        <v>BIGS</v>
      </c>
      <c r="AD286" s="145" t="e">
        <v>#N/A</v>
      </c>
    </row>
    <row r="287" spans="1:30" ht="15" x14ac:dyDescent="0.2">
      <c r="A287" s="117">
        <v>284</v>
      </c>
      <c r="B287" s="62" t="s">
        <v>580</v>
      </c>
      <c r="C287" s="62"/>
      <c r="D287" s="131">
        <v>5099300</v>
      </c>
      <c r="E287" s="48" t="s">
        <v>28</v>
      </c>
      <c r="F287" s="25" t="s">
        <v>29</v>
      </c>
      <c r="G287" s="57">
        <v>3</v>
      </c>
      <c r="H287" s="58" t="s">
        <v>38</v>
      </c>
      <c r="I287" s="58"/>
      <c r="J287" s="156" t="s">
        <v>581</v>
      </c>
      <c r="K287" s="25" t="s">
        <v>582</v>
      </c>
      <c r="L287" s="25" t="s">
        <v>583</v>
      </c>
      <c r="M287" s="25" t="s">
        <v>1110</v>
      </c>
      <c r="N287" s="25" t="s">
        <v>584</v>
      </c>
      <c r="O287" s="25" t="s">
        <v>46</v>
      </c>
      <c r="P287" s="25" t="s">
        <v>35</v>
      </c>
      <c r="Q287" s="25" t="s">
        <v>36</v>
      </c>
      <c r="R287" s="25">
        <v>1949</v>
      </c>
      <c r="S287" s="25"/>
      <c r="T287" s="25">
        <v>49.031388999999997</v>
      </c>
      <c r="U287" s="51">
        <v>-98.277777999999998</v>
      </c>
      <c r="V287" t="s">
        <v>36</v>
      </c>
      <c r="W287" t="s">
        <v>990</v>
      </c>
      <c r="X287" t="s">
        <v>1153</v>
      </c>
      <c r="Y287" t="str">
        <f>INDEX([1]Changes_1985_to_x!$A:$A,MATCH(Table15[[#This Row],[US_GaugeNum]],[1]Changes_1985_to_x!$B:$B,0))</f>
        <v>Active IGS</v>
      </c>
      <c r="Z287" t="str">
        <f>INDEX([1]Changes_1985_to_x!$A:$A,MATCH(Table15[[#This Row],[WSC_GaugeNum]],[1]Changes_1985_to_x!$C:$C,0))</f>
        <v>Active IGS</v>
      </c>
      <c r="AA287" t="s">
        <v>37</v>
      </c>
      <c r="AB287" t="s">
        <v>37</v>
      </c>
      <c r="AC287" t="str">
        <f>IF(Table15[[#This Row],[Proposal]]="",Table15[[#This Row],[Gauge_Designation]],Table15[[#This Row],[Gauge_Designation]]&amp;"("&amp;Table15[[#This Row],[Proposal]]&amp;")")</f>
        <v>IGS</v>
      </c>
      <c r="AD287" t="s">
        <v>585</v>
      </c>
    </row>
    <row r="288" spans="1:30" ht="15" x14ac:dyDescent="0.2">
      <c r="A288" s="117">
        <v>285</v>
      </c>
      <c r="B288" s="62" t="s">
        <v>586</v>
      </c>
      <c r="C288" s="62"/>
      <c r="D288" s="131">
        <v>5099100</v>
      </c>
      <c r="E288" s="48" t="s">
        <v>28</v>
      </c>
      <c r="F288" s="25" t="s">
        <v>29</v>
      </c>
      <c r="G288" s="57">
        <v>3</v>
      </c>
      <c r="H288" s="58" t="s">
        <v>38</v>
      </c>
      <c r="I288" s="58"/>
      <c r="J288" s="156" t="s">
        <v>587</v>
      </c>
      <c r="K288" s="25" t="s">
        <v>582</v>
      </c>
      <c r="L288" s="25" t="s">
        <v>583</v>
      </c>
      <c r="M288" s="25" t="s">
        <v>1110</v>
      </c>
      <c r="N288" s="25" t="s">
        <v>584</v>
      </c>
      <c r="O288" s="25" t="s">
        <v>46</v>
      </c>
      <c r="P288" s="25" t="s">
        <v>35</v>
      </c>
      <c r="Q288" s="25" t="s">
        <v>36</v>
      </c>
      <c r="R288" s="25">
        <v>1961</v>
      </c>
      <c r="S288" s="25"/>
      <c r="T288" s="25">
        <v>49.021388999999999</v>
      </c>
      <c r="U288" s="51">
        <v>-98.603611000000001</v>
      </c>
      <c r="V288" t="s">
        <v>36</v>
      </c>
      <c r="W288" t="s">
        <v>990</v>
      </c>
      <c r="X288" t="s">
        <v>1153</v>
      </c>
      <c r="Y288" t="str">
        <f>INDEX([1]Changes_1985_to_x!$A:$A,MATCH(Table15[[#This Row],[US_GaugeNum]],[1]Changes_1985_to_x!$B:$B,0))</f>
        <v>Active IGS</v>
      </c>
      <c r="Z288" t="str">
        <f>INDEX([1]Changes_1985_to_x!$A:$A,MATCH(Table15[[#This Row],[WSC_GaugeNum]],[1]Changes_1985_to_x!$C:$C,0))</f>
        <v>Active IGS</v>
      </c>
      <c r="AA288" t="s">
        <v>37</v>
      </c>
      <c r="AB288" t="s">
        <v>37</v>
      </c>
      <c r="AC288" t="str">
        <f>IF(Table15[[#This Row],[Proposal]]="",Table15[[#This Row],[Gauge_Designation]],Table15[[#This Row],[Gauge_Designation]]&amp;"("&amp;Table15[[#This Row],[Proposal]]&amp;")")</f>
        <v>IGS</v>
      </c>
      <c r="AD288" t="s">
        <v>585</v>
      </c>
    </row>
    <row r="289" spans="1:30" ht="15" x14ac:dyDescent="0.2">
      <c r="A289" s="117">
        <v>286</v>
      </c>
      <c r="B289" s="62" t="s">
        <v>588</v>
      </c>
      <c r="C289" s="62"/>
      <c r="D289" s="131">
        <v>5099150</v>
      </c>
      <c r="E289" s="48" t="s">
        <v>28</v>
      </c>
      <c r="F289" s="25" t="s">
        <v>29</v>
      </c>
      <c r="G289" s="57">
        <v>3</v>
      </c>
      <c r="H289" s="58" t="s">
        <v>38</v>
      </c>
      <c r="I289" s="58"/>
      <c r="J289" s="156" t="s">
        <v>589</v>
      </c>
      <c r="K289" s="25" t="s">
        <v>582</v>
      </c>
      <c r="L289" s="25" t="s">
        <v>583</v>
      </c>
      <c r="M289" s="25" t="s">
        <v>1110</v>
      </c>
      <c r="N289" s="25" t="s">
        <v>584</v>
      </c>
      <c r="O289" s="25" t="s">
        <v>46</v>
      </c>
      <c r="P289" s="25" t="s">
        <v>35</v>
      </c>
      <c r="Q289" s="25" t="s">
        <v>36</v>
      </c>
      <c r="R289" s="25">
        <v>1962</v>
      </c>
      <c r="S289" s="25"/>
      <c r="T289" s="25">
        <v>49</v>
      </c>
      <c r="U289" s="51">
        <v>-98.454166999999998</v>
      </c>
      <c r="V289" t="s">
        <v>36</v>
      </c>
      <c r="W289" t="s">
        <v>990</v>
      </c>
      <c r="X289" t="s">
        <v>1153</v>
      </c>
      <c r="Y289" t="str">
        <f>INDEX([1]Changes_1985_to_x!$A:$A,MATCH(Table15[[#This Row],[US_GaugeNum]],[1]Changes_1985_to_x!$B:$B,0))</f>
        <v>Active IGS</v>
      </c>
      <c r="Z289" t="str">
        <f>INDEX([1]Changes_1985_to_x!$A:$A,MATCH(Table15[[#This Row],[WSC_GaugeNum]],[1]Changes_1985_to_x!$C:$C,0))</f>
        <v>Active IGS</v>
      </c>
      <c r="AA289" t="s">
        <v>37</v>
      </c>
      <c r="AB289" t="s">
        <v>37</v>
      </c>
      <c r="AC289" t="str">
        <f>IF(Table15[[#This Row],[Proposal]]="",Table15[[#This Row],[Gauge_Designation]],Table15[[#This Row],[Gauge_Designation]]&amp;"("&amp;Table15[[#This Row],[Proposal]]&amp;")")</f>
        <v>IGS</v>
      </c>
      <c r="AD289" t="s">
        <v>585</v>
      </c>
    </row>
    <row r="290" spans="1:30" ht="15" x14ac:dyDescent="0.2">
      <c r="A290" s="117">
        <v>287</v>
      </c>
      <c r="B290" s="62" t="s">
        <v>590</v>
      </c>
      <c r="C290" s="62"/>
      <c r="D290" s="131">
        <v>5102500</v>
      </c>
      <c r="E290" s="48" t="s">
        <v>28</v>
      </c>
      <c r="F290" s="25" t="s">
        <v>29</v>
      </c>
      <c r="G290" s="57">
        <v>3</v>
      </c>
      <c r="H290" s="58" t="s">
        <v>38</v>
      </c>
      <c r="I290" s="58"/>
      <c r="J290" s="156" t="s">
        <v>591</v>
      </c>
      <c r="K290" s="25" t="s">
        <v>582</v>
      </c>
      <c r="L290" s="25" t="s">
        <v>583</v>
      </c>
      <c r="M290" s="25" t="s">
        <v>1110</v>
      </c>
      <c r="N290" s="25" t="s">
        <v>584</v>
      </c>
      <c r="O290" s="25" t="s">
        <v>46</v>
      </c>
      <c r="P290" s="25" t="s">
        <v>35</v>
      </c>
      <c r="Q290" s="25" t="s">
        <v>36</v>
      </c>
      <c r="R290" s="25">
        <v>1912</v>
      </c>
      <c r="S290" s="25"/>
      <c r="T290" s="25">
        <v>49.008333</v>
      </c>
      <c r="U290" s="51">
        <v>-97.211111000000002</v>
      </c>
      <c r="V290" t="s">
        <v>36</v>
      </c>
      <c r="W290" t="s">
        <v>990</v>
      </c>
      <c r="X290" t="s">
        <v>1153</v>
      </c>
      <c r="Y290" t="str">
        <f>INDEX([1]Changes_1985_to_x!$A:$A,MATCH(Table15[[#This Row],[US_GaugeNum]],[1]Changes_1985_to_x!$B:$B,0))</f>
        <v>Active IGS</v>
      </c>
      <c r="Z290" t="str">
        <f>INDEX([1]Changes_1985_to_x!$A:$A,MATCH(Table15[[#This Row],[WSC_GaugeNum]],[1]Changes_1985_to_x!$C:$C,0))</f>
        <v>Active IGS</v>
      </c>
      <c r="AA290" t="s">
        <v>37</v>
      </c>
      <c r="AB290" t="s">
        <v>37</v>
      </c>
      <c r="AC290" t="str">
        <f>IF(Table15[[#This Row],[Proposal]]="",Table15[[#This Row],[Gauge_Designation]],Table15[[#This Row],[Gauge_Designation]]&amp;"("&amp;Table15[[#This Row],[Proposal]]&amp;")")</f>
        <v>IGS</v>
      </c>
      <c r="AD290" t="s">
        <v>585</v>
      </c>
    </row>
    <row r="291" spans="1:30" ht="15" x14ac:dyDescent="0.2">
      <c r="A291" s="117">
        <v>288</v>
      </c>
      <c r="B291" s="62" t="s">
        <v>592</v>
      </c>
      <c r="C291" s="62"/>
      <c r="D291" s="131">
        <v>5100000</v>
      </c>
      <c r="E291" s="48" t="s">
        <v>28</v>
      </c>
      <c r="F291" s="25" t="s">
        <v>29</v>
      </c>
      <c r="G291" s="57">
        <v>3</v>
      </c>
      <c r="H291" s="58" t="s">
        <v>38</v>
      </c>
      <c r="I291" s="58"/>
      <c r="J291" s="25" t="s">
        <v>593</v>
      </c>
      <c r="K291" s="25" t="s">
        <v>582</v>
      </c>
      <c r="L291" s="25" t="s">
        <v>583</v>
      </c>
      <c r="M291" s="25" t="s">
        <v>1110</v>
      </c>
      <c r="N291" s="25" t="s">
        <v>594</v>
      </c>
      <c r="O291" s="25" t="s">
        <v>34</v>
      </c>
      <c r="P291" s="25" t="s">
        <v>35</v>
      </c>
      <c r="Q291" s="25" t="s">
        <v>36</v>
      </c>
      <c r="R291" s="25">
        <v>1903</v>
      </c>
      <c r="S291" s="25"/>
      <c r="T291" s="25">
        <v>48.988889</v>
      </c>
      <c r="U291" s="51">
        <v>-97.551389</v>
      </c>
      <c r="V291" t="s">
        <v>36</v>
      </c>
      <c r="W291" t="s">
        <v>990</v>
      </c>
      <c r="X291" t="s">
        <v>1154</v>
      </c>
      <c r="Y291" t="str">
        <f>INDEX([1]Changes_1985_to_x!$A:$A,MATCH(Table15[[#This Row],[US_GaugeNum]],[1]Changes_1985_to_x!$B:$B,0))</f>
        <v>Active IGS</v>
      </c>
      <c r="Z291" t="str">
        <f>INDEX([1]Changes_1985_to_x!$A:$A,MATCH(Table15[[#This Row],[WSC_GaugeNum]],[1]Changes_1985_to_x!$C:$C,0))</f>
        <v>Active IGS</v>
      </c>
      <c r="AA291" t="s">
        <v>37</v>
      </c>
      <c r="AB291" t="s">
        <v>37</v>
      </c>
      <c r="AC291" t="str">
        <f>IF(Table15[[#This Row],[Proposal]]="",Table15[[#This Row],[Gauge_Designation]],Table15[[#This Row],[Gauge_Designation]]&amp;"("&amp;Table15[[#This Row],[Proposal]]&amp;")")</f>
        <v>IGS</v>
      </c>
      <c r="AD291" t="s">
        <v>585</v>
      </c>
    </row>
    <row r="292" spans="1:30" s="45" customFormat="1" x14ac:dyDescent="0.25">
      <c r="A292" s="189"/>
      <c r="B292" s="382"/>
      <c r="C292" s="382"/>
      <c r="D292" s="383">
        <v>5116150</v>
      </c>
      <c r="E292" s="364"/>
      <c r="F292" s="384" t="s">
        <v>29</v>
      </c>
      <c r="G292" s="190"/>
      <c r="H292" s="191"/>
      <c r="I292" s="192"/>
      <c r="J292" s="385" t="s">
        <v>661</v>
      </c>
      <c r="K292" s="158"/>
      <c r="L292" s="385"/>
      <c r="M292" s="385"/>
      <c r="N292" s="158" t="s">
        <v>594</v>
      </c>
      <c r="O292" s="385"/>
      <c r="P292" s="158" t="s">
        <v>35</v>
      </c>
      <c r="Q292" s="385"/>
      <c r="R292" s="158"/>
      <c r="S292" s="193"/>
      <c r="T292" s="158"/>
      <c r="U292" s="158"/>
      <c r="V292" s="45" t="s">
        <v>1155</v>
      </c>
      <c r="W292" s="45" t="s">
        <v>990</v>
      </c>
      <c r="X292" s="45" t="s">
        <v>1156</v>
      </c>
      <c r="Y292" s="45" t="e">
        <f>INDEX([1]Changes_1985_to_x!$A:$A,MATCH(Table15[[#This Row],[US_GaugeNum]],[1]Changes_1985_to_x!$B:$B,0))</f>
        <v>#N/A</v>
      </c>
      <c r="Z292" s="45" t="e">
        <f>INDEX([1]Changes_1985_to_x!$A:$A,MATCH(Table15[[#This Row],[WSC_GaugeNum]],[1]Changes_1985_to_x!$C:$C,0))</f>
        <v>#N/A</v>
      </c>
      <c r="AA292" s="45" t="e">
        <v>#N/A</v>
      </c>
      <c r="AB292" s="45" t="e">
        <v>#N/A</v>
      </c>
      <c r="AC292" s="45">
        <f>IF(Table15[[#This Row],[Proposal]]="",Table15[[#This Row],[Gauge_Designation]],Table15[[#This Row],[Gauge_Designation]]&amp;"("&amp;Table15[[#This Row],[Proposal]]&amp;")")</f>
        <v>0</v>
      </c>
      <c r="AD292" s="45" t="s">
        <v>585</v>
      </c>
    </row>
    <row r="293" spans="1:30" s="45" customFormat="1" x14ac:dyDescent="0.25">
      <c r="A293" s="189"/>
      <c r="B293" s="382"/>
      <c r="C293" s="382"/>
      <c r="D293" s="383">
        <v>5119410</v>
      </c>
      <c r="E293" s="364"/>
      <c r="F293" s="384" t="s">
        <v>29</v>
      </c>
      <c r="G293" s="190"/>
      <c r="H293" s="191"/>
      <c r="I293" s="192"/>
      <c r="J293" s="385" t="s">
        <v>662</v>
      </c>
      <c r="K293" s="158"/>
      <c r="L293" s="385"/>
      <c r="M293" s="385"/>
      <c r="N293" s="158" t="s">
        <v>594</v>
      </c>
      <c r="O293" s="385"/>
      <c r="P293" s="158" t="s">
        <v>35</v>
      </c>
      <c r="Q293" s="385"/>
      <c r="R293" s="158"/>
      <c r="S293" s="193"/>
      <c r="T293" s="158"/>
      <c r="U293" s="158"/>
      <c r="V293" s="45" t="s">
        <v>1155</v>
      </c>
      <c r="W293" s="45" t="s">
        <v>990</v>
      </c>
      <c r="X293" s="45" t="s">
        <v>1156</v>
      </c>
      <c r="Y293" s="45" t="e">
        <f>INDEX([1]Changes_1985_to_x!$A:$A,MATCH(Table15[[#This Row],[US_GaugeNum]],[1]Changes_1985_to_x!$B:$B,0))</f>
        <v>#N/A</v>
      </c>
      <c r="Z293" s="45" t="e">
        <f>INDEX([1]Changes_1985_to_x!$A:$A,MATCH(Table15[[#This Row],[WSC_GaugeNum]],[1]Changes_1985_to_x!$C:$C,0))</f>
        <v>#N/A</v>
      </c>
      <c r="AA293" s="45" t="e">
        <v>#N/A</v>
      </c>
      <c r="AB293" s="45" t="e">
        <v>#N/A</v>
      </c>
      <c r="AC293" s="45">
        <f>IF(Table15[[#This Row],[Proposal]]="",Table15[[#This Row],[Gauge_Designation]],Table15[[#This Row],[Gauge_Designation]]&amp;"("&amp;Table15[[#This Row],[Proposal]]&amp;")")</f>
        <v>0</v>
      </c>
      <c r="AD293" s="45" t="s">
        <v>585</v>
      </c>
    </row>
    <row r="294" spans="1:30" s="45" customFormat="1" x14ac:dyDescent="0.25">
      <c r="A294" s="189"/>
      <c r="B294" s="382"/>
      <c r="C294" s="382"/>
      <c r="D294" s="383">
        <v>5102490</v>
      </c>
      <c r="E294" s="364"/>
      <c r="F294" s="384" t="s">
        <v>29</v>
      </c>
      <c r="G294" s="190"/>
      <c r="H294" s="191"/>
      <c r="I294" s="192"/>
      <c r="J294" s="385" t="s">
        <v>595</v>
      </c>
      <c r="K294" s="158"/>
      <c r="L294" s="385"/>
      <c r="M294" s="385"/>
      <c r="N294" s="385" t="s">
        <v>594</v>
      </c>
      <c r="O294" s="385"/>
      <c r="P294" s="385"/>
      <c r="Q294" s="385"/>
      <c r="R294" s="158"/>
      <c r="S294" s="193"/>
      <c r="T294" s="158"/>
      <c r="U294" s="158"/>
      <c r="V294" s="45" t="s">
        <v>36</v>
      </c>
      <c r="W294" s="45" t="s">
        <v>1157</v>
      </c>
      <c r="X294" s="45" t="s">
        <v>1158</v>
      </c>
      <c r="Y294" s="45" t="e">
        <f>INDEX([1]Changes_1985_to_x!$A:$A,MATCH(Table15[[#This Row],[US_GaugeNum]],[1]Changes_1985_to_x!$B:$B,0))</f>
        <v>#N/A</v>
      </c>
      <c r="Z294" s="45" t="e">
        <f>INDEX([1]Changes_1985_to_x!$A:$A,MATCH(Table15[[#This Row],[WSC_GaugeNum]],[1]Changes_1985_to_x!$C:$C,0))</f>
        <v>#N/A</v>
      </c>
      <c r="AA294" s="45" t="e">
        <v>#N/A</v>
      </c>
      <c r="AB294" s="45" t="e">
        <v>#N/A</v>
      </c>
      <c r="AC294" s="45">
        <f>IF(Table15[[#This Row],[Proposal]]="",Table15[[#This Row],[Gauge_Designation]],Table15[[#This Row],[Gauge_Designation]]&amp;"("&amp;Table15[[#This Row],[Proposal]]&amp;")")</f>
        <v>0</v>
      </c>
      <c r="AD294" s="45" t="e">
        <v>#N/A</v>
      </c>
    </row>
    <row r="295" spans="1:30" s="145" customFormat="1" x14ac:dyDescent="0.25">
      <c r="A295" s="141">
        <v>289</v>
      </c>
      <c r="B295" s="367"/>
      <c r="C295" s="367"/>
      <c r="D295" s="368">
        <v>5112000</v>
      </c>
      <c r="E295" s="369"/>
      <c r="F295" s="369" t="s">
        <v>29</v>
      </c>
      <c r="G295" s="142">
        <v>18</v>
      </c>
      <c r="H295" s="143" t="s">
        <v>1118</v>
      </c>
      <c r="I295" s="143"/>
      <c r="J295" s="369" t="s">
        <v>596</v>
      </c>
      <c r="K295" s="369" t="s">
        <v>582</v>
      </c>
      <c r="L295" s="369" t="s">
        <v>583</v>
      </c>
      <c r="M295" s="369"/>
      <c r="N295" s="369" t="s">
        <v>461</v>
      </c>
      <c r="O295" s="369" t="s">
        <v>34</v>
      </c>
      <c r="P295" s="144" t="s">
        <v>1113</v>
      </c>
      <c r="Q295" s="144" t="s">
        <v>36</v>
      </c>
      <c r="R295" s="144">
        <v>1917</v>
      </c>
      <c r="S295" s="144"/>
      <c r="T295" s="144">
        <v>48.981670000000001</v>
      </c>
      <c r="U295" s="152">
        <v>-96.462779999999995</v>
      </c>
      <c r="V295" s="145" t="s">
        <v>36</v>
      </c>
      <c r="W295" s="145" t="s">
        <v>1159</v>
      </c>
      <c r="X295" s="145" t="s">
        <v>1160</v>
      </c>
      <c r="Y295" s="145" t="str">
        <f>INDEX([1]Changes_1985_to_x!$A:$A,MATCH(Table15[[#This Row],[US_GaugeNum]],[1]Changes_1985_to_x!$B:$B,0))</f>
        <v>Active IGS</v>
      </c>
      <c r="Z295" s="145" t="e">
        <f>INDEX([1]Changes_1985_to_x!$A:$A,MATCH(Table15[[#This Row],[WSC_GaugeNum]],[1]Changes_1985_to_x!$C:$C,0))</f>
        <v>#N/A</v>
      </c>
      <c r="AA295" s="145" t="s">
        <v>597</v>
      </c>
      <c r="AB295" s="145" t="e">
        <v>#N/A</v>
      </c>
      <c r="AC295" s="145" t="str">
        <f>IF(Table15[[#This Row],[Proposal]]="",Table15[[#This Row],[Gauge_Designation]],Table15[[#This Row],[Gauge_Designation]]&amp;"("&amp;Table15[[#This Row],[Proposal]]&amp;")")</f>
        <v>BIGS</v>
      </c>
      <c r="AD295" s="145" t="e">
        <v>#N/A</v>
      </c>
    </row>
    <row r="296" spans="1:30" ht="15" x14ac:dyDescent="0.2">
      <c r="A296" s="117">
        <v>290</v>
      </c>
      <c r="B296" s="62" t="s">
        <v>604</v>
      </c>
      <c r="C296" s="62"/>
      <c r="D296" s="131">
        <v>5113360</v>
      </c>
      <c r="E296" s="48" t="s">
        <v>28</v>
      </c>
      <c r="F296" s="25" t="s">
        <v>29</v>
      </c>
      <c r="G296" s="57">
        <v>3</v>
      </c>
      <c r="H296" s="58" t="s">
        <v>38</v>
      </c>
      <c r="I296" s="58"/>
      <c r="J296" s="156" t="s">
        <v>605</v>
      </c>
      <c r="K296" s="25" t="s">
        <v>600</v>
      </c>
      <c r="L296" s="25" t="s">
        <v>1161</v>
      </c>
      <c r="M296" s="13"/>
      <c r="N296" s="25" t="s">
        <v>606</v>
      </c>
      <c r="O296" s="25" t="s">
        <v>46</v>
      </c>
      <c r="P296" s="25" t="s">
        <v>35</v>
      </c>
      <c r="Q296" s="25" t="s">
        <v>36</v>
      </c>
      <c r="R296" s="25">
        <v>1959</v>
      </c>
      <c r="S296" s="25"/>
      <c r="T296" s="25">
        <v>49.000278000000002</v>
      </c>
      <c r="U296" s="51">
        <v>-103.352222</v>
      </c>
      <c r="V296" t="s">
        <v>36</v>
      </c>
      <c r="W296" t="s">
        <v>990</v>
      </c>
      <c r="X296" t="s">
        <v>1153</v>
      </c>
      <c r="Y296" t="str">
        <f>INDEX([1]Changes_1985_to_x!$A:$A,MATCH(Table15[[#This Row],[US_GaugeNum]],[1]Changes_1985_to_x!$B:$B,0))</f>
        <v>Active IGS</v>
      </c>
      <c r="Z296" t="str">
        <f>INDEX([1]Changes_1985_to_x!$A:$A,MATCH(Table15[[#This Row],[WSC_GaugeNum]],[1]Changes_1985_to_x!$C:$C,0))</f>
        <v>Active IGS</v>
      </c>
      <c r="AA296" t="s">
        <v>37</v>
      </c>
      <c r="AB296" t="s">
        <v>37</v>
      </c>
      <c r="AC296" t="str">
        <f>IF(Table15[[#This Row],[Proposal]]="",Table15[[#This Row],[Gauge_Designation]],Table15[[#This Row],[Gauge_Designation]]&amp;"("&amp;Table15[[#This Row],[Proposal]]&amp;")")</f>
        <v>IGS</v>
      </c>
      <c r="AD296" t="s">
        <v>585</v>
      </c>
    </row>
    <row r="297" spans="1:30" ht="15" x14ac:dyDescent="0.2">
      <c r="A297" s="117">
        <v>291</v>
      </c>
      <c r="B297" s="46" t="s">
        <v>646</v>
      </c>
      <c r="C297" s="46"/>
      <c r="D297" s="133">
        <v>5113800</v>
      </c>
      <c r="E297" s="42" t="s">
        <v>28</v>
      </c>
      <c r="F297" s="12" t="s">
        <v>29</v>
      </c>
      <c r="G297" s="57">
        <v>11</v>
      </c>
      <c r="H297" s="58" t="s">
        <v>38</v>
      </c>
      <c r="I297" s="123"/>
      <c r="J297" s="157" t="s">
        <v>647</v>
      </c>
      <c r="K297" s="12" t="s">
        <v>600</v>
      </c>
      <c r="L297" s="12" t="s">
        <v>1161</v>
      </c>
      <c r="M297" s="114"/>
      <c r="N297" s="12" t="s">
        <v>606</v>
      </c>
      <c r="O297" s="12" t="s">
        <v>46</v>
      </c>
      <c r="P297" s="12" t="s">
        <v>35</v>
      </c>
      <c r="Q297" s="12" t="s">
        <v>36</v>
      </c>
      <c r="R297" s="12">
        <v>1960</v>
      </c>
      <c r="S297" s="12"/>
      <c r="T297" s="12">
        <v>49.031111000000003</v>
      </c>
      <c r="U297" s="12">
        <v>-102.84916699999999</v>
      </c>
      <c r="V297" t="s">
        <v>36</v>
      </c>
      <c r="W297" t="s">
        <v>990</v>
      </c>
      <c r="X297" t="s">
        <v>1153</v>
      </c>
      <c r="Y297" t="str">
        <f>INDEX([1]Changes_1985_to_x!$A:$A,MATCH(Table15[[#This Row],[US_GaugeNum]],[1]Changes_1985_to_x!$B:$B,0))</f>
        <v>Active IGS</v>
      </c>
      <c r="Z297" t="str">
        <f>INDEX([1]Changes_1985_to_x!$A:$A,MATCH(Table15[[#This Row],[WSC_GaugeNum]],[1]Changes_1985_to_x!$C:$C,0))</f>
        <v>Active IGS</v>
      </c>
      <c r="AA297" t="s">
        <v>37</v>
      </c>
      <c r="AB297" t="s">
        <v>37</v>
      </c>
      <c r="AC297" t="str">
        <f>IF(Table15[[#This Row],[Proposal]]="",Table15[[#This Row],[Gauge_Designation]],Table15[[#This Row],[Gauge_Designation]]&amp;"("&amp;Table15[[#This Row],[Proposal]]&amp;")")</f>
        <v>IGS</v>
      </c>
      <c r="AD297" t="s">
        <v>585</v>
      </c>
    </row>
    <row r="298" spans="1:30" ht="15" x14ac:dyDescent="0.2">
      <c r="A298" s="117">
        <v>292</v>
      </c>
      <c r="B298" s="62" t="s">
        <v>607</v>
      </c>
      <c r="C298" s="62"/>
      <c r="D298" s="131">
        <v>5113600</v>
      </c>
      <c r="E298" s="48" t="s">
        <v>28</v>
      </c>
      <c r="F298" s="25" t="s">
        <v>29</v>
      </c>
      <c r="G298" s="57">
        <v>11</v>
      </c>
      <c r="H298" s="58" t="s">
        <v>38</v>
      </c>
      <c r="I298" s="123"/>
      <c r="J298" s="25" t="s">
        <v>608</v>
      </c>
      <c r="K298" s="25" t="s">
        <v>600</v>
      </c>
      <c r="L298" s="25" t="s">
        <v>1161</v>
      </c>
      <c r="M298" s="13"/>
      <c r="N298" s="25" t="s">
        <v>594</v>
      </c>
      <c r="O298" s="25" t="s">
        <v>34</v>
      </c>
      <c r="P298" s="25" t="s">
        <v>35</v>
      </c>
      <c r="Q298" s="25" t="s">
        <v>36</v>
      </c>
      <c r="R298" s="25">
        <v>1959</v>
      </c>
      <c r="S298" s="25"/>
      <c r="T298" s="25">
        <v>48.981110999999999</v>
      </c>
      <c r="U298" s="51">
        <v>-103.076111</v>
      </c>
      <c r="V298" t="s">
        <v>36</v>
      </c>
      <c r="W298" t="s">
        <v>990</v>
      </c>
      <c r="X298" t="s">
        <v>1154</v>
      </c>
      <c r="Y298" t="str">
        <f>INDEX([1]Changes_1985_to_x!$A:$A,MATCH(Table15[[#This Row],[US_GaugeNum]],[1]Changes_1985_to_x!$B:$B,0))</f>
        <v>Active IGS</v>
      </c>
      <c r="Z298" t="str">
        <f>INDEX([1]Changes_1985_to_x!$A:$A,MATCH(Table15[[#This Row],[WSC_GaugeNum]],[1]Changes_1985_to_x!$C:$C,0))</f>
        <v>Active IGS</v>
      </c>
      <c r="AA298" t="s">
        <v>37</v>
      </c>
      <c r="AB298" t="s">
        <v>37</v>
      </c>
      <c r="AC298" t="str">
        <f>IF(Table15[[#This Row],[Proposal]]="",Table15[[#This Row],[Gauge_Designation]],Table15[[#This Row],[Gauge_Designation]]&amp;"("&amp;Table15[[#This Row],[Proposal]]&amp;")")</f>
        <v>IGS</v>
      </c>
      <c r="AD298" t="s">
        <v>585</v>
      </c>
    </row>
    <row r="299" spans="1:30" ht="15" x14ac:dyDescent="0.2">
      <c r="A299" s="117">
        <v>293</v>
      </c>
      <c r="B299" s="62" t="s">
        <v>598</v>
      </c>
      <c r="C299" s="62"/>
      <c r="D299" s="131">
        <v>5114000</v>
      </c>
      <c r="E299" s="48" t="s">
        <v>28</v>
      </c>
      <c r="F299" s="25" t="s">
        <v>29</v>
      </c>
      <c r="G299" s="57">
        <v>11</v>
      </c>
      <c r="H299" s="58" t="s">
        <v>38</v>
      </c>
      <c r="I299" s="123"/>
      <c r="J299" s="25" t="s">
        <v>599</v>
      </c>
      <c r="K299" s="25" t="s">
        <v>600</v>
      </c>
      <c r="L299" s="25" t="s">
        <v>1161</v>
      </c>
      <c r="M299" s="13"/>
      <c r="N299" s="25" t="s">
        <v>594</v>
      </c>
      <c r="O299" s="25" t="s">
        <v>34</v>
      </c>
      <c r="P299" s="25" t="s">
        <v>35</v>
      </c>
      <c r="Q299" s="25" t="s">
        <v>36</v>
      </c>
      <c r="R299" s="25">
        <v>1930</v>
      </c>
      <c r="S299" s="25"/>
      <c r="T299" s="25">
        <v>48.99</v>
      </c>
      <c r="U299" s="51">
        <v>-101.957778</v>
      </c>
      <c r="V299" t="s">
        <v>36</v>
      </c>
      <c r="W299" t="s">
        <v>990</v>
      </c>
      <c r="X299" t="s">
        <v>1162</v>
      </c>
      <c r="Y299" t="str">
        <f>INDEX([1]Changes_1985_to_x!$A:$A,MATCH(Table15[[#This Row],[US_GaugeNum]],[1]Changes_1985_to_x!$B:$B,0))</f>
        <v>Active IGS</v>
      </c>
      <c r="Z299" t="str">
        <f>INDEX([1]Changes_1985_to_x!$A:$A,MATCH(Table15[[#This Row],[WSC_GaugeNum]],[1]Changes_1985_to_x!$C:$C,0))</f>
        <v>Active IGS</v>
      </c>
      <c r="AA299" t="s">
        <v>37</v>
      </c>
      <c r="AB299" t="s">
        <v>37</v>
      </c>
      <c r="AC299" t="str">
        <f>IF(Table15[[#This Row],[Proposal]]="",Table15[[#This Row],[Gauge_Designation]],Table15[[#This Row],[Gauge_Designation]]&amp;"("&amp;Table15[[#This Row],[Proposal]]&amp;")")</f>
        <v>IGS</v>
      </c>
      <c r="AD299" t="s">
        <v>585</v>
      </c>
    </row>
    <row r="300" spans="1:30" x14ac:dyDescent="0.25">
      <c r="A300" s="194"/>
      <c r="B300" s="329"/>
      <c r="C300" s="329"/>
      <c r="D300" s="330">
        <v>5117500</v>
      </c>
      <c r="E300" s="331"/>
      <c r="F300" s="341"/>
      <c r="G300" s="57"/>
      <c r="H300" s="76"/>
      <c r="I300" s="58"/>
      <c r="J300" s="338" t="s">
        <v>609</v>
      </c>
      <c r="K300" s="25"/>
      <c r="L300" s="338"/>
      <c r="M300" s="329"/>
      <c r="N300" s="338" t="s">
        <v>594</v>
      </c>
      <c r="O300" s="338"/>
      <c r="P300" s="338" t="s">
        <v>1113</v>
      </c>
      <c r="Q300" s="25" t="s">
        <v>36</v>
      </c>
      <c r="R300" s="25">
        <v>1930</v>
      </c>
      <c r="S300" s="25"/>
      <c r="T300" s="25">
        <v>48.99</v>
      </c>
      <c r="U300" s="51">
        <v>-101.957778</v>
      </c>
      <c r="V300" t="s">
        <v>36</v>
      </c>
      <c r="W300" t="s">
        <v>990</v>
      </c>
      <c r="X300" t="s">
        <v>1163</v>
      </c>
      <c r="Y300" t="e">
        <f>INDEX([1]Changes_1985_to_x!$A:$A,MATCH(Table15[[#This Row],[US_GaugeNum]],[1]Changes_1985_to_x!$B:$B,0))</f>
        <v>#N/A</v>
      </c>
      <c r="Z300" t="e">
        <f>INDEX([1]Changes_1985_to_x!$A:$A,MATCH(Table15[[#This Row],[WSC_GaugeNum]],[1]Changes_1985_to_x!$C:$C,0))</f>
        <v>#N/A</v>
      </c>
      <c r="AA300" t="e">
        <v>#N/A</v>
      </c>
      <c r="AB300" t="e">
        <v>#N/A</v>
      </c>
      <c r="AC300">
        <f>IF(Table15[[#This Row],[Proposal]]="",Table15[[#This Row],[Gauge_Designation]],Table15[[#This Row],[Gauge_Designation]]&amp;"("&amp;Table15[[#This Row],[Proposal]]&amp;")")</f>
        <v>0</v>
      </c>
      <c r="AD300" t="e">
        <v>#N/A</v>
      </c>
    </row>
    <row r="301" spans="1:30" ht="15" x14ac:dyDescent="0.2">
      <c r="A301" s="117">
        <v>294</v>
      </c>
      <c r="B301" s="62" t="s">
        <v>602</v>
      </c>
      <c r="C301" s="62"/>
      <c r="D301" s="131">
        <v>5124000</v>
      </c>
      <c r="E301" s="48" t="s">
        <v>28</v>
      </c>
      <c r="F301" s="25" t="s">
        <v>29</v>
      </c>
      <c r="G301" s="57">
        <v>11</v>
      </c>
      <c r="H301" s="58" t="s">
        <v>38</v>
      </c>
      <c r="I301" s="123"/>
      <c r="J301" s="25" t="s">
        <v>603</v>
      </c>
      <c r="K301" s="25" t="s">
        <v>600</v>
      </c>
      <c r="L301" s="25" t="s">
        <v>1161</v>
      </c>
      <c r="M301" s="13"/>
      <c r="N301" s="25" t="s">
        <v>594</v>
      </c>
      <c r="O301" s="25" t="s">
        <v>34</v>
      </c>
      <c r="P301" s="25" t="s">
        <v>35</v>
      </c>
      <c r="Q301" s="25" t="s">
        <v>36</v>
      </c>
      <c r="R301" s="25">
        <v>1929</v>
      </c>
      <c r="S301" s="25"/>
      <c r="T301" s="25">
        <v>48.996389000000001</v>
      </c>
      <c r="U301" s="51">
        <v>-100.958056</v>
      </c>
      <c r="V301" t="s">
        <v>36</v>
      </c>
      <c r="W301" t="s">
        <v>990</v>
      </c>
      <c r="X301" t="s">
        <v>1164</v>
      </c>
      <c r="Y301" t="str">
        <f>INDEX([1]Changes_1985_to_x!$A:$A,MATCH(Table15[[#This Row],[US_GaugeNum]],[1]Changes_1985_to_x!$B:$B,0))</f>
        <v>Active IGS</v>
      </c>
      <c r="Z301" t="str">
        <f>INDEX([1]Changes_1985_to_x!$A:$A,MATCH(Table15[[#This Row],[WSC_GaugeNum]],[1]Changes_1985_to_x!$C:$C,0))</f>
        <v>Active IGS</v>
      </c>
      <c r="AA301" t="s">
        <v>37</v>
      </c>
      <c r="AB301" t="s">
        <v>37</v>
      </c>
      <c r="AC301" t="str">
        <f>IF(Table15[[#This Row],[Proposal]]="",Table15[[#This Row],[Gauge_Designation]],Table15[[#This Row],[Gauge_Designation]]&amp;"("&amp;Table15[[#This Row],[Proposal]]&amp;")")</f>
        <v>IGS</v>
      </c>
      <c r="AD301" t="s">
        <v>585</v>
      </c>
    </row>
    <row r="302" spans="1:30" ht="15" x14ac:dyDescent="0.2">
      <c r="A302" s="117">
        <v>295</v>
      </c>
      <c r="B302" s="62" t="s">
        <v>656</v>
      </c>
      <c r="C302" s="62"/>
      <c r="D302" s="131"/>
      <c r="E302" s="48" t="s">
        <v>28</v>
      </c>
      <c r="F302" s="25"/>
      <c r="G302" s="57">
        <v>11</v>
      </c>
      <c r="H302" s="58" t="s">
        <v>1118</v>
      </c>
      <c r="I302" s="123"/>
      <c r="J302" s="25" t="s">
        <v>657</v>
      </c>
      <c r="K302" s="25" t="s">
        <v>600</v>
      </c>
      <c r="L302" s="25" t="s">
        <v>1161</v>
      </c>
      <c r="M302" s="13"/>
      <c r="N302" s="25" t="s">
        <v>606</v>
      </c>
      <c r="O302" s="25" t="s">
        <v>46</v>
      </c>
      <c r="P302" s="25" t="s">
        <v>35</v>
      </c>
      <c r="Q302" s="25" t="s">
        <v>36</v>
      </c>
      <c r="R302" s="25">
        <v>1959</v>
      </c>
      <c r="S302" s="25"/>
      <c r="T302" s="25">
        <v>49.483889999999995</v>
      </c>
      <c r="U302" s="51">
        <v>-104.33638999999999</v>
      </c>
      <c r="V302"/>
      <c r="W302"/>
      <c r="X302"/>
      <c r="Y302" t="e">
        <f>INDEX([1]Changes_1985_to_x!$A:$A,MATCH(Table15[[#This Row],[US_GaugeNum]],[1]Changes_1985_to_x!$B:$B,0))</f>
        <v>#N/A</v>
      </c>
      <c r="Z302" t="e">
        <f>INDEX([1]Changes_1985_to_x!$A:$A,MATCH(Table15[[#This Row],[WSC_GaugeNum]],[1]Changes_1985_to_x!$C:$C,0))</f>
        <v>#N/A</v>
      </c>
      <c r="AA302" t="e">
        <v>#N/A</v>
      </c>
      <c r="AB302" t="e">
        <v>#N/A</v>
      </c>
      <c r="AC302" t="str">
        <f>IF(Table15[[#This Row],[Proposal]]="",Table15[[#This Row],[Gauge_Designation]],Table15[[#This Row],[Gauge_Designation]]&amp;"("&amp;Table15[[#This Row],[Proposal]]&amp;")")</f>
        <v>BIGS</v>
      </c>
      <c r="AD302" t="e">
        <v>#N/A</v>
      </c>
    </row>
    <row r="303" spans="1:30" ht="15" x14ac:dyDescent="0.2">
      <c r="A303" s="117">
        <v>296</v>
      </c>
      <c r="B303" s="62" t="s">
        <v>611</v>
      </c>
      <c r="C303" s="62"/>
      <c r="D303" s="131"/>
      <c r="E303" s="48" t="s">
        <v>28</v>
      </c>
      <c r="F303" s="25"/>
      <c r="G303" s="57">
        <v>11</v>
      </c>
      <c r="H303" s="58" t="s">
        <v>1118</v>
      </c>
      <c r="I303" s="123"/>
      <c r="J303" s="25" t="s">
        <v>612</v>
      </c>
      <c r="K303" s="25" t="s">
        <v>600</v>
      </c>
      <c r="L303" s="25" t="s">
        <v>1161</v>
      </c>
      <c r="M303" s="13"/>
      <c r="N303" s="25" t="s">
        <v>606</v>
      </c>
      <c r="O303" s="25" t="s">
        <v>46</v>
      </c>
      <c r="P303" s="25" t="s">
        <v>47</v>
      </c>
      <c r="Q303" s="25" t="s">
        <v>36</v>
      </c>
      <c r="R303" s="25">
        <v>1960</v>
      </c>
      <c r="S303" s="25"/>
      <c r="T303" s="25">
        <v>49.475000000000001</v>
      </c>
      <c r="U303" s="51">
        <v>-104.28055999999999</v>
      </c>
      <c r="V303"/>
      <c r="W303"/>
      <c r="X303"/>
      <c r="Y303" t="e">
        <f>INDEX([1]Changes_1985_to_x!$A:$A,MATCH(Table15[[#This Row],[US_GaugeNum]],[1]Changes_1985_to_x!$B:$B,0))</f>
        <v>#N/A</v>
      </c>
      <c r="Z303" t="e">
        <f>INDEX([1]Changes_1985_to_x!$A:$A,MATCH(Table15[[#This Row],[WSC_GaugeNum]],[1]Changes_1985_to_x!$C:$C,0))</f>
        <v>#N/A</v>
      </c>
      <c r="AA303" t="e">
        <v>#N/A</v>
      </c>
      <c r="AB303" t="e">
        <v>#N/A</v>
      </c>
      <c r="AC303" t="str">
        <f>IF(Table15[[#This Row],[Proposal]]="",Table15[[#This Row],[Gauge_Designation]],Table15[[#This Row],[Gauge_Designation]]&amp;"("&amp;Table15[[#This Row],[Proposal]]&amp;")")</f>
        <v>BIGS</v>
      </c>
      <c r="AD303" t="e">
        <v>#N/A</v>
      </c>
    </row>
    <row r="304" spans="1:30" ht="15" x14ac:dyDescent="0.2">
      <c r="A304" s="117">
        <v>297</v>
      </c>
      <c r="B304" s="62" t="s">
        <v>614</v>
      </c>
      <c r="C304" s="62"/>
      <c r="D304" s="131"/>
      <c r="E304" s="48" t="s">
        <v>28</v>
      </c>
      <c r="F304" s="25"/>
      <c r="G304" s="57">
        <v>11</v>
      </c>
      <c r="H304" s="58" t="s">
        <v>1118</v>
      </c>
      <c r="I304" s="123"/>
      <c r="J304" s="25" t="s">
        <v>615</v>
      </c>
      <c r="K304" s="25" t="s">
        <v>600</v>
      </c>
      <c r="L304" s="25" t="s">
        <v>1161</v>
      </c>
      <c r="M304" s="13"/>
      <c r="N304" s="25" t="s">
        <v>606</v>
      </c>
      <c r="O304" s="25" t="s">
        <v>46</v>
      </c>
      <c r="P304" s="25" t="s">
        <v>35</v>
      </c>
      <c r="Q304" s="25" t="s">
        <v>36</v>
      </c>
      <c r="R304" s="25">
        <v>1911</v>
      </c>
      <c r="S304" s="25"/>
      <c r="T304" s="25">
        <v>49.104169999999996</v>
      </c>
      <c r="U304" s="51">
        <v>-103.01333</v>
      </c>
      <c r="V304"/>
      <c r="W304"/>
      <c r="X304"/>
      <c r="Y304" t="e">
        <f>INDEX([1]Changes_1985_to_x!$A:$A,MATCH(Table15[[#This Row],[US_GaugeNum]],[1]Changes_1985_to_x!$B:$B,0))</f>
        <v>#N/A</v>
      </c>
      <c r="Z304" t="e">
        <f>INDEX([1]Changes_1985_to_x!$A:$A,MATCH(Table15[[#This Row],[WSC_GaugeNum]],[1]Changes_1985_to_x!$C:$C,0))</f>
        <v>#N/A</v>
      </c>
      <c r="AA304" t="e">
        <v>#N/A</v>
      </c>
      <c r="AB304" t="e">
        <v>#N/A</v>
      </c>
      <c r="AC304" t="str">
        <f>IF(Table15[[#This Row],[Proposal]]="",Table15[[#This Row],[Gauge_Designation]],Table15[[#This Row],[Gauge_Designation]]&amp;"("&amp;Table15[[#This Row],[Proposal]]&amp;")")</f>
        <v>BIGS</v>
      </c>
      <c r="AD304" t="e">
        <v>#N/A</v>
      </c>
    </row>
    <row r="305" spans="1:30" ht="15" x14ac:dyDescent="0.2">
      <c r="A305" s="117">
        <v>298</v>
      </c>
      <c r="B305" s="62" t="s">
        <v>616</v>
      </c>
      <c r="C305" s="62"/>
      <c r="D305" s="131"/>
      <c r="E305" s="48" t="s">
        <v>28</v>
      </c>
      <c r="F305" s="25"/>
      <c r="G305" s="57">
        <v>11</v>
      </c>
      <c r="H305" s="58" t="s">
        <v>1118</v>
      </c>
      <c r="I305" s="123"/>
      <c r="J305" s="25" t="s">
        <v>617</v>
      </c>
      <c r="K305" s="25" t="s">
        <v>600</v>
      </c>
      <c r="L305" s="25" t="s">
        <v>1161</v>
      </c>
      <c r="M305" s="13"/>
      <c r="N305" s="25" t="s">
        <v>606</v>
      </c>
      <c r="O305" s="25" t="s">
        <v>46</v>
      </c>
      <c r="P305" s="25" t="s">
        <v>35</v>
      </c>
      <c r="Q305" s="25" t="s">
        <v>36</v>
      </c>
      <c r="R305" s="25">
        <v>1957</v>
      </c>
      <c r="S305" s="25"/>
      <c r="T305" s="25">
        <v>49.786389999999997</v>
      </c>
      <c r="U305" s="51">
        <v>-104.03778</v>
      </c>
      <c r="V305"/>
      <c r="W305"/>
      <c r="X305"/>
      <c r="Y305" t="e">
        <f>INDEX([1]Changes_1985_to_x!$A:$A,MATCH(Table15[[#This Row],[US_GaugeNum]],[1]Changes_1985_to_x!$B:$B,0))</f>
        <v>#N/A</v>
      </c>
      <c r="Z305" t="e">
        <f>INDEX([1]Changes_1985_to_x!$A:$A,MATCH(Table15[[#This Row],[WSC_GaugeNum]],[1]Changes_1985_to_x!$C:$C,0))</f>
        <v>#N/A</v>
      </c>
      <c r="AA305" t="e">
        <v>#N/A</v>
      </c>
      <c r="AB305" t="e">
        <v>#N/A</v>
      </c>
      <c r="AC305" t="str">
        <f>IF(Table15[[#This Row],[Proposal]]="",Table15[[#This Row],[Gauge_Designation]],Table15[[#This Row],[Gauge_Designation]]&amp;"("&amp;Table15[[#This Row],[Proposal]]&amp;")")</f>
        <v>BIGS</v>
      </c>
      <c r="AD305" t="e">
        <v>#N/A</v>
      </c>
    </row>
    <row r="306" spans="1:30" ht="15" x14ac:dyDescent="0.2">
      <c r="A306" s="117">
        <v>299</v>
      </c>
      <c r="B306" s="46" t="s">
        <v>618</v>
      </c>
      <c r="C306" s="46"/>
      <c r="D306" s="133"/>
      <c r="E306" s="42" t="s">
        <v>28</v>
      </c>
      <c r="F306" s="12"/>
      <c r="G306" s="111">
        <v>11</v>
      </c>
      <c r="H306" s="65" t="s">
        <v>1118</v>
      </c>
      <c r="I306" s="123"/>
      <c r="J306" s="12" t="s">
        <v>619</v>
      </c>
      <c r="K306" s="26" t="s">
        <v>600</v>
      </c>
      <c r="L306" s="12" t="s">
        <v>1161</v>
      </c>
      <c r="M306" s="114"/>
      <c r="N306" s="12" t="s">
        <v>606</v>
      </c>
      <c r="O306" s="12" t="s">
        <v>46</v>
      </c>
      <c r="P306" s="12" t="s">
        <v>35</v>
      </c>
      <c r="Q306" s="12" t="s">
        <v>36</v>
      </c>
      <c r="R306" s="26">
        <v>1959</v>
      </c>
      <c r="S306" s="26"/>
      <c r="T306" s="26">
        <v>49.386109999999995</v>
      </c>
      <c r="U306" s="26">
        <v>-103.71167</v>
      </c>
      <c r="V306"/>
      <c r="W306"/>
      <c r="X306"/>
      <c r="Y306" t="e">
        <f>INDEX([1]Changes_1985_to_x!$A:$A,MATCH(Table15[[#This Row],[US_GaugeNum]],[1]Changes_1985_to_x!$B:$B,0))</f>
        <v>#N/A</v>
      </c>
      <c r="Z306" t="e">
        <f>INDEX([1]Changes_1985_to_x!$A:$A,MATCH(Table15[[#This Row],[WSC_GaugeNum]],[1]Changes_1985_to_x!$C:$C,0))</f>
        <v>#N/A</v>
      </c>
      <c r="AA306" t="e">
        <v>#N/A</v>
      </c>
      <c r="AB306" t="e">
        <v>#N/A</v>
      </c>
      <c r="AC306" t="str">
        <f>IF(Table15[[#This Row],[Proposal]]="",Table15[[#This Row],[Gauge_Designation]],Table15[[#This Row],[Gauge_Designation]]&amp;"("&amp;Table15[[#This Row],[Proposal]]&amp;")")</f>
        <v>BIGS</v>
      </c>
      <c r="AD306" t="e">
        <v>#N/A</v>
      </c>
    </row>
    <row r="307" spans="1:30" ht="15" x14ac:dyDescent="0.2">
      <c r="A307" s="117">
        <v>300</v>
      </c>
      <c r="B307" s="62" t="s">
        <v>620</v>
      </c>
      <c r="C307" s="62"/>
      <c r="D307" s="131"/>
      <c r="E307" s="48" t="s">
        <v>28</v>
      </c>
      <c r="F307" s="25"/>
      <c r="G307" s="57">
        <v>11</v>
      </c>
      <c r="H307" s="58" t="s">
        <v>1118</v>
      </c>
      <c r="I307" s="123"/>
      <c r="J307" s="25" t="s">
        <v>621</v>
      </c>
      <c r="K307" s="25" t="s">
        <v>600</v>
      </c>
      <c r="L307" s="25" t="s">
        <v>1161</v>
      </c>
      <c r="M307" s="13"/>
      <c r="N307" s="25" t="s">
        <v>606</v>
      </c>
      <c r="O307" s="25" t="s">
        <v>46</v>
      </c>
      <c r="P307" s="25" t="s">
        <v>35</v>
      </c>
      <c r="Q307" s="25" t="s">
        <v>36</v>
      </c>
      <c r="R307" s="25">
        <v>1959</v>
      </c>
      <c r="S307" s="25"/>
      <c r="T307" s="25">
        <v>49.502220000000001</v>
      </c>
      <c r="U307" s="51">
        <v>-103.71861</v>
      </c>
      <c r="V307"/>
      <c r="W307"/>
      <c r="X307"/>
      <c r="Y307" t="e">
        <f>INDEX([1]Changes_1985_to_x!$A:$A,MATCH(Table15[[#This Row],[US_GaugeNum]],[1]Changes_1985_to_x!$B:$B,0))</f>
        <v>#N/A</v>
      </c>
      <c r="Z307" t="e">
        <f>INDEX([1]Changes_1985_to_x!$A:$A,MATCH(Table15[[#This Row],[WSC_GaugeNum]],[1]Changes_1985_to_x!$C:$C,0))</f>
        <v>#N/A</v>
      </c>
      <c r="AA307" t="e">
        <v>#N/A</v>
      </c>
      <c r="AB307" t="e">
        <v>#N/A</v>
      </c>
      <c r="AC307" t="str">
        <f>IF(Table15[[#This Row],[Proposal]]="",Table15[[#This Row],[Gauge_Designation]],Table15[[#This Row],[Gauge_Designation]]&amp;"("&amp;Table15[[#This Row],[Proposal]]&amp;")")</f>
        <v>BIGS</v>
      </c>
      <c r="AD307" t="e">
        <v>#N/A</v>
      </c>
    </row>
    <row r="308" spans="1:30" ht="15" x14ac:dyDescent="0.2">
      <c r="A308" s="117">
        <v>301</v>
      </c>
      <c r="B308" s="62" t="s">
        <v>665</v>
      </c>
      <c r="C308" s="62"/>
      <c r="D308" s="131"/>
      <c r="E308" s="48" t="s">
        <v>28</v>
      </c>
      <c r="F308" s="25"/>
      <c r="G308" s="57">
        <v>11</v>
      </c>
      <c r="H308" s="58" t="s">
        <v>1118</v>
      </c>
      <c r="I308" s="123"/>
      <c r="J308" s="25" t="s">
        <v>666</v>
      </c>
      <c r="K308" s="25" t="s">
        <v>600</v>
      </c>
      <c r="L308" s="25" t="s">
        <v>1161</v>
      </c>
      <c r="M308" s="13"/>
      <c r="N308" s="25" t="s">
        <v>606</v>
      </c>
      <c r="O308" s="25" t="s">
        <v>46</v>
      </c>
      <c r="P308" s="25" t="s">
        <v>35</v>
      </c>
      <c r="Q308" s="25" t="s">
        <v>102</v>
      </c>
      <c r="R308" s="25">
        <v>1959</v>
      </c>
      <c r="S308" s="25">
        <v>2012</v>
      </c>
      <c r="T308" s="25">
        <v>49.493609999999997</v>
      </c>
      <c r="U308" s="51">
        <v>-103.66222</v>
      </c>
      <c r="V308"/>
      <c r="W308"/>
      <c r="X308"/>
      <c r="Y308" t="e">
        <f>INDEX([1]Changes_1985_to_x!$A:$A,MATCH(Table15[[#This Row],[US_GaugeNum]],[1]Changes_1985_to_x!$B:$B,0))</f>
        <v>#N/A</v>
      </c>
      <c r="Z308" t="e">
        <f>INDEX([1]Changes_1985_to_x!$A:$A,MATCH(Table15[[#This Row],[WSC_GaugeNum]],[1]Changes_1985_to_x!$C:$C,0))</f>
        <v>#N/A</v>
      </c>
      <c r="AA308" t="e">
        <v>#N/A</v>
      </c>
      <c r="AB308" t="e">
        <v>#N/A</v>
      </c>
      <c r="AC308" t="str">
        <f>IF(Table15[[#This Row],[Proposal]]="",Table15[[#This Row],[Gauge_Designation]],Table15[[#This Row],[Gauge_Designation]]&amp;"("&amp;Table15[[#This Row],[Proposal]]&amp;")")</f>
        <v>BIGS</v>
      </c>
      <c r="AD308" t="e">
        <v>#N/A</v>
      </c>
    </row>
    <row r="309" spans="1:30" ht="15" x14ac:dyDescent="0.2">
      <c r="A309" s="117">
        <v>302</v>
      </c>
      <c r="B309" s="46" t="s">
        <v>622</v>
      </c>
      <c r="C309" s="62"/>
      <c r="D309" s="131"/>
      <c r="E309" s="48" t="s">
        <v>28</v>
      </c>
      <c r="F309" s="25"/>
      <c r="G309" s="57">
        <v>11</v>
      </c>
      <c r="H309" s="58" t="s">
        <v>1118</v>
      </c>
      <c r="I309" s="123"/>
      <c r="J309" s="25" t="s">
        <v>623</v>
      </c>
      <c r="K309" s="25" t="s">
        <v>600</v>
      </c>
      <c r="L309" s="25" t="s">
        <v>1161</v>
      </c>
      <c r="M309" s="13"/>
      <c r="N309" s="25" t="s">
        <v>606</v>
      </c>
      <c r="O309" s="25" t="s">
        <v>46</v>
      </c>
      <c r="P309" s="25" t="s">
        <v>35</v>
      </c>
      <c r="Q309" s="25" t="s">
        <v>36</v>
      </c>
      <c r="R309" s="25">
        <v>1960</v>
      </c>
      <c r="S309" s="25"/>
      <c r="T309" s="25">
        <v>49.599440000000001</v>
      </c>
      <c r="U309" s="25">
        <v>-103.94722</v>
      </c>
      <c r="V309"/>
      <c r="W309"/>
      <c r="X309"/>
      <c r="Y309" t="e">
        <f>INDEX([1]Changes_1985_to_x!$A:$A,MATCH(Table15[[#This Row],[US_GaugeNum]],[1]Changes_1985_to_x!$B:$B,0))</f>
        <v>#N/A</v>
      </c>
      <c r="Z309" t="e">
        <f>INDEX([1]Changes_1985_to_x!$A:$A,MATCH(Table15[[#This Row],[WSC_GaugeNum]],[1]Changes_1985_to_x!$C:$C,0))</f>
        <v>#N/A</v>
      </c>
      <c r="AA309" t="e">
        <v>#N/A</v>
      </c>
      <c r="AB309" t="e">
        <v>#N/A</v>
      </c>
      <c r="AC309" t="str">
        <f>IF(Table15[[#This Row],[Proposal]]="",Table15[[#This Row],[Gauge_Designation]],Table15[[#This Row],[Gauge_Designation]]&amp;"("&amp;Table15[[#This Row],[Proposal]]&amp;")")</f>
        <v>BIGS</v>
      </c>
      <c r="AD309" t="e">
        <v>#N/A</v>
      </c>
    </row>
    <row r="310" spans="1:30" ht="15" x14ac:dyDescent="0.2">
      <c r="A310" s="117">
        <v>303</v>
      </c>
      <c r="B310" s="46" t="s">
        <v>624</v>
      </c>
      <c r="C310" s="46"/>
      <c r="D310" s="133"/>
      <c r="E310" s="42" t="s">
        <v>28</v>
      </c>
      <c r="F310" s="12"/>
      <c r="G310" s="57">
        <v>11</v>
      </c>
      <c r="H310" s="58" t="s">
        <v>1118</v>
      </c>
      <c r="I310" s="123"/>
      <c r="J310" s="12" t="s">
        <v>625</v>
      </c>
      <c r="K310" s="12" t="s">
        <v>600</v>
      </c>
      <c r="L310" s="12" t="s">
        <v>1161</v>
      </c>
      <c r="M310" s="114"/>
      <c r="N310" s="12" t="s">
        <v>606</v>
      </c>
      <c r="O310" s="12" t="s">
        <v>46</v>
      </c>
      <c r="P310" s="12" t="s">
        <v>47</v>
      </c>
      <c r="Q310" s="12" t="s">
        <v>36</v>
      </c>
      <c r="R310" s="12">
        <v>1959</v>
      </c>
      <c r="S310" s="12"/>
      <c r="T310" s="12">
        <v>49.575559999999996</v>
      </c>
      <c r="U310" s="12">
        <v>-103.76889</v>
      </c>
      <c r="V310"/>
      <c r="W310"/>
      <c r="X310"/>
      <c r="Y310" t="e">
        <f>INDEX([1]Changes_1985_to_x!$A:$A,MATCH(Table15[[#This Row],[US_GaugeNum]],[1]Changes_1985_to_x!$B:$B,0))</f>
        <v>#N/A</v>
      </c>
      <c r="Z310" t="e">
        <f>INDEX([1]Changes_1985_to_x!$A:$A,MATCH(Table15[[#This Row],[WSC_GaugeNum]],[1]Changes_1985_to_x!$C:$C,0))</f>
        <v>#N/A</v>
      </c>
      <c r="AA310" t="e">
        <v>#N/A</v>
      </c>
      <c r="AB310" t="e">
        <v>#N/A</v>
      </c>
      <c r="AC310" t="str">
        <f>IF(Table15[[#This Row],[Proposal]]="",Table15[[#This Row],[Gauge_Designation]],Table15[[#This Row],[Gauge_Designation]]&amp;"("&amp;Table15[[#This Row],[Proposal]]&amp;")")</f>
        <v>BIGS</v>
      </c>
      <c r="AD310" t="e">
        <v>#N/A</v>
      </c>
    </row>
    <row r="311" spans="1:30" ht="15" x14ac:dyDescent="0.2">
      <c r="A311" s="117">
        <v>304</v>
      </c>
      <c r="B311" s="46" t="s">
        <v>649</v>
      </c>
      <c r="C311" s="46"/>
      <c r="D311" s="133"/>
      <c r="E311" s="42" t="s">
        <v>28</v>
      </c>
      <c r="F311" s="12"/>
      <c r="G311" s="57">
        <v>11</v>
      </c>
      <c r="H311" s="58" t="s">
        <v>1118</v>
      </c>
      <c r="I311" s="123"/>
      <c r="J311" s="12" t="s">
        <v>650</v>
      </c>
      <c r="K311" s="12" t="s">
        <v>600</v>
      </c>
      <c r="L311" s="12" t="s">
        <v>1161</v>
      </c>
      <c r="M311" s="114"/>
      <c r="N311" s="12" t="s">
        <v>606</v>
      </c>
      <c r="O311" s="12" t="s">
        <v>46</v>
      </c>
      <c r="P311" s="12" t="s">
        <v>47</v>
      </c>
      <c r="Q311" s="12" t="s">
        <v>36</v>
      </c>
      <c r="R311" s="12">
        <v>1991</v>
      </c>
      <c r="S311" s="12"/>
      <c r="T311" s="12">
        <v>49.14611</v>
      </c>
      <c r="U311" s="12">
        <v>-103.09389</v>
      </c>
      <c r="V311"/>
      <c r="W311"/>
      <c r="X311"/>
      <c r="Y311" t="e">
        <f>INDEX([1]Changes_1985_to_x!$A:$A,MATCH(Table15[[#This Row],[US_GaugeNum]],[1]Changes_1985_to_x!$B:$B,0))</f>
        <v>#N/A</v>
      </c>
      <c r="Z311" t="e">
        <f>INDEX([1]Changes_1985_to_x!$A:$A,MATCH(Table15[[#This Row],[WSC_GaugeNum]],[1]Changes_1985_to_x!$C:$C,0))</f>
        <v>#N/A</v>
      </c>
      <c r="AA311" t="e">
        <v>#N/A</v>
      </c>
      <c r="AB311" t="e">
        <v>#N/A</v>
      </c>
      <c r="AC311" t="str">
        <f>IF(Table15[[#This Row],[Proposal]]="",Table15[[#This Row],[Gauge_Designation]],Table15[[#This Row],[Gauge_Designation]]&amp;"("&amp;Table15[[#This Row],[Proposal]]&amp;")")</f>
        <v>BIGS</v>
      </c>
      <c r="AD311" t="e">
        <v>#N/A</v>
      </c>
    </row>
    <row r="312" spans="1:30" ht="15" x14ac:dyDescent="0.2">
      <c r="A312" s="117">
        <v>305</v>
      </c>
      <c r="B312" s="46" t="s">
        <v>626</v>
      </c>
      <c r="C312" s="46"/>
      <c r="D312" s="133"/>
      <c r="E312" s="42" t="s">
        <v>28</v>
      </c>
      <c r="F312" s="12"/>
      <c r="G312" s="57">
        <v>11</v>
      </c>
      <c r="H312" s="58" t="s">
        <v>1118</v>
      </c>
      <c r="I312" s="123"/>
      <c r="J312" s="12" t="s">
        <v>627</v>
      </c>
      <c r="K312" s="12" t="s">
        <v>600</v>
      </c>
      <c r="L312" s="12" t="s">
        <v>1161</v>
      </c>
      <c r="M312" s="114"/>
      <c r="N312" s="12" t="s">
        <v>606</v>
      </c>
      <c r="O312" s="12" t="s">
        <v>46</v>
      </c>
      <c r="P312" s="12" t="s">
        <v>35</v>
      </c>
      <c r="Q312" s="12" t="s">
        <v>36</v>
      </c>
      <c r="R312" s="12">
        <v>1991</v>
      </c>
      <c r="S312" s="12"/>
      <c r="T312" s="12">
        <v>49.494439999999997</v>
      </c>
      <c r="U312" s="12">
        <v>-103.62944</v>
      </c>
      <c r="V312"/>
      <c r="W312"/>
      <c r="X312"/>
      <c r="Y312" t="e">
        <f>INDEX([1]Changes_1985_to_x!$A:$A,MATCH(Table15[[#This Row],[US_GaugeNum]],[1]Changes_1985_to_x!$B:$B,0))</f>
        <v>#N/A</v>
      </c>
      <c r="Z312" t="e">
        <f>INDEX([1]Changes_1985_to_x!$A:$A,MATCH(Table15[[#This Row],[WSC_GaugeNum]],[1]Changes_1985_to_x!$C:$C,0))</f>
        <v>#N/A</v>
      </c>
      <c r="AA312" t="e">
        <v>#N/A</v>
      </c>
      <c r="AB312" t="e">
        <v>#N/A</v>
      </c>
      <c r="AC312" t="str">
        <f>IF(Table15[[#This Row],[Proposal]]="",Table15[[#This Row],[Gauge_Designation]],Table15[[#This Row],[Gauge_Designation]]&amp;"("&amp;Table15[[#This Row],[Proposal]]&amp;")")</f>
        <v>BIGS</v>
      </c>
      <c r="AD312" t="e">
        <v>#N/A</v>
      </c>
    </row>
    <row r="313" spans="1:30" ht="15" x14ac:dyDescent="0.2">
      <c r="A313" s="117">
        <v>306</v>
      </c>
      <c r="B313" s="46" t="s">
        <v>628</v>
      </c>
      <c r="C313" s="46"/>
      <c r="D313" s="133"/>
      <c r="E313" s="42" t="s">
        <v>28</v>
      </c>
      <c r="F313" s="12"/>
      <c r="G313" s="57">
        <v>11</v>
      </c>
      <c r="H313" s="58" t="s">
        <v>1118</v>
      </c>
      <c r="I313" s="123"/>
      <c r="J313" s="12" t="s">
        <v>629</v>
      </c>
      <c r="K313" s="12" t="s">
        <v>600</v>
      </c>
      <c r="L313" s="12" t="s">
        <v>1161</v>
      </c>
      <c r="M313" s="114"/>
      <c r="N313" s="12" t="s">
        <v>606</v>
      </c>
      <c r="O313" s="12" t="s">
        <v>46</v>
      </c>
      <c r="P313" s="12" t="s">
        <v>35</v>
      </c>
      <c r="Q313" s="12" t="s">
        <v>36</v>
      </c>
      <c r="R313" s="12">
        <v>1992</v>
      </c>
      <c r="S313" s="12"/>
      <c r="T313" s="12">
        <v>49.351939999999999</v>
      </c>
      <c r="U313" s="12">
        <v>-103.61306</v>
      </c>
      <c r="V313"/>
      <c r="W313"/>
      <c r="X313"/>
      <c r="Y313" t="e">
        <f>INDEX([1]Changes_1985_to_x!$A:$A,MATCH(Table15[[#This Row],[US_GaugeNum]],[1]Changes_1985_to_x!$B:$B,0))</f>
        <v>#N/A</v>
      </c>
      <c r="Z313" t="e">
        <f>INDEX([1]Changes_1985_to_x!$A:$A,MATCH(Table15[[#This Row],[WSC_GaugeNum]],[1]Changes_1985_to_x!$C:$C,0))</f>
        <v>#N/A</v>
      </c>
      <c r="AA313" t="e">
        <v>#N/A</v>
      </c>
      <c r="AB313" t="e">
        <v>#N/A</v>
      </c>
      <c r="AC313" t="str">
        <f>IF(Table15[[#This Row],[Proposal]]="",Table15[[#This Row],[Gauge_Designation]],Table15[[#This Row],[Gauge_Designation]]&amp;"("&amp;Table15[[#This Row],[Proposal]]&amp;")")</f>
        <v>BIGS</v>
      </c>
      <c r="AD313" t="e">
        <v>#N/A</v>
      </c>
    </row>
    <row r="314" spans="1:30" ht="15" x14ac:dyDescent="0.2">
      <c r="A314" s="117">
        <v>307</v>
      </c>
      <c r="B314" s="46" t="s">
        <v>630</v>
      </c>
      <c r="C314" s="46"/>
      <c r="D314" s="133"/>
      <c r="E314" s="42" t="s">
        <v>28</v>
      </c>
      <c r="F314" s="12"/>
      <c r="G314" s="57">
        <v>11</v>
      </c>
      <c r="H314" s="58" t="s">
        <v>1118</v>
      </c>
      <c r="I314" s="123"/>
      <c r="J314" s="12" t="s">
        <v>631</v>
      </c>
      <c r="K314" s="12" t="s">
        <v>600</v>
      </c>
      <c r="L314" s="12" t="s">
        <v>1161</v>
      </c>
      <c r="M314" s="114"/>
      <c r="N314" s="12" t="s">
        <v>606</v>
      </c>
      <c r="O314" s="12" t="s">
        <v>46</v>
      </c>
      <c r="P314" s="12" t="s">
        <v>35</v>
      </c>
      <c r="Q314" s="12" t="s">
        <v>36</v>
      </c>
      <c r="R314" s="12">
        <v>1991</v>
      </c>
      <c r="S314" s="12"/>
      <c r="T314" s="12">
        <v>49.143329999999999</v>
      </c>
      <c r="U314" s="12">
        <v>-103.08222000000001</v>
      </c>
      <c r="V314"/>
      <c r="W314"/>
      <c r="X314"/>
      <c r="Y314" t="e">
        <f>INDEX([1]Changes_1985_to_x!$A:$A,MATCH(Table15[[#This Row],[US_GaugeNum]],[1]Changes_1985_to_x!$B:$B,0))</f>
        <v>#N/A</v>
      </c>
      <c r="Z314" t="e">
        <f>INDEX([1]Changes_1985_to_x!$A:$A,MATCH(Table15[[#This Row],[WSC_GaugeNum]],[1]Changes_1985_to_x!$C:$C,0))</f>
        <v>#N/A</v>
      </c>
      <c r="AA314" t="e">
        <v>#N/A</v>
      </c>
      <c r="AB314" t="e">
        <v>#N/A</v>
      </c>
      <c r="AC314" t="str">
        <f>IF(Table15[[#This Row],[Proposal]]="",Table15[[#This Row],[Gauge_Designation]],Table15[[#This Row],[Gauge_Designation]]&amp;"("&amp;Table15[[#This Row],[Proposal]]&amp;")")</f>
        <v>BIGS</v>
      </c>
      <c r="AD314" t="e">
        <v>#N/A</v>
      </c>
    </row>
    <row r="315" spans="1:30" x14ac:dyDescent="0.25">
      <c r="A315" s="117">
        <v>308</v>
      </c>
      <c r="B315" s="334"/>
      <c r="C315" s="46" t="s">
        <v>632</v>
      </c>
      <c r="D315" s="133"/>
      <c r="E315" s="42" t="s">
        <v>1165</v>
      </c>
      <c r="F315" s="12"/>
      <c r="G315" s="57">
        <v>11</v>
      </c>
      <c r="H315" s="58" t="s">
        <v>1118</v>
      </c>
      <c r="I315" s="123"/>
      <c r="J315" s="12" t="s">
        <v>633</v>
      </c>
      <c r="K315" s="12" t="s">
        <v>600</v>
      </c>
      <c r="L315" s="12" t="s">
        <v>1161</v>
      </c>
      <c r="M315" s="114"/>
      <c r="N315" s="12" t="s">
        <v>606</v>
      </c>
      <c r="O315" s="12" t="s">
        <v>46</v>
      </c>
      <c r="P315" s="12" t="s">
        <v>35</v>
      </c>
      <c r="Q315" s="12" t="s">
        <v>36</v>
      </c>
      <c r="R315" s="12">
        <v>1993</v>
      </c>
      <c r="S315" s="12"/>
      <c r="T315" s="12">
        <v>49.147500000000001</v>
      </c>
      <c r="U315" s="12">
        <v>-103.10861</v>
      </c>
      <c r="V315"/>
      <c r="W315"/>
      <c r="X315"/>
      <c r="Y315" t="e">
        <f>INDEX([1]Changes_1985_to_x!$A:$A,MATCH(Table15[[#This Row],[US_GaugeNum]],[1]Changes_1985_to_x!$B:$B,0))</f>
        <v>#N/A</v>
      </c>
      <c r="Z315" t="e">
        <f>INDEX([1]Changes_1985_to_x!$A:$A,MATCH(Table15[[#This Row],[WSC_GaugeNum]],[1]Changes_1985_to_x!$C:$C,0))</f>
        <v>#N/A</v>
      </c>
      <c r="AA315" t="e">
        <v>#N/A</v>
      </c>
      <c r="AB315" t="e">
        <v>#N/A</v>
      </c>
      <c r="AC315" t="str">
        <f>IF(Table15[[#This Row],[Proposal]]="",Table15[[#This Row],[Gauge_Designation]],Table15[[#This Row],[Gauge_Designation]]&amp;"("&amp;Table15[[#This Row],[Proposal]]&amp;")")</f>
        <v>BIGS</v>
      </c>
      <c r="AD315" t="e">
        <v>#N/A</v>
      </c>
    </row>
    <row r="316" spans="1:30" ht="15" x14ac:dyDescent="0.2">
      <c r="A316" s="117">
        <v>309</v>
      </c>
      <c r="B316" s="46" t="s">
        <v>634</v>
      </c>
      <c r="C316" s="46"/>
      <c r="D316" s="133"/>
      <c r="E316" s="42" t="s">
        <v>28</v>
      </c>
      <c r="F316" s="12"/>
      <c r="G316" s="57">
        <v>11</v>
      </c>
      <c r="H316" s="58" t="s">
        <v>1118</v>
      </c>
      <c r="I316" s="123"/>
      <c r="J316" s="12" t="s">
        <v>635</v>
      </c>
      <c r="K316" s="12" t="s">
        <v>600</v>
      </c>
      <c r="L316" s="12" t="s">
        <v>1161</v>
      </c>
      <c r="M316" s="114"/>
      <c r="N316" s="12" t="s">
        <v>606</v>
      </c>
      <c r="O316" s="12" t="s">
        <v>46</v>
      </c>
      <c r="P316" s="12" t="s">
        <v>35</v>
      </c>
      <c r="Q316" s="12" t="s">
        <v>36</v>
      </c>
      <c r="R316" s="12">
        <v>1993</v>
      </c>
      <c r="S316" s="12"/>
      <c r="T316" s="12">
        <v>49.17306</v>
      </c>
      <c r="U316" s="12">
        <v>-103.30333</v>
      </c>
      <c r="V316"/>
      <c r="W316"/>
      <c r="X316"/>
      <c r="Y316" t="e">
        <f>INDEX([1]Changes_1985_to_x!$A:$A,MATCH(Table15[[#This Row],[US_GaugeNum]],[1]Changes_1985_to_x!$B:$B,0))</f>
        <v>#N/A</v>
      </c>
      <c r="Z316" t="e">
        <f>INDEX([1]Changes_1985_to_x!$A:$A,MATCH(Table15[[#This Row],[WSC_GaugeNum]],[1]Changes_1985_to_x!$C:$C,0))</f>
        <v>#N/A</v>
      </c>
      <c r="AA316" t="e">
        <v>#N/A</v>
      </c>
      <c r="AB316" t="e">
        <v>#N/A</v>
      </c>
      <c r="AC316" t="str">
        <f>IF(Table15[[#This Row],[Proposal]]="",Table15[[#This Row],[Gauge_Designation]],Table15[[#This Row],[Gauge_Designation]]&amp;"("&amp;Table15[[#This Row],[Proposal]]&amp;")")</f>
        <v>BIGS</v>
      </c>
      <c r="AD316" t="e">
        <v>#N/A</v>
      </c>
    </row>
    <row r="317" spans="1:30" ht="15" x14ac:dyDescent="0.2">
      <c r="A317" s="117">
        <v>310</v>
      </c>
      <c r="B317" s="46" t="s">
        <v>636</v>
      </c>
      <c r="C317" s="46"/>
      <c r="D317" s="133"/>
      <c r="E317" s="42" t="s">
        <v>28</v>
      </c>
      <c r="F317" s="12"/>
      <c r="G317" s="57">
        <v>11</v>
      </c>
      <c r="H317" s="58" t="s">
        <v>1118</v>
      </c>
      <c r="I317" s="123"/>
      <c r="J317" s="12" t="s">
        <v>637</v>
      </c>
      <c r="K317" s="12" t="s">
        <v>600</v>
      </c>
      <c r="L317" s="12" t="s">
        <v>1161</v>
      </c>
      <c r="M317" s="114"/>
      <c r="N317" s="12" t="s">
        <v>606</v>
      </c>
      <c r="O317" s="12" t="s">
        <v>46</v>
      </c>
      <c r="P317" s="12" t="s">
        <v>35</v>
      </c>
      <c r="Q317" s="12" t="s">
        <v>36</v>
      </c>
      <c r="R317" s="12">
        <v>1997</v>
      </c>
      <c r="S317" s="12"/>
      <c r="T317" s="12">
        <v>49.531109999999998</v>
      </c>
      <c r="U317" s="12">
        <v>-103.67778</v>
      </c>
      <c r="V317"/>
      <c r="W317"/>
      <c r="X317"/>
      <c r="Y317" t="e">
        <f>INDEX([1]Changes_1985_to_x!$A:$A,MATCH(Table15[[#This Row],[US_GaugeNum]],[1]Changes_1985_to_x!$B:$B,0))</f>
        <v>#N/A</v>
      </c>
      <c r="Z317" t="e">
        <f>INDEX([1]Changes_1985_to_x!$A:$A,MATCH(Table15[[#This Row],[WSC_GaugeNum]],[1]Changes_1985_to_x!$C:$C,0))</f>
        <v>#N/A</v>
      </c>
      <c r="AA317" t="e">
        <v>#N/A</v>
      </c>
      <c r="AB317" t="e">
        <v>#N/A</v>
      </c>
      <c r="AC317" t="str">
        <f>IF(Table15[[#This Row],[Proposal]]="",Table15[[#This Row],[Gauge_Designation]],Table15[[#This Row],[Gauge_Designation]]&amp;"("&amp;Table15[[#This Row],[Proposal]]&amp;")")</f>
        <v>BIGS</v>
      </c>
      <c r="AD317" t="e">
        <v>#N/A</v>
      </c>
    </row>
    <row r="318" spans="1:30" ht="15" x14ac:dyDescent="0.2">
      <c r="A318" s="117">
        <v>311</v>
      </c>
      <c r="B318" s="46" t="s">
        <v>638</v>
      </c>
      <c r="C318" s="46"/>
      <c r="D318" s="133"/>
      <c r="E318" s="42" t="s">
        <v>28</v>
      </c>
      <c r="F318" s="12"/>
      <c r="G318" s="57">
        <v>11</v>
      </c>
      <c r="H318" s="58" t="s">
        <v>1118</v>
      </c>
      <c r="I318" s="123"/>
      <c r="J318" s="12" t="s">
        <v>639</v>
      </c>
      <c r="K318" s="12" t="s">
        <v>600</v>
      </c>
      <c r="L318" s="12" t="s">
        <v>1161</v>
      </c>
      <c r="M318" s="114"/>
      <c r="N318" s="12" t="s">
        <v>606</v>
      </c>
      <c r="O318" s="12" t="s">
        <v>46</v>
      </c>
      <c r="P318" s="12" t="s">
        <v>35</v>
      </c>
      <c r="Q318" s="12" t="s">
        <v>36</v>
      </c>
      <c r="R318" s="12">
        <v>1998</v>
      </c>
      <c r="S318" s="12"/>
      <c r="T318" s="12">
        <v>49.463889999999999</v>
      </c>
      <c r="U318" s="12">
        <v>-103.68333</v>
      </c>
      <c r="V318"/>
      <c r="W318"/>
      <c r="X318"/>
      <c r="Y318" t="e">
        <f>INDEX([1]Changes_1985_to_x!$A:$A,MATCH(Table15[[#This Row],[US_GaugeNum]],[1]Changes_1985_to_x!$B:$B,0))</f>
        <v>#N/A</v>
      </c>
      <c r="Z318" t="e">
        <f>INDEX([1]Changes_1985_to_x!$A:$A,MATCH(Table15[[#This Row],[WSC_GaugeNum]],[1]Changes_1985_to_x!$C:$C,0))</f>
        <v>#N/A</v>
      </c>
      <c r="AA318" t="e">
        <v>#N/A</v>
      </c>
      <c r="AB318" t="e">
        <v>#N/A</v>
      </c>
      <c r="AC318" t="str">
        <f>IF(Table15[[#This Row],[Proposal]]="",Table15[[#This Row],[Gauge_Designation]],Table15[[#This Row],[Gauge_Designation]]&amp;"("&amp;Table15[[#This Row],[Proposal]]&amp;")")</f>
        <v>BIGS</v>
      </c>
      <c r="AD318" t="e">
        <v>#N/A</v>
      </c>
    </row>
    <row r="319" spans="1:30" ht="15" x14ac:dyDescent="0.2">
      <c r="A319" s="117">
        <v>312</v>
      </c>
      <c r="B319" s="46" t="s">
        <v>659</v>
      </c>
      <c r="C319" s="46"/>
      <c r="D319" s="133"/>
      <c r="E319" s="42" t="s">
        <v>28</v>
      </c>
      <c r="F319" s="12"/>
      <c r="G319" s="57">
        <v>11</v>
      </c>
      <c r="H319" s="58" t="s">
        <v>1118</v>
      </c>
      <c r="I319" s="123"/>
      <c r="J319" s="12" t="s">
        <v>660</v>
      </c>
      <c r="K319" s="12" t="s">
        <v>600</v>
      </c>
      <c r="L319" s="12" t="s">
        <v>1161</v>
      </c>
      <c r="M319" s="114"/>
      <c r="N319" s="12" t="s">
        <v>606</v>
      </c>
      <c r="O319" s="12" t="s">
        <v>46</v>
      </c>
      <c r="P319" s="12" t="s">
        <v>35</v>
      </c>
      <c r="Q319" s="12" t="s">
        <v>36</v>
      </c>
      <c r="R319" s="12">
        <v>1992</v>
      </c>
      <c r="S319" s="12"/>
      <c r="T319" s="12">
        <v>49.34722</v>
      </c>
      <c r="U319" s="12">
        <v>-102.25694</v>
      </c>
      <c r="V319"/>
      <c r="W319"/>
      <c r="X319"/>
      <c r="Y319" t="e">
        <f>INDEX([1]Changes_1985_to_x!$A:$A,MATCH(Table15[[#This Row],[US_GaugeNum]],[1]Changes_1985_to_x!$B:$B,0))</f>
        <v>#N/A</v>
      </c>
      <c r="Z319" t="e">
        <f>INDEX([1]Changes_1985_to_x!$A:$A,MATCH(Table15[[#This Row],[WSC_GaugeNum]],[1]Changes_1985_to_x!$C:$C,0))</f>
        <v>#N/A</v>
      </c>
      <c r="AA319" t="e">
        <v>#N/A</v>
      </c>
      <c r="AB319" t="e">
        <v>#N/A</v>
      </c>
      <c r="AC319" t="str">
        <f>IF(Table15[[#This Row],[Proposal]]="",Table15[[#This Row],[Gauge_Designation]],Table15[[#This Row],[Gauge_Designation]]&amp;"("&amp;Table15[[#This Row],[Proposal]]&amp;")")</f>
        <v>BIGS</v>
      </c>
      <c r="AD319" t="e">
        <v>#N/A</v>
      </c>
    </row>
    <row r="320" spans="1:30" ht="15" x14ac:dyDescent="0.2">
      <c r="A320" s="117">
        <v>313</v>
      </c>
      <c r="B320" s="46" t="s">
        <v>640</v>
      </c>
      <c r="C320" s="46"/>
      <c r="D320" s="133"/>
      <c r="E320" s="42" t="s">
        <v>28</v>
      </c>
      <c r="F320" s="12"/>
      <c r="G320" s="57">
        <v>11</v>
      </c>
      <c r="H320" s="58" t="s">
        <v>1118</v>
      </c>
      <c r="I320" s="123"/>
      <c r="J320" s="12" t="s">
        <v>1166</v>
      </c>
      <c r="K320" s="12" t="s">
        <v>600</v>
      </c>
      <c r="L320" s="12" t="s">
        <v>1161</v>
      </c>
      <c r="M320" s="114"/>
      <c r="N320" s="12" t="s">
        <v>606</v>
      </c>
      <c r="O320" s="12" t="s">
        <v>46</v>
      </c>
      <c r="P320" s="12" t="s">
        <v>47</v>
      </c>
      <c r="Q320" s="12" t="s">
        <v>36</v>
      </c>
      <c r="R320" s="12">
        <v>1991</v>
      </c>
      <c r="S320" s="12"/>
      <c r="T320" s="12">
        <v>49.260279999999995</v>
      </c>
      <c r="U320" s="12">
        <v>-102.22861</v>
      </c>
      <c r="V320"/>
      <c r="W320"/>
      <c r="X320"/>
      <c r="Y320" t="e">
        <f>INDEX([1]Changes_1985_to_x!$A:$A,MATCH(Table15[[#This Row],[US_GaugeNum]],[1]Changes_1985_to_x!$B:$B,0))</f>
        <v>#N/A</v>
      </c>
      <c r="Z320" t="e">
        <f>INDEX([1]Changes_1985_to_x!$A:$A,MATCH(Table15[[#This Row],[WSC_GaugeNum]],[1]Changes_1985_to_x!$C:$C,0))</f>
        <v>#N/A</v>
      </c>
      <c r="AA320" t="e">
        <v>#N/A</v>
      </c>
      <c r="AB320" t="e">
        <v>#N/A</v>
      </c>
      <c r="AC320" t="str">
        <f>IF(Table15[[#This Row],[Proposal]]="",Table15[[#This Row],[Gauge_Designation]],Table15[[#This Row],[Gauge_Designation]]&amp;"("&amp;Table15[[#This Row],[Proposal]]&amp;")")</f>
        <v>BIGS</v>
      </c>
      <c r="AD320" t="e">
        <v>#N/A</v>
      </c>
    </row>
    <row r="321" spans="1:30" ht="15" x14ac:dyDescent="0.2">
      <c r="A321" s="117">
        <v>314</v>
      </c>
      <c r="B321" s="46" t="s">
        <v>652</v>
      </c>
      <c r="C321" s="46"/>
      <c r="D321" s="133"/>
      <c r="E321" s="42" t="s">
        <v>28</v>
      </c>
      <c r="F321" s="12"/>
      <c r="G321" s="57">
        <v>11</v>
      </c>
      <c r="H321" s="58" t="s">
        <v>1118</v>
      </c>
      <c r="I321" s="123"/>
      <c r="J321" s="12" t="s">
        <v>1167</v>
      </c>
      <c r="K321" s="12" t="s">
        <v>600</v>
      </c>
      <c r="L321" s="12" t="s">
        <v>1161</v>
      </c>
      <c r="M321" s="114"/>
      <c r="N321" s="12" t="s">
        <v>606</v>
      </c>
      <c r="O321" s="12" t="s">
        <v>46</v>
      </c>
      <c r="P321" s="12" t="s">
        <v>35</v>
      </c>
      <c r="Q321" s="12" t="s">
        <v>36</v>
      </c>
      <c r="R321" s="12">
        <v>2013</v>
      </c>
      <c r="S321" s="12"/>
      <c r="T321" s="12">
        <v>49.247779999999999</v>
      </c>
      <c r="U321" s="12">
        <v>-102.22917</v>
      </c>
      <c r="V321"/>
      <c r="W321"/>
      <c r="X321"/>
      <c r="Y321" t="e">
        <f>INDEX([1]Changes_1985_to_x!$A:$A,MATCH(Table15[[#This Row],[US_GaugeNum]],[1]Changes_1985_to_x!$B:$B,0))</f>
        <v>#N/A</v>
      </c>
      <c r="Z321" t="e">
        <f>INDEX([1]Changes_1985_to_x!$A:$A,MATCH(Table15[[#This Row],[WSC_GaugeNum]],[1]Changes_1985_to_x!$C:$C,0))</f>
        <v>#N/A</v>
      </c>
      <c r="AA321" t="e">
        <v>#N/A</v>
      </c>
      <c r="AB321" t="e">
        <v>#N/A</v>
      </c>
      <c r="AC321" t="str">
        <f>IF(Table15[[#This Row],[Proposal]]="",Table15[[#This Row],[Gauge_Designation]],Table15[[#This Row],[Gauge_Designation]]&amp;"("&amp;Table15[[#This Row],[Proposal]]&amp;")")</f>
        <v>BIGS</v>
      </c>
      <c r="AD321" t="e">
        <v>#N/A</v>
      </c>
    </row>
    <row r="322" spans="1:30" ht="15" x14ac:dyDescent="0.2">
      <c r="A322" s="117">
        <v>315</v>
      </c>
      <c r="B322" s="46" t="s">
        <v>663</v>
      </c>
      <c r="C322" s="46"/>
      <c r="D322" s="133"/>
      <c r="E322" s="42" t="s">
        <v>28</v>
      </c>
      <c r="F322" s="12"/>
      <c r="G322" s="57">
        <v>11</v>
      </c>
      <c r="H322" s="58" t="s">
        <v>1118</v>
      </c>
      <c r="I322" s="123"/>
      <c r="J322" s="12" t="s">
        <v>664</v>
      </c>
      <c r="K322" s="12" t="s">
        <v>600</v>
      </c>
      <c r="L322" s="12" t="s">
        <v>1161</v>
      </c>
      <c r="M322" s="114"/>
      <c r="N322" s="12" t="s">
        <v>606</v>
      </c>
      <c r="O322" s="12" t="s">
        <v>46</v>
      </c>
      <c r="P322" s="12" t="s">
        <v>47</v>
      </c>
      <c r="Q322" s="12" t="s">
        <v>36</v>
      </c>
      <c r="R322" s="12">
        <v>1955</v>
      </c>
      <c r="S322" s="12"/>
      <c r="T322" s="12">
        <v>50.050280000000001</v>
      </c>
      <c r="U322" s="12">
        <v>-101.69028</v>
      </c>
      <c r="V322"/>
      <c r="W322"/>
      <c r="X322"/>
      <c r="Y322" t="e">
        <f>INDEX([1]Changes_1985_to_x!$A:$A,MATCH(Table15[[#This Row],[US_GaugeNum]],[1]Changes_1985_to_x!$B:$B,0))</f>
        <v>#N/A</v>
      </c>
      <c r="Z322" t="e">
        <f>INDEX([1]Changes_1985_to_x!$A:$A,MATCH(Table15[[#This Row],[WSC_GaugeNum]],[1]Changes_1985_to_x!$C:$C,0))</f>
        <v>#N/A</v>
      </c>
      <c r="AA322" t="e">
        <v>#N/A</v>
      </c>
      <c r="AB322" t="e">
        <v>#N/A</v>
      </c>
      <c r="AC322" t="str">
        <f>IF(Table15[[#This Row],[Proposal]]="",Table15[[#This Row],[Gauge_Designation]],Table15[[#This Row],[Gauge_Designation]]&amp;"("&amp;Table15[[#This Row],[Proposal]]&amp;")")</f>
        <v>BIGS</v>
      </c>
      <c r="AD322" t="e">
        <v>#N/A</v>
      </c>
    </row>
    <row r="323" spans="1:30" s="145" customFormat="1" x14ac:dyDescent="0.25">
      <c r="A323" s="117">
        <v>316</v>
      </c>
      <c r="B323" s="334"/>
      <c r="C323" s="334"/>
      <c r="D323" s="386">
        <v>5113750</v>
      </c>
      <c r="E323" s="375"/>
      <c r="F323" s="43" t="s">
        <v>29</v>
      </c>
      <c r="G323" s="57">
        <v>18</v>
      </c>
      <c r="H323" s="143" t="s">
        <v>1118</v>
      </c>
      <c r="I323" s="123"/>
      <c r="J323" s="375" t="s">
        <v>644</v>
      </c>
      <c r="K323" s="43" t="s">
        <v>600</v>
      </c>
      <c r="L323" s="43" t="s">
        <v>1161</v>
      </c>
      <c r="M323" s="334"/>
      <c r="N323" s="155" t="s">
        <v>594</v>
      </c>
      <c r="O323" s="43" t="s">
        <v>34</v>
      </c>
      <c r="P323" s="155" t="s">
        <v>1113</v>
      </c>
      <c r="Q323" s="155" t="s">
        <v>36</v>
      </c>
      <c r="R323" s="49">
        <v>1963</v>
      </c>
      <c r="S323" s="43"/>
      <c r="T323" s="49">
        <v>48.990555999999998</v>
      </c>
      <c r="U323" s="49">
        <v>-102.78527800000001</v>
      </c>
      <c r="V323" s="145" t="s">
        <v>36</v>
      </c>
      <c r="W323" s="145" t="s">
        <v>990</v>
      </c>
      <c r="X323" s="145" t="s">
        <v>1168</v>
      </c>
      <c r="Y323" s="145" t="e">
        <f>INDEX([1]Changes_1985_to_x!$A:$A,MATCH(Table15[[#This Row],[US_GaugeNum]],[1]Changes_1985_to_x!$B:$B,0))</f>
        <v>#N/A</v>
      </c>
      <c r="Z323" s="145" t="e">
        <f>INDEX([1]Changes_1985_to_x!$A:$A,MATCH(Table15[[#This Row],[WSC_GaugeNum]],[1]Changes_1985_to_x!$C:$C,0))</f>
        <v>#N/A</v>
      </c>
      <c r="AA323" s="145" t="e">
        <v>#N/A</v>
      </c>
      <c r="AB323" s="145" t="e">
        <v>#N/A</v>
      </c>
      <c r="AC323" s="145" t="str">
        <f>IF(Table15[[#This Row],[Proposal]]="",Table15[[#This Row],[Gauge_Designation]],Table15[[#This Row],[Gauge_Designation]]&amp;"("&amp;Table15[[#This Row],[Proposal]]&amp;")")</f>
        <v>BIGS</v>
      </c>
      <c r="AD323" s="145" t="s">
        <v>585</v>
      </c>
    </row>
    <row r="324" spans="1:30" ht="15" x14ac:dyDescent="0.2">
      <c r="A324" s="117">
        <v>317</v>
      </c>
      <c r="B324" s="46" t="s">
        <v>669</v>
      </c>
      <c r="C324" s="46"/>
      <c r="D324" s="133">
        <v>6178500</v>
      </c>
      <c r="E324" s="42" t="s">
        <v>28</v>
      </c>
      <c r="F324" s="12" t="s">
        <v>29</v>
      </c>
      <c r="G324" s="57">
        <v>10</v>
      </c>
      <c r="H324" s="58" t="s">
        <v>38</v>
      </c>
      <c r="I324" s="123"/>
      <c r="J324" s="12" t="s">
        <v>670</v>
      </c>
      <c r="K324" s="12" t="s">
        <v>671</v>
      </c>
      <c r="L324" s="12"/>
      <c r="M324" s="12" t="s">
        <v>1169</v>
      </c>
      <c r="N324" s="12" t="s">
        <v>606</v>
      </c>
      <c r="O324" s="12" t="s">
        <v>46</v>
      </c>
      <c r="P324" s="12" t="s">
        <v>1113</v>
      </c>
      <c r="Q324" s="12" t="s">
        <v>36</v>
      </c>
      <c r="R324" s="12">
        <v>1931</v>
      </c>
      <c r="S324" s="12"/>
      <c r="T324" s="12">
        <v>48.999443999999997</v>
      </c>
      <c r="U324" s="12">
        <v>-105.408889</v>
      </c>
      <c r="V324" t="s">
        <v>36</v>
      </c>
      <c r="W324" t="s">
        <v>985</v>
      </c>
      <c r="X324" t="s">
        <v>1170</v>
      </c>
      <c r="Y324" t="str">
        <f>INDEX([1]Changes_1985_to_x!$A:$A,MATCH(Table15[[#This Row],[US_GaugeNum]],[1]Changes_1985_to_x!$B:$B,0))</f>
        <v>Active IGS</v>
      </c>
      <c r="Z324" t="str">
        <f>INDEX([1]Changes_1985_to_x!$A:$A,MATCH(Table15[[#This Row],[WSC_GaugeNum]],[1]Changes_1985_to_x!$C:$C,0))</f>
        <v>Active IGS</v>
      </c>
      <c r="AA324" t="s">
        <v>37</v>
      </c>
      <c r="AB324" t="s">
        <v>37</v>
      </c>
      <c r="AC324" t="str">
        <f>IF(Table15[[#This Row],[Proposal]]="",Table15[[#This Row],[Gauge_Designation]],Table15[[#This Row],[Gauge_Designation]]&amp;"("&amp;Table15[[#This Row],[Proposal]]&amp;")")</f>
        <v>IGS</v>
      </c>
      <c r="AD324" t="s">
        <v>673</v>
      </c>
    </row>
    <row r="325" spans="1:30" ht="15" x14ac:dyDescent="0.2">
      <c r="A325" s="117">
        <v>318</v>
      </c>
      <c r="B325" s="46" t="s">
        <v>674</v>
      </c>
      <c r="C325" s="46"/>
      <c r="D325" s="133">
        <v>6178000</v>
      </c>
      <c r="E325" s="42" t="s">
        <v>28</v>
      </c>
      <c r="F325" s="12" t="s">
        <v>29</v>
      </c>
      <c r="G325" s="57">
        <v>10</v>
      </c>
      <c r="H325" s="58" t="s">
        <v>38</v>
      </c>
      <c r="I325" s="123"/>
      <c r="J325" s="12" t="s">
        <v>675</v>
      </c>
      <c r="K325" s="12" t="s">
        <v>671</v>
      </c>
      <c r="L325" s="12"/>
      <c r="M325" s="12" t="s">
        <v>1169</v>
      </c>
      <c r="N325" s="12" t="s">
        <v>676</v>
      </c>
      <c r="O325" s="12" t="s">
        <v>34</v>
      </c>
      <c r="P325" s="12" t="s">
        <v>35</v>
      </c>
      <c r="Q325" s="12" t="s">
        <v>36</v>
      </c>
      <c r="R325" s="12">
        <v>1931</v>
      </c>
      <c r="S325" s="12"/>
      <c r="T325" s="12">
        <v>48.990278000000004</v>
      </c>
      <c r="U325" s="12">
        <v>-105.696111</v>
      </c>
      <c r="V325" t="s">
        <v>36</v>
      </c>
      <c r="W325" t="s">
        <v>985</v>
      </c>
      <c r="X325" t="s">
        <v>1170</v>
      </c>
      <c r="Y325" t="str">
        <f>INDEX([1]Changes_1985_to_x!$A:$A,MATCH(Table15[[#This Row],[US_GaugeNum]],[1]Changes_1985_to_x!$B:$B,0))</f>
        <v>Active IGS</v>
      </c>
      <c r="Z325" t="str">
        <f>INDEX([1]Changes_1985_to_x!$A:$A,MATCH(Table15[[#This Row],[WSC_GaugeNum]],[1]Changes_1985_to_x!$C:$C,0))</f>
        <v>Active IGS</v>
      </c>
      <c r="AA325" t="s">
        <v>37</v>
      </c>
      <c r="AB325" t="s">
        <v>37</v>
      </c>
      <c r="AC325" t="str">
        <f>IF(Table15[[#This Row],[Proposal]]="",Table15[[#This Row],[Gauge_Designation]],Table15[[#This Row],[Gauge_Designation]]&amp;"("&amp;Table15[[#This Row],[Proposal]]&amp;")")</f>
        <v>IGS</v>
      </c>
      <c r="AD325" t="s">
        <v>673</v>
      </c>
    </row>
    <row r="326" spans="1:30" ht="15" x14ac:dyDescent="0.2">
      <c r="A326" s="117">
        <v>319</v>
      </c>
      <c r="B326" s="62" t="s">
        <v>688</v>
      </c>
      <c r="C326" s="62"/>
      <c r="D326" s="131">
        <v>5020500</v>
      </c>
      <c r="E326" s="48" t="s">
        <v>28</v>
      </c>
      <c r="F326" s="12" t="s">
        <v>29</v>
      </c>
      <c r="G326" s="57">
        <v>10</v>
      </c>
      <c r="H326" s="58" t="s">
        <v>38</v>
      </c>
      <c r="I326" s="58"/>
      <c r="J326" s="25" t="s">
        <v>689</v>
      </c>
      <c r="K326" s="25" t="s">
        <v>679</v>
      </c>
      <c r="L326" s="25" t="s">
        <v>680</v>
      </c>
      <c r="M326" s="25" t="s">
        <v>1110</v>
      </c>
      <c r="N326" s="25" t="s">
        <v>681</v>
      </c>
      <c r="O326" s="25" t="s">
        <v>46</v>
      </c>
      <c r="P326" s="25" t="s">
        <v>35</v>
      </c>
      <c r="Q326" s="25" t="s">
        <v>36</v>
      </c>
      <c r="R326" s="12">
        <v>1902</v>
      </c>
      <c r="S326" s="25"/>
      <c r="T326" s="25">
        <v>49.003332999999998</v>
      </c>
      <c r="U326" s="51">
        <v>-113.313333</v>
      </c>
      <c r="V326" t="s">
        <v>36</v>
      </c>
      <c r="W326" t="s">
        <v>990</v>
      </c>
      <c r="X326"/>
      <c r="Y326" t="str">
        <f>INDEX([1]Changes_1985_to_x!$A:$A,MATCH(Table15[[#This Row],[US_GaugeNum]],[1]Changes_1985_to_x!$B:$B,0))</f>
        <v>Active IGS</v>
      </c>
      <c r="Z326" t="str">
        <f>INDEX([1]Changes_1985_to_x!$A:$A,MATCH(Table15[[#This Row],[WSC_GaugeNum]],[1]Changes_1985_to_x!$C:$C,0))</f>
        <v>Active IGS</v>
      </c>
      <c r="AA326" t="s">
        <v>37</v>
      </c>
      <c r="AB326" t="s">
        <v>37</v>
      </c>
      <c r="AC326" t="str">
        <f>IF(Table15[[#This Row],[Proposal]]="",Table15[[#This Row],[Gauge_Designation]],Table15[[#This Row],[Gauge_Designation]]&amp;"("&amp;Table15[[#This Row],[Proposal]]&amp;")")</f>
        <v>IGS</v>
      </c>
      <c r="AD326" t="s">
        <v>673</v>
      </c>
    </row>
    <row r="327" spans="1:30" ht="15" x14ac:dyDescent="0.2">
      <c r="A327" s="117">
        <v>320</v>
      </c>
      <c r="B327" s="62" t="s">
        <v>690</v>
      </c>
      <c r="C327" s="62"/>
      <c r="D327" s="131">
        <v>6134000</v>
      </c>
      <c r="E327" s="48" t="s">
        <v>28</v>
      </c>
      <c r="F327" s="25" t="s">
        <v>29</v>
      </c>
      <c r="G327" s="57">
        <v>10</v>
      </c>
      <c r="H327" s="58" t="s">
        <v>38</v>
      </c>
      <c r="I327" s="58"/>
      <c r="J327" s="25" t="s">
        <v>691</v>
      </c>
      <c r="K327" s="25" t="s">
        <v>679</v>
      </c>
      <c r="L327" s="25" t="s">
        <v>680</v>
      </c>
      <c r="M327" s="25" t="s">
        <v>1110</v>
      </c>
      <c r="N327" s="25" t="s">
        <v>681</v>
      </c>
      <c r="O327" s="25" t="s">
        <v>46</v>
      </c>
      <c r="P327" s="25" t="s">
        <v>1113</v>
      </c>
      <c r="Q327" s="25" t="s">
        <v>36</v>
      </c>
      <c r="R327" s="25">
        <v>1909</v>
      </c>
      <c r="S327" s="25"/>
      <c r="T327" s="25">
        <v>49.021943999999998</v>
      </c>
      <c r="U327" s="51">
        <v>-112.97111099999999</v>
      </c>
      <c r="V327" t="s">
        <v>36</v>
      </c>
      <c r="W327" t="s">
        <v>990</v>
      </c>
      <c r="X327"/>
      <c r="Y327" t="str">
        <f>INDEX([1]Changes_1985_to_x!$A:$A,MATCH(Table15[[#This Row],[US_GaugeNum]],[1]Changes_1985_to_x!$B:$B,0))</f>
        <v>Active IGS</v>
      </c>
      <c r="Z327" t="str">
        <f>INDEX([1]Changes_1985_to_x!$A:$A,MATCH(Table15[[#This Row],[WSC_GaugeNum]],[1]Changes_1985_to_x!$C:$C,0))</f>
        <v>Active IGS</v>
      </c>
      <c r="AA327" t="s">
        <v>37</v>
      </c>
      <c r="AB327" t="s">
        <v>37</v>
      </c>
      <c r="AC327" t="str">
        <f>IF(Table15[[#This Row],[Proposal]]="",Table15[[#This Row],[Gauge_Designation]],Table15[[#This Row],[Gauge_Designation]]&amp;"("&amp;Table15[[#This Row],[Proposal]]&amp;")")</f>
        <v>IGS</v>
      </c>
      <c r="AD327" t="s">
        <v>673</v>
      </c>
    </row>
    <row r="328" spans="1:30" ht="15" x14ac:dyDescent="0.2">
      <c r="A328" s="117">
        <v>321</v>
      </c>
      <c r="B328" s="62" t="s">
        <v>692</v>
      </c>
      <c r="C328" s="62"/>
      <c r="D328" s="131">
        <v>6134500</v>
      </c>
      <c r="E328" s="48" t="s">
        <v>28</v>
      </c>
      <c r="F328" s="25" t="s">
        <v>29</v>
      </c>
      <c r="G328" s="57">
        <v>10</v>
      </c>
      <c r="H328" s="58" t="s">
        <v>38</v>
      </c>
      <c r="I328" s="58"/>
      <c r="J328" s="25" t="s">
        <v>693</v>
      </c>
      <c r="K328" s="25" t="s">
        <v>679</v>
      </c>
      <c r="L328" s="25" t="s">
        <v>680</v>
      </c>
      <c r="M328" s="25" t="s">
        <v>1110</v>
      </c>
      <c r="N328" s="25" t="s">
        <v>681</v>
      </c>
      <c r="O328" s="25" t="s">
        <v>46</v>
      </c>
      <c r="P328" s="25" t="s">
        <v>35</v>
      </c>
      <c r="Q328" s="25" t="s">
        <v>36</v>
      </c>
      <c r="R328" s="25">
        <v>1909</v>
      </c>
      <c r="S328" s="25"/>
      <c r="T328" s="25">
        <v>49.143611</v>
      </c>
      <c r="U328" s="51">
        <v>-112.078889</v>
      </c>
      <c r="V328" t="s">
        <v>36</v>
      </c>
      <c r="W328" t="s">
        <v>990</v>
      </c>
      <c r="X328"/>
      <c r="Y328" t="str">
        <f>INDEX([1]Changes_1985_to_x!$A:$A,MATCH(Table15[[#This Row],[US_GaugeNum]],[1]Changes_1985_to_x!$B:$B,0))</f>
        <v>Active IGS</v>
      </c>
      <c r="Z328" t="str">
        <f>INDEX([1]Changes_1985_to_x!$A:$A,MATCH(Table15[[#This Row],[WSC_GaugeNum]],[1]Changes_1985_to_x!$C:$C,0))</f>
        <v>Active IGS</v>
      </c>
      <c r="AA328" t="s">
        <v>37</v>
      </c>
      <c r="AB328" t="s">
        <v>37</v>
      </c>
      <c r="AC328" t="str">
        <f>IF(Table15[[#This Row],[Proposal]]="",Table15[[#This Row],[Gauge_Designation]],Table15[[#This Row],[Gauge_Designation]]&amp;"("&amp;Table15[[#This Row],[Proposal]]&amp;")")</f>
        <v>IGS</v>
      </c>
      <c r="AD328" t="s">
        <v>673</v>
      </c>
    </row>
    <row r="329" spans="1:30" ht="15" x14ac:dyDescent="0.2">
      <c r="A329" s="117">
        <v>322</v>
      </c>
      <c r="B329" s="62" t="s">
        <v>694</v>
      </c>
      <c r="C329" s="62"/>
      <c r="D329" s="131">
        <v>6133000</v>
      </c>
      <c r="E329" s="48" t="s">
        <v>28</v>
      </c>
      <c r="F329" s="25" t="s">
        <v>29</v>
      </c>
      <c r="G329" s="57">
        <v>10</v>
      </c>
      <c r="H329" s="58" t="s">
        <v>38</v>
      </c>
      <c r="I329" s="58"/>
      <c r="J329" s="25" t="s">
        <v>695</v>
      </c>
      <c r="K329" s="25" t="s">
        <v>679</v>
      </c>
      <c r="L329" s="25" t="s">
        <v>680</v>
      </c>
      <c r="M329" s="25" t="s">
        <v>1110</v>
      </c>
      <c r="N329" s="25" t="s">
        <v>681</v>
      </c>
      <c r="O329" s="25" t="s">
        <v>46</v>
      </c>
      <c r="P329" s="25" t="s">
        <v>35</v>
      </c>
      <c r="Q329" s="25" t="s">
        <v>36</v>
      </c>
      <c r="R329" s="25">
        <v>1931</v>
      </c>
      <c r="S329" s="25"/>
      <c r="T329" s="25">
        <v>49.0075</v>
      </c>
      <c r="U329" s="51">
        <v>-112.545</v>
      </c>
      <c r="V329" t="s">
        <v>36</v>
      </c>
      <c r="W329" t="s">
        <v>990</v>
      </c>
      <c r="X329"/>
      <c r="Y329" t="str">
        <f>INDEX([1]Changes_1985_to_x!$A:$A,MATCH(Table15[[#This Row],[US_GaugeNum]],[1]Changes_1985_to_x!$B:$B,0))</f>
        <v>Active IGS</v>
      </c>
      <c r="Z329" t="str">
        <f>INDEX([1]Changes_1985_to_x!$A:$A,MATCH(Table15[[#This Row],[WSC_GaugeNum]],[1]Changes_1985_to_x!$C:$C,0))</f>
        <v>Active IGS</v>
      </c>
      <c r="AA329" t="s">
        <v>37</v>
      </c>
      <c r="AB329" t="s">
        <v>37</v>
      </c>
      <c r="AC329" t="str">
        <f>IF(Table15[[#This Row],[Proposal]]="",Table15[[#This Row],[Gauge_Designation]],Table15[[#This Row],[Gauge_Designation]]&amp;"("&amp;Table15[[#This Row],[Proposal]]&amp;")")</f>
        <v>IGS</v>
      </c>
      <c r="AD329" t="s">
        <v>673</v>
      </c>
    </row>
    <row r="330" spans="1:30" ht="15" x14ac:dyDescent="0.2">
      <c r="A330" s="117">
        <v>323</v>
      </c>
      <c r="B330" s="101" t="s">
        <v>698</v>
      </c>
      <c r="C330" s="101"/>
      <c r="D330" s="138">
        <v>6144350</v>
      </c>
      <c r="E330" s="102" t="s">
        <v>28</v>
      </c>
      <c r="F330" s="12" t="s">
        <v>29</v>
      </c>
      <c r="G330" s="57">
        <v>10</v>
      </c>
      <c r="H330" s="58" t="s">
        <v>38</v>
      </c>
      <c r="I330" s="58"/>
      <c r="J330" s="26" t="s">
        <v>699</v>
      </c>
      <c r="K330" s="26" t="s">
        <v>679</v>
      </c>
      <c r="L330" s="26" t="s">
        <v>680</v>
      </c>
      <c r="M330" s="26" t="s">
        <v>1110</v>
      </c>
      <c r="N330" s="26" t="s">
        <v>681</v>
      </c>
      <c r="O330" s="26" t="s">
        <v>46</v>
      </c>
      <c r="P330" s="26" t="s">
        <v>1113</v>
      </c>
      <c r="Q330" s="26" t="s">
        <v>36</v>
      </c>
      <c r="R330" s="26">
        <v>1910</v>
      </c>
      <c r="S330" s="25"/>
      <c r="T330" s="26">
        <v>49.424722000000003</v>
      </c>
      <c r="U330" s="26">
        <v>-110.05249999999999</v>
      </c>
      <c r="V330" t="s">
        <v>36</v>
      </c>
      <c r="W330" t="s">
        <v>990</v>
      </c>
      <c r="X330"/>
      <c r="Y330" t="str">
        <f>INDEX([1]Changes_1985_to_x!$A:$A,MATCH(Table15[[#This Row],[US_GaugeNum]],[1]Changes_1985_to_x!$B:$B,0))</f>
        <v>Active IGS</v>
      </c>
      <c r="Z330" t="str">
        <f>INDEX([1]Changes_1985_to_x!$A:$A,MATCH(Table15[[#This Row],[WSC_GaugeNum]],[1]Changes_1985_to_x!$C:$C,0))</f>
        <v>Active IGS</v>
      </c>
      <c r="AA330" t="s">
        <v>37</v>
      </c>
      <c r="AB330" t="s">
        <v>37</v>
      </c>
      <c r="AC330" t="str">
        <f>IF(Table15[[#This Row],[Proposal]]="",Table15[[#This Row],[Gauge_Designation]],Table15[[#This Row],[Gauge_Designation]]&amp;"("&amp;Table15[[#This Row],[Proposal]]&amp;")")</f>
        <v>IGS</v>
      </c>
      <c r="AD330" t="s">
        <v>673</v>
      </c>
    </row>
    <row r="331" spans="1:30" ht="15" x14ac:dyDescent="0.2">
      <c r="A331" s="117">
        <v>324</v>
      </c>
      <c r="B331" s="62" t="s">
        <v>803</v>
      </c>
      <c r="C331" s="62"/>
      <c r="D331" s="131">
        <v>5013000</v>
      </c>
      <c r="E331" s="48" t="s">
        <v>28</v>
      </c>
      <c r="F331" s="12" t="s">
        <v>29</v>
      </c>
      <c r="G331" s="57">
        <v>3</v>
      </c>
      <c r="H331" s="58" t="s">
        <v>38</v>
      </c>
      <c r="I331" s="58"/>
      <c r="J331" s="25" t="s">
        <v>804</v>
      </c>
      <c r="K331" s="25" t="s">
        <v>679</v>
      </c>
      <c r="L331" s="25" t="s">
        <v>680</v>
      </c>
      <c r="M331" s="25" t="s">
        <v>1110</v>
      </c>
      <c r="N331" s="25" t="s">
        <v>681</v>
      </c>
      <c r="O331" s="25" t="s">
        <v>46</v>
      </c>
      <c r="P331" s="25" t="s">
        <v>35</v>
      </c>
      <c r="Q331" s="25" t="s">
        <v>36</v>
      </c>
      <c r="R331" s="12">
        <v>1908</v>
      </c>
      <c r="S331" s="25"/>
      <c r="T331" s="25">
        <v>49.113610999999999</v>
      </c>
      <c r="U331" s="51">
        <v>-113.839444</v>
      </c>
      <c r="V331" t="s">
        <v>36</v>
      </c>
      <c r="W331" t="s">
        <v>985</v>
      </c>
      <c r="X331"/>
      <c r="Y331" t="str">
        <f>INDEX([1]Changes_1985_to_x!$A:$A,MATCH(Table15[[#This Row],[US_GaugeNum]],[1]Changes_1985_to_x!$B:$B,0))</f>
        <v>Active IGS</v>
      </c>
      <c r="Z331" t="str">
        <f>INDEX([1]Changes_1985_to_x!$A:$A,MATCH(Table15[[#This Row],[WSC_GaugeNum]],[1]Changes_1985_to_x!$C:$C,0))</f>
        <v>Active IGS</v>
      </c>
      <c r="AA331" t="s">
        <v>597</v>
      </c>
      <c r="AB331" t="s">
        <v>597</v>
      </c>
      <c r="AC331" t="str">
        <f>IF(Table15[[#This Row],[Proposal]]="",Table15[[#This Row],[Gauge_Designation]],Table15[[#This Row],[Gauge_Designation]]&amp;"("&amp;Table15[[#This Row],[Proposal]]&amp;")")</f>
        <v>IGS</v>
      </c>
      <c r="AD331" t="e">
        <v>#N/A</v>
      </c>
    </row>
    <row r="332" spans="1:30" ht="15" x14ac:dyDescent="0.2">
      <c r="A332" s="117">
        <v>325</v>
      </c>
      <c r="B332" s="46" t="s">
        <v>806</v>
      </c>
      <c r="C332" s="46"/>
      <c r="D332" s="133">
        <v>5011000</v>
      </c>
      <c r="E332" s="42" t="s">
        <v>28</v>
      </c>
      <c r="F332" s="12" t="s">
        <v>29</v>
      </c>
      <c r="G332" s="57">
        <v>3</v>
      </c>
      <c r="H332" s="58" t="s">
        <v>38</v>
      </c>
      <c r="I332" s="123"/>
      <c r="J332" s="12" t="s">
        <v>807</v>
      </c>
      <c r="K332" s="12" t="s">
        <v>679</v>
      </c>
      <c r="L332" s="12" t="s">
        <v>680</v>
      </c>
      <c r="M332" s="12" t="s">
        <v>1110</v>
      </c>
      <c r="N332" s="12" t="s">
        <v>681</v>
      </c>
      <c r="O332" s="12" t="s">
        <v>46</v>
      </c>
      <c r="P332" s="12" t="s">
        <v>35</v>
      </c>
      <c r="Q332" s="12" t="s">
        <v>36</v>
      </c>
      <c r="R332" s="25">
        <v>1911</v>
      </c>
      <c r="S332" s="25"/>
      <c r="T332" s="25">
        <v>49.099443999999998</v>
      </c>
      <c r="U332" s="25">
        <v>-113.69750000000001</v>
      </c>
      <c r="V332" t="s">
        <v>36</v>
      </c>
      <c r="W332" t="s">
        <v>985</v>
      </c>
      <c r="X332"/>
      <c r="Y332" t="str">
        <f>INDEX([1]Changes_1985_to_x!$A:$A,MATCH(Table15[[#This Row],[US_GaugeNum]],[1]Changes_1985_to_x!$B:$B,0))</f>
        <v>Active IGS</v>
      </c>
      <c r="Z332" t="str">
        <f>INDEX([1]Changes_1985_to_x!$A:$A,MATCH(Table15[[#This Row],[WSC_GaugeNum]],[1]Changes_1985_to_x!$C:$C,0))</f>
        <v>Active IGS</v>
      </c>
      <c r="AA332" t="s">
        <v>597</v>
      </c>
      <c r="AB332" t="s">
        <v>597</v>
      </c>
      <c r="AC332" t="str">
        <f>IF(Table15[[#This Row],[Proposal]]="",Table15[[#This Row],[Gauge_Designation]],Table15[[#This Row],[Gauge_Designation]]&amp;"("&amp;Table15[[#This Row],[Proposal]]&amp;")")</f>
        <v>IGS</v>
      </c>
      <c r="AD332" t="e">
        <v>#N/A</v>
      </c>
    </row>
    <row r="333" spans="1:30" ht="15" x14ac:dyDescent="0.2">
      <c r="A333" s="117">
        <v>326</v>
      </c>
      <c r="B333" s="62" t="s">
        <v>808</v>
      </c>
      <c r="C333" s="62"/>
      <c r="D333" s="131">
        <v>5010700</v>
      </c>
      <c r="E333" s="48" t="s">
        <v>28</v>
      </c>
      <c r="F333" s="25" t="s">
        <v>29</v>
      </c>
      <c r="G333" s="57">
        <v>3</v>
      </c>
      <c r="H333" s="58" t="s">
        <v>38</v>
      </c>
      <c r="I333" s="58"/>
      <c r="J333" s="25" t="s">
        <v>809</v>
      </c>
      <c r="K333" s="25" t="s">
        <v>679</v>
      </c>
      <c r="L333" s="25" t="s">
        <v>680</v>
      </c>
      <c r="M333" s="25" t="s">
        <v>1110</v>
      </c>
      <c r="N333" s="25" t="s">
        <v>681</v>
      </c>
      <c r="O333" s="25" t="s">
        <v>46</v>
      </c>
      <c r="P333" s="25" t="s">
        <v>35</v>
      </c>
      <c r="Q333" s="25" t="s">
        <v>36</v>
      </c>
      <c r="R333" s="25">
        <v>1935</v>
      </c>
      <c r="S333" s="25"/>
      <c r="T333" s="25">
        <v>49.079444000000002</v>
      </c>
      <c r="U333" s="51">
        <v>-113.688889</v>
      </c>
      <c r="V333" t="s">
        <v>36</v>
      </c>
      <c r="W333" t="s">
        <v>985</v>
      </c>
      <c r="X333"/>
      <c r="Y333" t="str">
        <f>INDEX([1]Changes_1985_to_x!$A:$A,MATCH(Table15[[#This Row],[US_GaugeNum]],[1]Changes_1985_to_x!$B:$B,0))</f>
        <v>Active IGS</v>
      </c>
      <c r="Z333" t="str">
        <f>INDEX([1]Changes_1985_to_x!$A:$A,MATCH(Table15[[#This Row],[WSC_GaugeNum]],[1]Changes_1985_to_x!$C:$C,0))</f>
        <v>Active IGS</v>
      </c>
      <c r="AA333" t="s">
        <v>597</v>
      </c>
      <c r="AB333" t="s">
        <v>597</v>
      </c>
      <c r="AC333" t="str">
        <f>IF(Table15[[#This Row],[Proposal]]="",Table15[[#This Row],[Gauge_Designation]],Table15[[#This Row],[Gauge_Designation]]&amp;"("&amp;Table15[[#This Row],[Proposal]]&amp;")")</f>
        <v>IGS</v>
      </c>
      <c r="AD333" t="e">
        <v>#N/A</v>
      </c>
    </row>
    <row r="334" spans="1:30" ht="15" x14ac:dyDescent="0.2">
      <c r="A334" s="117">
        <v>327</v>
      </c>
      <c r="B334" s="62" t="s">
        <v>810</v>
      </c>
      <c r="C334" s="62"/>
      <c r="D334" s="131">
        <v>6135500</v>
      </c>
      <c r="E334" s="48" t="s">
        <v>28</v>
      </c>
      <c r="F334" s="25" t="s">
        <v>29</v>
      </c>
      <c r="G334" s="57">
        <v>15</v>
      </c>
      <c r="H334" s="58" t="s">
        <v>38</v>
      </c>
      <c r="I334" s="58"/>
      <c r="J334" s="25" t="s">
        <v>811</v>
      </c>
      <c r="K334" s="25" t="s">
        <v>679</v>
      </c>
      <c r="L334" s="25" t="s">
        <v>680</v>
      </c>
      <c r="M334" s="25" t="s">
        <v>1110</v>
      </c>
      <c r="N334" s="25" t="s">
        <v>681</v>
      </c>
      <c r="O334" s="25" t="s">
        <v>46</v>
      </c>
      <c r="P334" s="25" t="s">
        <v>1113</v>
      </c>
      <c r="Q334" s="25" t="s">
        <v>36</v>
      </c>
      <c r="R334" s="25">
        <v>1923</v>
      </c>
      <c r="S334" s="25"/>
      <c r="T334" s="25">
        <v>49.107500000000002</v>
      </c>
      <c r="U334" s="51">
        <v>-110.22361100000001</v>
      </c>
      <c r="V334" t="s">
        <v>36</v>
      </c>
      <c r="W334" t="s">
        <v>985</v>
      </c>
      <c r="X334"/>
      <c r="Y334" t="str">
        <f>INDEX([1]Changes_1985_to_x!$A:$A,MATCH(Table15[[#This Row],[US_GaugeNum]],[1]Changes_1985_to_x!$B:$B,0))</f>
        <v>Active IGS</v>
      </c>
      <c r="Z334" t="str">
        <f>INDEX([1]Changes_1985_to_x!$A:$A,MATCH(Table15[[#This Row],[WSC_GaugeNum]],[1]Changes_1985_to_x!$C:$C,0))</f>
        <v>Active IGS</v>
      </c>
      <c r="AA334" t="s">
        <v>597</v>
      </c>
      <c r="AB334" t="s">
        <v>597</v>
      </c>
      <c r="AC334" t="str">
        <f>IF(Table15[[#This Row],[Proposal]]="",Table15[[#This Row],[Gauge_Designation]],Table15[[#This Row],[Gauge_Designation]]&amp;"("&amp;Table15[[#This Row],[Proposal]]&amp;")")</f>
        <v>IGS</v>
      </c>
      <c r="AD334" t="e">
        <v>#N/A</v>
      </c>
    </row>
    <row r="335" spans="1:30" ht="15" x14ac:dyDescent="0.2">
      <c r="A335" s="117">
        <v>328</v>
      </c>
      <c r="B335" s="62" t="s">
        <v>696</v>
      </c>
      <c r="C335" s="62"/>
      <c r="D335" s="131">
        <v>6144395</v>
      </c>
      <c r="E335" s="48" t="s">
        <v>28</v>
      </c>
      <c r="F335" s="12" t="s">
        <v>29</v>
      </c>
      <c r="G335" s="57">
        <v>10</v>
      </c>
      <c r="H335" s="58" t="s">
        <v>38</v>
      </c>
      <c r="I335" s="58"/>
      <c r="J335" s="25" t="s">
        <v>697</v>
      </c>
      <c r="K335" s="25" t="s">
        <v>679</v>
      </c>
      <c r="L335" s="25" t="s">
        <v>680</v>
      </c>
      <c r="M335" s="25" t="s">
        <v>1110</v>
      </c>
      <c r="N335" s="25" t="s">
        <v>606</v>
      </c>
      <c r="O335" s="25" t="s">
        <v>46</v>
      </c>
      <c r="P335" s="25" t="s">
        <v>1113</v>
      </c>
      <c r="Q335" s="25" t="s">
        <v>36</v>
      </c>
      <c r="R335" s="12">
        <v>1909</v>
      </c>
      <c r="S335" s="25"/>
      <c r="T335" s="25">
        <v>49.412222</v>
      </c>
      <c r="U335" s="51">
        <v>-109.918333</v>
      </c>
      <c r="V335" t="s">
        <v>36</v>
      </c>
      <c r="W335" t="s">
        <v>990</v>
      </c>
      <c r="X335"/>
      <c r="Y335" t="str">
        <f>INDEX([1]Changes_1985_to_x!$A:$A,MATCH(Table15[[#This Row],[US_GaugeNum]],[1]Changes_1985_to_x!$B:$B,0))</f>
        <v>Active IGS</v>
      </c>
      <c r="Z335" t="str">
        <f>INDEX([1]Changes_1985_to_x!$A:$A,MATCH(Table15[[#This Row],[WSC_GaugeNum]],[1]Changes_1985_to_x!$C:$C,0))</f>
        <v>Active IGS</v>
      </c>
      <c r="AA335" t="s">
        <v>37</v>
      </c>
      <c r="AB335" t="s">
        <v>37</v>
      </c>
      <c r="AC335" t="str">
        <f>IF(Table15[[#This Row],[Proposal]]="",Table15[[#This Row],[Gauge_Designation]],Table15[[#This Row],[Gauge_Designation]]&amp;"("&amp;Table15[[#This Row],[Proposal]]&amp;")")</f>
        <v>IGS</v>
      </c>
      <c r="AD335" t="s">
        <v>673</v>
      </c>
    </row>
    <row r="336" spans="1:30" ht="15" x14ac:dyDescent="0.2">
      <c r="A336" s="117">
        <v>329</v>
      </c>
      <c r="B336" s="101" t="s">
        <v>812</v>
      </c>
      <c r="C336" s="101"/>
      <c r="D336" s="138"/>
      <c r="E336" s="102" t="s">
        <v>28</v>
      </c>
      <c r="F336" s="12"/>
      <c r="G336" s="57">
        <v>10</v>
      </c>
      <c r="H336" s="58" t="s">
        <v>38</v>
      </c>
      <c r="I336" s="58"/>
      <c r="J336" s="26" t="s">
        <v>813</v>
      </c>
      <c r="K336" s="26" t="s">
        <v>679</v>
      </c>
      <c r="L336" s="26" t="s">
        <v>680</v>
      </c>
      <c r="M336" s="26" t="s">
        <v>1110</v>
      </c>
      <c r="N336" s="26" t="s">
        <v>606</v>
      </c>
      <c r="O336" s="26" t="s">
        <v>46</v>
      </c>
      <c r="P336" s="26" t="s">
        <v>1113</v>
      </c>
      <c r="Q336" s="26" t="s">
        <v>36</v>
      </c>
      <c r="R336" s="26">
        <v>1910</v>
      </c>
      <c r="S336" s="25"/>
      <c r="T336" s="26">
        <v>49.100278000000003</v>
      </c>
      <c r="U336" s="26">
        <v>-109.817222</v>
      </c>
      <c r="V336" t="s">
        <v>36</v>
      </c>
      <c r="W336" t="s">
        <v>990</v>
      </c>
      <c r="X336"/>
      <c r="Y336" t="e">
        <f>INDEX([1]Changes_1985_to_x!$A:$A,MATCH(Table15[[#This Row],[US_GaugeNum]],[1]Changes_1985_to_x!$B:$B,0))</f>
        <v>#N/A</v>
      </c>
      <c r="Z336" t="e">
        <f>INDEX([1]Changes_1985_to_x!$A:$A,MATCH(Table15[[#This Row],[WSC_GaugeNum]],[1]Changes_1985_to_x!$C:$C,0))</f>
        <v>#N/A</v>
      </c>
      <c r="AA336" t="e">
        <v>#N/A</v>
      </c>
      <c r="AB336" t="e">
        <v>#N/A</v>
      </c>
      <c r="AC336" t="str">
        <f>IF(Table15[[#This Row],[Proposal]]="",Table15[[#This Row],[Gauge_Designation]],Table15[[#This Row],[Gauge_Designation]]&amp;"("&amp;Table15[[#This Row],[Proposal]]&amp;")")</f>
        <v>IGS</v>
      </c>
      <c r="AD336" t="e">
        <v>#N/A</v>
      </c>
    </row>
    <row r="337" spans="1:30" ht="15" x14ac:dyDescent="0.2">
      <c r="A337" s="117">
        <v>330</v>
      </c>
      <c r="B337" s="101" t="s">
        <v>700</v>
      </c>
      <c r="C337" s="101"/>
      <c r="D337" s="138">
        <v>6149400</v>
      </c>
      <c r="E337" s="102" t="s">
        <v>28</v>
      </c>
      <c r="F337" s="12" t="s">
        <v>29</v>
      </c>
      <c r="G337" s="57">
        <v>10</v>
      </c>
      <c r="H337" s="58" t="s">
        <v>38</v>
      </c>
      <c r="I337" s="58"/>
      <c r="J337" s="26" t="s">
        <v>701</v>
      </c>
      <c r="K337" s="26" t="s">
        <v>679</v>
      </c>
      <c r="L337" s="26" t="s">
        <v>680</v>
      </c>
      <c r="M337" s="26" t="s">
        <v>1110</v>
      </c>
      <c r="N337" s="26" t="s">
        <v>606</v>
      </c>
      <c r="O337" s="26" t="s">
        <v>46</v>
      </c>
      <c r="P337" s="26" t="s">
        <v>1113</v>
      </c>
      <c r="Q337" s="26" t="s">
        <v>36</v>
      </c>
      <c r="R337" s="26">
        <v>1911</v>
      </c>
      <c r="S337" s="25"/>
      <c r="T337" s="26">
        <v>49.232500000000002</v>
      </c>
      <c r="U337" s="26">
        <v>-109.5575</v>
      </c>
      <c r="V337" t="s">
        <v>36</v>
      </c>
      <c r="W337" t="s">
        <v>990</v>
      </c>
      <c r="X337"/>
      <c r="Y337" t="str">
        <f>INDEX([1]Changes_1985_to_x!$A:$A,MATCH(Table15[[#This Row],[US_GaugeNum]],[1]Changes_1985_to_x!$B:$B,0))</f>
        <v>Active IGS</v>
      </c>
      <c r="Z337" t="str">
        <f>INDEX([1]Changes_1985_to_x!$A:$A,MATCH(Table15[[#This Row],[WSC_GaugeNum]],[1]Changes_1985_to_x!$C:$C,0))</f>
        <v>Active IGS</v>
      </c>
      <c r="AA337" t="s">
        <v>37</v>
      </c>
      <c r="AB337" t="s">
        <v>37</v>
      </c>
      <c r="AC337" t="str">
        <f>IF(Table15[[#This Row],[Proposal]]="",Table15[[#This Row],[Gauge_Designation]],Table15[[#This Row],[Gauge_Designation]]&amp;"("&amp;Table15[[#This Row],[Proposal]]&amp;")")</f>
        <v>IGS</v>
      </c>
      <c r="AD337" t="s">
        <v>673</v>
      </c>
    </row>
    <row r="338" spans="1:30" ht="15" x14ac:dyDescent="0.2">
      <c r="A338" s="117">
        <v>331</v>
      </c>
      <c r="B338" s="62" t="s">
        <v>702</v>
      </c>
      <c r="C338" s="62"/>
      <c r="D338" s="131">
        <v>6149500</v>
      </c>
      <c r="E338" s="48" t="s">
        <v>28</v>
      </c>
      <c r="F338" s="12" t="s">
        <v>29</v>
      </c>
      <c r="G338" s="57">
        <v>10</v>
      </c>
      <c r="H338" s="58" t="s">
        <v>38</v>
      </c>
      <c r="I338" s="58"/>
      <c r="J338" s="25" t="s">
        <v>703</v>
      </c>
      <c r="K338" s="25" t="s">
        <v>679</v>
      </c>
      <c r="L338" s="25" t="s">
        <v>680</v>
      </c>
      <c r="M338" s="25" t="s">
        <v>1110</v>
      </c>
      <c r="N338" s="25" t="s">
        <v>606</v>
      </c>
      <c r="O338" s="25" t="s">
        <v>46</v>
      </c>
      <c r="P338" s="25" t="s">
        <v>1113</v>
      </c>
      <c r="Q338" s="25" t="s">
        <v>36</v>
      </c>
      <c r="R338" s="12">
        <v>1916</v>
      </c>
      <c r="S338" s="25"/>
      <c r="T338" s="25">
        <v>49.001944000000002</v>
      </c>
      <c r="U338" s="51">
        <v>-109.421667</v>
      </c>
      <c r="V338" t="s">
        <v>36</v>
      </c>
      <c r="W338" t="s">
        <v>990</v>
      </c>
      <c r="X338"/>
      <c r="Y338" t="str">
        <f>INDEX([1]Changes_1985_to_x!$A:$A,MATCH(Table15[[#This Row],[US_GaugeNum]],[1]Changes_1985_to_x!$B:$B,0))</f>
        <v>Active IGS</v>
      </c>
      <c r="Z338" t="str">
        <f>INDEX([1]Changes_1985_to_x!$A:$A,MATCH(Table15[[#This Row],[WSC_GaugeNum]],[1]Changes_1985_to_x!$C:$C,0))</f>
        <v>Active IGS</v>
      </c>
      <c r="AA338" t="s">
        <v>37</v>
      </c>
      <c r="AB338" t="s">
        <v>37</v>
      </c>
      <c r="AC338" t="str">
        <f>IF(Table15[[#This Row],[Proposal]]="",Table15[[#This Row],[Gauge_Designation]],Table15[[#This Row],[Gauge_Designation]]&amp;"("&amp;Table15[[#This Row],[Proposal]]&amp;")")</f>
        <v>IGS</v>
      </c>
      <c r="AD338" t="s">
        <v>673</v>
      </c>
    </row>
    <row r="339" spans="1:30" ht="15" x14ac:dyDescent="0.2">
      <c r="A339" s="117">
        <v>332</v>
      </c>
      <c r="B339" s="62" t="s">
        <v>704</v>
      </c>
      <c r="C339" s="62"/>
      <c r="D339" s="131">
        <v>6149300</v>
      </c>
      <c r="E339" s="48" t="s">
        <v>28</v>
      </c>
      <c r="F339" s="12" t="s">
        <v>29</v>
      </c>
      <c r="G339" s="57">
        <v>10</v>
      </c>
      <c r="H339" s="58" t="s">
        <v>38</v>
      </c>
      <c r="I339" s="58"/>
      <c r="J339" s="25" t="s">
        <v>705</v>
      </c>
      <c r="K339" s="25" t="s">
        <v>679</v>
      </c>
      <c r="L339" s="25" t="s">
        <v>680</v>
      </c>
      <c r="M339" s="25" t="s">
        <v>1110</v>
      </c>
      <c r="N339" s="25" t="s">
        <v>606</v>
      </c>
      <c r="O339" s="25" t="s">
        <v>46</v>
      </c>
      <c r="P339" s="25" t="s">
        <v>1113</v>
      </c>
      <c r="Q339" s="25" t="s">
        <v>36</v>
      </c>
      <c r="R339" s="12">
        <v>1911</v>
      </c>
      <c r="S339" s="25"/>
      <c r="T339" s="25">
        <v>49.333333000000003</v>
      </c>
      <c r="U339" s="51">
        <v>-109.494444</v>
      </c>
      <c r="V339" t="s">
        <v>36</v>
      </c>
      <c r="W339" t="s">
        <v>990</v>
      </c>
      <c r="X339"/>
      <c r="Y339" t="str">
        <f>INDEX([1]Changes_1985_to_x!$A:$A,MATCH(Table15[[#This Row],[US_GaugeNum]],[1]Changes_1985_to_x!$B:$B,0))</f>
        <v>Active IGS</v>
      </c>
      <c r="Z339" t="str">
        <f>INDEX([1]Changes_1985_to_x!$A:$A,MATCH(Table15[[#This Row],[WSC_GaugeNum]],[1]Changes_1985_to_x!$C:$C,0))</f>
        <v>Active IGS</v>
      </c>
      <c r="AA339" t="s">
        <v>37</v>
      </c>
      <c r="AB339" t="s">
        <v>37</v>
      </c>
      <c r="AC339" t="str">
        <f>IF(Table15[[#This Row],[Proposal]]="",Table15[[#This Row],[Gauge_Designation]],Table15[[#This Row],[Gauge_Designation]]&amp;"("&amp;Table15[[#This Row],[Proposal]]&amp;")")</f>
        <v>IGS</v>
      </c>
      <c r="AD339" t="s">
        <v>673</v>
      </c>
    </row>
    <row r="340" spans="1:30" ht="15" x14ac:dyDescent="0.2">
      <c r="A340" s="117">
        <v>333</v>
      </c>
      <c r="B340" s="101" t="s">
        <v>706</v>
      </c>
      <c r="C340" s="101"/>
      <c r="D340" s="138">
        <v>6149200</v>
      </c>
      <c r="E340" s="102" t="s">
        <v>28</v>
      </c>
      <c r="F340" s="12" t="s">
        <v>29</v>
      </c>
      <c r="G340" s="57">
        <v>10</v>
      </c>
      <c r="H340" s="58" t="s">
        <v>38</v>
      </c>
      <c r="I340" s="58"/>
      <c r="J340" s="26" t="s">
        <v>707</v>
      </c>
      <c r="K340" s="26" t="s">
        <v>679</v>
      </c>
      <c r="L340" s="26" t="s">
        <v>680</v>
      </c>
      <c r="M340" s="26" t="s">
        <v>1110</v>
      </c>
      <c r="N340" s="26" t="s">
        <v>606</v>
      </c>
      <c r="O340" s="26" t="s">
        <v>46</v>
      </c>
      <c r="P340" s="26" t="s">
        <v>1113</v>
      </c>
      <c r="Q340" s="26" t="s">
        <v>36</v>
      </c>
      <c r="R340" s="26">
        <v>1910</v>
      </c>
      <c r="S340" s="26"/>
      <c r="T340" s="26">
        <v>49.363889</v>
      </c>
      <c r="U340" s="26">
        <v>-109.537222</v>
      </c>
      <c r="V340" t="s">
        <v>36</v>
      </c>
      <c r="W340" t="s">
        <v>990</v>
      </c>
      <c r="X340"/>
      <c r="Y340" t="str">
        <f>INDEX([1]Changes_1985_to_x!$A:$A,MATCH(Table15[[#This Row],[US_GaugeNum]],[1]Changes_1985_to_x!$B:$B,0))</f>
        <v>Active IGS</v>
      </c>
      <c r="Z340" t="str">
        <f>INDEX([1]Changes_1985_to_x!$A:$A,MATCH(Table15[[#This Row],[WSC_GaugeNum]],[1]Changes_1985_to_x!$C:$C,0))</f>
        <v>Active IGS</v>
      </c>
      <c r="AA340" t="s">
        <v>37</v>
      </c>
      <c r="AB340" t="s">
        <v>37</v>
      </c>
      <c r="AC340" t="str">
        <f>IF(Table15[[#This Row],[Proposal]]="",Table15[[#This Row],[Gauge_Designation]],Table15[[#This Row],[Gauge_Designation]]&amp;"("&amp;Table15[[#This Row],[Proposal]]&amp;")")</f>
        <v>IGS</v>
      </c>
      <c r="AD340" t="s">
        <v>673</v>
      </c>
    </row>
    <row r="341" spans="1:30" ht="15" x14ac:dyDescent="0.2">
      <c r="A341" s="117">
        <v>334</v>
      </c>
      <c r="B341" s="101" t="s">
        <v>708</v>
      </c>
      <c r="C341" s="101"/>
      <c r="D341" s="138">
        <v>6144270</v>
      </c>
      <c r="E341" s="102" t="s">
        <v>28</v>
      </c>
      <c r="F341" s="12" t="s">
        <v>29</v>
      </c>
      <c r="G341" s="57">
        <v>10</v>
      </c>
      <c r="H341" s="58" t="s">
        <v>38</v>
      </c>
      <c r="I341" s="58"/>
      <c r="J341" s="26" t="s">
        <v>709</v>
      </c>
      <c r="K341" s="26" t="s">
        <v>679</v>
      </c>
      <c r="L341" s="26" t="s">
        <v>680</v>
      </c>
      <c r="M341" s="26" t="s">
        <v>1110</v>
      </c>
      <c r="N341" s="26" t="s">
        <v>606</v>
      </c>
      <c r="O341" s="26" t="s">
        <v>46</v>
      </c>
      <c r="P341" s="26" t="s">
        <v>1113</v>
      </c>
      <c r="Q341" s="26" t="s">
        <v>36</v>
      </c>
      <c r="R341" s="26">
        <v>1915</v>
      </c>
      <c r="S341" s="26"/>
      <c r="T341" s="26">
        <v>49.154443999999998</v>
      </c>
      <c r="U341" s="26">
        <v>-109.916111</v>
      </c>
      <c r="V341" t="s">
        <v>36</v>
      </c>
      <c r="W341" t="s">
        <v>990</v>
      </c>
      <c r="X341"/>
      <c r="Y341" t="str">
        <f>INDEX([1]Changes_1985_to_x!$A:$A,MATCH(Table15[[#This Row],[US_GaugeNum]],[1]Changes_1985_to_x!$B:$B,0))</f>
        <v>Active IGS</v>
      </c>
      <c r="Z341" t="str">
        <f>INDEX([1]Changes_1985_to_x!$A:$A,MATCH(Table15[[#This Row],[WSC_GaugeNum]],[1]Changes_1985_to_x!$C:$C,0))</f>
        <v>Active IGS</v>
      </c>
      <c r="AA341" t="s">
        <v>37</v>
      </c>
      <c r="AB341" t="s">
        <v>37</v>
      </c>
      <c r="AC341" t="str">
        <f>IF(Table15[[#This Row],[Proposal]]="",Table15[[#This Row],[Gauge_Designation]],Table15[[#This Row],[Gauge_Designation]]&amp;"("&amp;Table15[[#This Row],[Proposal]]&amp;")")</f>
        <v>IGS</v>
      </c>
      <c r="AD341" t="s">
        <v>673</v>
      </c>
    </row>
    <row r="342" spans="1:30" ht="15" x14ac:dyDescent="0.2">
      <c r="A342" s="117">
        <v>335</v>
      </c>
      <c r="B342" s="101" t="s">
        <v>815</v>
      </c>
      <c r="C342" s="101"/>
      <c r="D342" s="138">
        <v>6151000</v>
      </c>
      <c r="E342" s="102" t="s">
        <v>28</v>
      </c>
      <c r="F342" s="26" t="s">
        <v>29</v>
      </c>
      <c r="G342" s="57">
        <v>15</v>
      </c>
      <c r="H342" s="58" t="s">
        <v>38</v>
      </c>
      <c r="I342" s="58"/>
      <c r="J342" s="25" t="s">
        <v>816</v>
      </c>
      <c r="K342" s="25" t="s">
        <v>679</v>
      </c>
      <c r="L342" s="25" t="s">
        <v>680</v>
      </c>
      <c r="M342" s="25" t="s">
        <v>1110</v>
      </c>
      <c r="N342" s="25" t="s">
        <v>606</v>
      </c>
      <c r="O342" s="25" t="s">
        <v>46</v>
      </c>
      <c r="P342" s="25" t="s">
        <v>1113</v>
      </c>
      <c r="Q342" s="25" t="s">
        <v>36</v>
      </c>
      <c r="R342" s="103">
        <v>1927</v>
      </c>
      <c r="S342" s="25"/>
      <c r="T342" s="25">
        <v>49.004722000000001</v>
      </c>
      <c r="U342" s="25">
        <v>-109.23</v>
      </c>
      <c r="V342" t="s">
        <v>36</v>
      </c>
      <c r="W342" t="s">
        <v>990</v>
      </c>
      <c r="X342"/>
      <c r="Y342" t="str">
        <f>INDEX([1]Changes_1985_to_x!$A:$A,MATCH(Table15[[#This Row],[US_GaugeNum]],[1]Changes_1985_to_x!$B:$B,0))</f>
        <v>Active IGS</v>
      </c>
      <c r="Z342" t="str">
        <f>INDEX([1]Changes_1985_to_x!$A:$A,MATCH(Table15[[#This Row],[WSC_GaugeNum]],[1]Changes_1985_to_x!$C:$C,0))</f>
        <v>Active IGS</v>
      </c>
      <c r="AA342" t="s">
        <v>37</v>
      </c>
      <c r="AB342" t="s">
        <v>37</v>
      </c>
      <c r="AC342" t="str">
        <f>IF(Table15[[#This Row],[Proposal]]="",Table15[[#This Row],[Gauge_Designation]],Table15[[#This Row],[Gauge_Designation]]&amp;"("&amp;Table15[[#This Row],[Proposal]]&amp;")")</f>
        <v>IGS</v>
      </c>
      <c r="AD342" t="e">
        <v>#N/A</v>
      </c>
    </row>
    <row r="343" spans="1:30" ht="15" x14ac:dyDescent="0.2">
      <c r="A343" s="117">
        <v>336</v>
      </c>
      <c r="B343" s="101" t="s">
        <v>710</v>
      </c>
      <c r="C343" s="101"/>
      <c r="D343" s="138">
        <v>6149000</v>
      </c>
      <c r="E343" s="102" t="s">
        <v>28</v>
      </c>
      <c r="F343" s="26" t="s">
        <v>29</v>
      </c>
      <c r="G343" s="57">
        <v>10</v>
      </c>
      <c r="H343" s="58" t="s">
        <v>38</v>
      </c>
      <c r="I343" s="58"/>
      <c r="J343" s="25" t="s">
        <v>711</v>
      </c>
      <c r="K343" s="25" t="s">
        <v>679</v>
      </c>
      <c r="L343" s="25" t="s">
        <v>680</v>
      </c>
      <c r="M343" s="25" t="s">
        <v>1110</v>
      </c>
      <c r="N343" s="25" t="s">
        <v>606</v>
      </c>
      <c r="O343" s="25" t="s">
        <v>46</v>
      </c>
      <c r="P343" s="25" t="s">
        <v>1113</v>
      </c>
      <c r="Q343" s="25" t="s">
        <v>36</v>
      </c>
      <c r="R343" s="103">
        <v>1940</v>
      </c>
      <c r="S343" s="25"/>
      <c r="T343" s="25">
        <v>49.470556000000002</v>
      </c>
      <c r="U343" s="25">
        <v>-109.58833300000001</v>
      </c>
      <c r="V343" t="s">
        <v>36</v>
      </c>
      <c r="W343" t="s">
        <v>990</v>
      </c>
      <c r="X343"/>
      <c r="Y343" t="str">
        <f>INDEX([1]Changes_1985_to_x!$A:$A,MATCH(Table15[[#This Row],[US_GaugeNum]],[1]Changes_1985_to_x!$B:$B,0))</f>
        <v>Active IGS</v>
      </c>
      <c r="Z343" t="str">
        <f>INDEX([1]Changes_1985_to_x!$A:$A,MATCH(Table15[[#This Row],[WSC_GaugeNum]],[1]Changes_1985_to_x!$C:$C,0))</f>
        <v>Active IGS</v>
      </c>
      <c r="AA343" t="s">
        <v>37</v>
      </c>
      <c r="AB343" t="s">
        <v>37</v>
      </c>
      <c r="AC343" t="str">
        <f>IF(Table15[[#This Row],[Proposal]]="",Table15[[#This Row],[Gauge_Designation]],Table15[[#This Row],[Gauge_Designation]]&amp;"("&amp;Table15[[#This Row],[Proposal]]&amp;")")</f>
        <v>IGS</v>
      </c>
      <c r="AD343" t="s">
        <v>673</v>
      </c>
    </row>
    <row r="344" spans="1:30" ht="15" x14ac:dyDescent="0.2">
      <c r="A344" s="117">
        <v>337</v>
      </c>
      <c r="B344" s="101" t="s">
        <v>712</v>
      </c>
      <c r="C344" s="101"/>
      <c r="D344" s="138">
        <v>6148500</v>
      </c>
      <c r="E344" s="102" t="s">
        <v>28</v>
      </c>
      <c r="F344" s="26" t="s">
        <v>29</v>
      </c>
      <c r="G344" s="57">
        <v>10</v>
      </c>
      <c r="H344" s="58" t="s">
        <v>38</v>
      </c>
      <c r="I344" s="58"/>
      <c r="J344" s="25" t="s">
        <v>713</v>
      </c>
      <c r="K344" s="25" t="s">
        <v>679</v>
      </c>
      <c r="L344" s="25" t="s">
        <v>680</v>
      </c>
      <c r="M344" s="25" t="s">
        <v>1110</v>
      </c>
      <c r="N344" s="25" t="s">
        <v>606</v>
      </c>
      <c r="O344" s="25" t="s">
        <v>46</v>
      </c>
      <c r="P344" s="25" t="s">
        <v>1113</v>
      </c>
      <c r="Q344" s="25" t="s">
        <v>36</v>
      </c>
      <c r="R344" s="103">
        <v>1939</v>
      </c>
      <c r="S344" s="25"/>
      <c r="T344" s="25">
        <v>49.471666999999997</v>
      </c>
      <c r="U344" s="25">
        <v>-109.618889</v>
      </c>
      <c r="V344" t="s">
        <v>36</v>
      </c>
      <c r="W344" t="s">
        <v>990</v>
      </c>
      <c r="X344"/>
      <c r="Y344" t="str">
        <f>INDEX([1]Changes_1985_to_x!$A:$A,MATCH(Table15[[#This Row],[US_GaugeNum]],[1]Changes_1985_to_x!$B:$B,0))</f>
        <v>Active IGS</v>
      </c>
      <c r="Z344" t="str">
        <f>INDEX([1]Changes_1985_to_x!$A:$A,MATCH(Table15[[#This Row],[WSC_GaugeNum]],[1]Changes_1985_to_x!$C:$C,0))</f>
        <v>Active IGS</v>
      </c>
      <c r="AA344" t="s">
        <v>37</v>
      </c>
      <c r="AB344" t="s">
        <v>37</v>
      </c>
      <c r="AC344" t="str">
        <f>IF(Table15[[#This Row],[Proposal]]="",Table15[[#This Row],[Gauge_Designation]],Table15[[#This Row],[Gauge_Designation]]&amp;"("&amp;Table15[[#This Row],[Proposal]]&amp;")")</f>
        <v>IGS</v>
      </c>
      <c r="AD344" t="s">
        <v>673</v>
      </c>
    </row>
    <row r="345" spans="1:30" ht="15" x14ac:dyDescent="0.2">
      <c r="A345" s="117">
        <v>338</v>
      </c>
      <c r="B345" s="62" t="s">
        <v>763</v>
      </c>
      <c r="C345" s="62"/>
      <c r="D345" s="131"/>
      <c r="E345" s="48" t="s">
        <v>28</v>
      </c>
      <c r="F345" s="12"/>
      <c r="G345" s="57">
        <v>10</v>
      </c>
      <c r="H345" s="58" t="s">
        <v>38</v>
      </c>
      <c r="I345" s="58"/>
      <c r="J345" s="25" t="s">
        <v>764</v>
      </c>
      <c r="K345" s="25" t="s">
        <v>679</v>
      </c>
      <c r="L345" s="25" t="s">
        <v>680</v>
      </c>
      <c r="M345" s="25" t="s">
        <v>1110</v>
      </c>
      <c r="N345" s="25" t="s">
        <v>606</v>
      </c>
      <c r="O345" s="25" t="s">
        <v>46</v>
      </c>
      <c r="P345" s="25" t="s">
        <v>1113</v>
      </c>
      <c r="Q345" s="25" t="s">
        <v>36</v>
      </c>
      <c r="R345" s="12">
        <v>1951</v>
      </c>
      <c r="S345" s="25"/>
      <c r="T345" s="25">
        <v>49.202778000000002</v>
      </c>
      <c r="U345" s="51">
        <v>-109.984722</v>
      </c>
      <c r="V345" t="s">
        <v>36</v>
      </c>
      <c r="W345" t="s">
        <v>990</v>
      </c>
      <c r="X345"/>
      <c r="Y345" t="e">
        <f>INDEX([1]Changes_1985_to_x!$A:$A,MATCH(Table15[[#This Row],[US_GaugeNum]],[1]Changes_1985_to_x!$B:$B,0))</f>
        <v>#N/A</v>
      </c>
      <c r="Z345" t="e">
        <f>INDEX([1]Changes_1985_to_x!$A:$A,MATCH(Table15[[#This Row],[WSC_GaugeNum]],[1]Changes_1985_to_x!$C:$C,0))</f>
        <v>#N/A</v>
      </c>
      <c r="AA345" t="e">
        <v>#N/A</v>
      </c>
      <c r="AB345" t="s">
        <v>37</v>
      </c>
      <c r="AC345" t="str">
        <f>IF(Table15[[#This Row],[Proposal]]="",Table15[[#This Row],[Gauge_Designation]],Table15[[#This Row],[Gauge_Designation]]&amp;"("&amp;Table15[[#This Row],[Proposal]]&amp;")")</f>
        <v>IGS</v>
      </c>
      <c r="AD345" t="e">
        <v>#N/A</v>
      </c>
    </row>
    <row r="346" spans="1:30" ht="15" x14ac:dyDescent="0.2">
      <c r="A346" s="117">
        <v>339</v>
      </c>
      <c r="B346" s="101" t="s">
        <v>714</v>
      </c>
      <c r="C346" s="101"/>
      <c r="D346" s="138">
        <v>6145500</v>
      </c>
      <c r="E346" s="102" t="s">
        <v>28</v>
      </c>
      <c r="F346" s="26" t="s">
        <v>29</v>
      </c>
      <c r="G346" s="57">
        <v>10</v>
      </c>
      <c r="H346" s="58" t="s">
        <v>38</v>
      </c>
      <c r="I346" s="58"/>
      <c r="J346" s="25" t="s">
        <v>715</v>
      </c>
      <c r="K346" s="25" t="s">
        <v>679</v>
      </c>
      <c r="L346" s="25" t="s">
        <v>680</v>
      </c>
      <c r="M346" s="25" t="s">
        <v>1110</v>
      </c>
      <c r="N346" s="25" t="s">
        <v>606</v>
      </c>
      <c r="O346" s="25" t="s">
        <v>46</v>
      </c>
      <c r="P346" s="25" t="s">
        <v>1113</v>
      </c>
      <c r="Q346" s="25" t="s">
        <v>36</v>
      </c>
      <c r="R346" s="103">
        <v>1952</v>
      </c>
      <c r="S346" s="25"/>
      <c r="T346" s="25">
        <v>49.005277999999997</v>
      </c>
      <c r="U346" s="25">
        <v>-109.71722200000001</v>
      </c>
      <c r="V346" t="s">
        <v>36</v>
      </c>
      <c r="W346" t="s">
        <v>990</v>
      </c>
      <c r="X346"/>
      <c r="Y346" t="str">
        <f>INDEX([1]Changes_1985_to_x!$A:$A,MATCH(Table15[[#This Row],[US_GaugeNum]],[1]Changes_1985_to_x!$B:$B,0))</f>
        <v>Active IGS</v>
      </c>
      <c r="Z346" t="str">
        <f>INDEX([1]Changes_1985_to_x!$A:$A,MATCH(Table15[[#This Row],[WSC_GaugeNum]],[1]Changes_1985_to_x!$C:$C,0))</f>
        <v>Active IGS</v>
      </c>
      <c r="AA346" t="s">
        <v>37</v>
      </c>
      <c r="AB346" t="s">
        <v>37</v>
      </c>
      <c r="AC346" t="str">
        <f>IF(Table15[[#This Row],[Proposal]]="",Table15[[#This Row],[Gauge_Designation]],Table15[[#This Row],[Gauge_Designation]]&amp;"("&amp;Table15[[#This Row],[Proposal]]&amp;")")</f>
        <v>IGS</v>
      </c>
      <c r="AD346" t="s">
        <v>673</v>
      </c>
    </row>
    <row r="347" spans="1:30" ht="15" x14ac:dyDescent="0.2">
      <c r="A347" s="117">
        <v>340</v>
      </c>
      <c r="B347" s="62" t="s">
        <v>716</v>
      </c>
      <c r="C347" s="62"/>
      <c r="D347" s="131">
        <v>6149100</v>
      </c>
      <c r="E347" s="48" t="s">
        <v>28</v>
      </c>
      <c r="F347" s="12" t="s">
        <v>29</v>
      </c>
      <c r="G347" s="57">
        <v>10</v>
      </c>
      <c r="H347" s="58" t="s">
        <v>38</v>
      </c>
      <c r="I347" s="58"/>
      <c r="J347" s="25" t="s">
        <v>717</v>
      </c>
      <c r="K347" s="25" t="s">
        <v>679</v>
      </c>
      <c r="L347" s="25" t="s">
        <v>680</v>
      </c>
      <c r="M347" s="25" t="s">
        <v>1110</v>
      </c>
      <c r="N347" s="25" t="s">
        <v>606</v>
      </c>
      <c r="O347" s="25" t="s">
        <v>46</v>
      </c>
      <c r="P347" s="25" t="s">
        <v>1113</v>
      </c>
      <c r="Q347" s="25" t="s">
        <v>36</v>
      </c>
      <c r="R347" s="12">
        <v>1952</v>
      </c>
      <c r="S347" s="25"/>
      <c r="T347" s="25">
        <v>49.457500000000003</v>
      </c>
      <c r="U347" s="51">
        <v>-109.591667</v>
      </c>
      <c r="V347" t="s">
        <v>36</v>
      </c>
      <c r="W347" t="s">
        <v>990</v>
      </c>
      <c r="X347"/>
      <c r="Y347" t="str">
        <f>INDEX([1]Changes_1985_to_x!$A:$A,MATCH(Table15[[#This Row],[US_GaugeNum]],[1]Changes_1985_to_x!$B:$B,0))</f>
        <v>Active IGS</v>
      </c>
      <c r="Z347" t="str">
        <f>INDEX([1]Changes_1985_to_x!$A:$A,MATCH(Table15[[#This Row],[WSC_GaugeNum]],[1]Changes_1985_to_x!$C:$C,0))</f>
        <v>Active IGS</v>
      </c>
      <c r="AA347" t="s">
        <v>37</v>
      </c>
      <c r="AB347" t="s">
        <v>37</v>
      </c>
      <c r="AC347" t="str">
        <f>IF(Table15[[#This Row],[Proposal]]="",Table15[[#This Row],[Gauge_Designation]],Table15[[#This Row],[Gauge_Designation]]&amp;"("&amp;Table15[[#This Row],[Proposal]]&amp;")")</f>
        <v>IGS</v>
      </c>
      <c r="AD347" t="s">
        <v>673</v>
      </c>
    </row>
    <row r="348" spans="1:30" ht="15" x14ac:dyDescent="0.2">
      <c r="A348" s="117">
        <v>341</v>
      </c>
      <c r="B348" s="101" t="s">
        <v>718</v>
      </c>
      <c r="C348" s="101"/>
      <c r="D348" s="138">
        <v>6148700</v>
      </c>
      <c r="E348" s="102" t="s">
        <v>28</v>
      </c>
      <c r="F348" s="26" t="s">
        <v>29</v>
      </c>
      <c r="G348" s="57">
        <v>10</v>
      </c>
      <c r="H348" s="58" t="s">
        <v>38</v>
      </c>
      <c r="I348" s="58"/>
      <c r="J348" s="25" t="s">
        <v>719</v>
      </c>
      <c r="K348" s="25" t="s">
        <v>679</v>
      </c>
      <c r="L348" s="25" t="s">
        <v>680</v>
      </c>
      <c r="M348" s="25" t="s">
        <v>1110</v>
      </c>
      <c r="N348" s="25" t="s">
        <v>606</v>
      </c>
      <c r="O348" s="25" t="s">
        <v>46</v>
      </c>
      <c r="P348" s="25" t="s">
        <v>1113</v>
      </c>
      <c r="Q348" s="25" t="s">
        <v>36</v>
      </c>
      <c r="R348" s="25">
        <v>1955</v>
      </c>
      <c r="S348" s="25"/>
      <c r="T348" s="25">
        <v>49.473610999999998</v>
      </c>
      <c r="U348" s="25">
        <v>-109.610556</v>
      </c>
      <c r="V348" t="s">
        <v>36</v>
      </c>
      <c r="W348" t="s">
        <v>990</v>
      </c>
      <c r="X348"/>
      <c r="Y348" t="str">
        <f>INDEX([1]Changes_1985_to_x!$A:$A,MATCH(Table15[[#This Row],[US_GaugeNum]],[1]Changes_1985_to_x!$B:$B,0))</f>
        <v>Active IGS</v>
      </c>
      <c r="Z348" t="str">
        <f>INDEX([1]Changes_1985_to_x!$A:$A,MATCH(Table15[[#This Row],[WSC_GaugeNum]],[1]Changes_1985_to_x!$C:$C,0))</f>
        <v>Active IGS</v>
      </c>
      <c r="AA348" t="s">
        <v>37</v>
      </c>
      <c r="AB348" t="s">
        <v>37</v>
      </c>
      <c r="AC348" t="str">
        <f>IF(Table15[[#This Row],[Proposal]]="",Table15[[#This Row],[Gauge_Designation]],Table15[[#This Row],[Gauge_Designation]]&amp;"("&amp;Table15[[#This Row],[Proposal]]&amp;")")</f>
        <v>IGS</v>
      </c>
      <c r="AD348" t="s">
        <v>673</v>
      </c>
    </row>
    <row r="349" spans="1:30" ht="15" x14ac:dyDescent="0.2">
      <c r="A349" s="117">
        <v>342</v>
      </c>
      <c r="B349" s="62" t="s">
        <v>724</v>
      </c>
      <c r="C349" s="62"/>
      <c r="D349" s="131">
        <v>6157500</v>
      </c>
      <c r="E349" s="48" t="s">
        <v>28</v>
      </c>
      <c r="F349" s="12" t="s">
        <v>29</v>
      </c>
      <c r="G349" s="57">
        <v>10</v>
      </c>
      <c r="H349" s="58" t="s">
        <v>38</v>
      </c>
      <c r="I349" s="58"/>
      <c r="J349" s="25" t="s">
        <v>725</v>
      </c>
      <c r="K349" s="25" t="s">
        <v>679</v>
      </c>
      <c r="L349" s="25" t="s">
        <v>680</v>
      </c>
      <c r="M349" s="25" t="s">
        <v>1110</v>
      </c>
      <c r="N349" s="25" t="s">
        <v>606</v>
      </c>
      <c r="O349" s="25" t="s">
        <v>46</v>
      </c>
      <c r="P349" s="25" t="s">
        <v>47</v>
      </c>
      <c r="Q349" s="25" t="s">
        <v>36</v>
      </c>
      <c r="R349" s="12">
        <v>1917</v>
      </c>
      <c r="S349" s="25"/>
      <c r="T349" s="25">
        <v>49.480832999999997</v>
      </c>
      <c r="U349" s="51">
        <v>-109.395556</v>
      </c>
      <c r="V349" t="s">
        <v>36</v>
      </c>
      <c r="W349" t="s">
        <v>990</v>
      </c>
      <c r="X349"/>
      <c r="Y349" t="str">
        <f>INDEX([1]Changes_1985_to_x!$A:$A,MATCH(Table15[[#This Row],[US_GaugeNum]],[1]Changes_1985_to_x!$B:$B,0))</f>
        <v>Active IGS</v>
      </c>
      <c r="Z349" t="str">
        <f>INDEX([1]Changes_1985_to_x!$A:$A,MATCH(Table15[[#This Row],[WSC_GaugeNum]],[1]Changes_1985_to_x!$C:$C,0))</f>
        <v>Active IGS</v>
      </c>
      <c r="AA349" t="s">
        <v>37</v>
      </c>
      <c r="AB349" t="s">
        <v>37</v>
      </c>
      <c r="AC349" t="str">
        <f>IF(Table15[[#This Row],[Proposal]]="",Table15[[#This Row],[Gauge_Designation]],Table15[[#This Row],[Gauge_Designation]]&amp;"("&amp;Table15[[#This Row],[Proposal]]&amp;")")</f>
        <v>IGS</v>
      </c>
      <c r="AD349" t="s">
        <v>673</v>
      </c>
    </row>
    <row r="350" spans="1:30" ht="15" x14ac:dyDescent="0.2">
      <c r="A350" s="117">
        <v>343</v>
      </c>
      <c r="B350" s="101" t="s">
        <v>726</v>
      </c>
      <c r="C350" s="101"/>
      <c r="D350" s="138">
        <v>6164000</v>
      </c>
      <c r="E350" s="102" t="s">
        <v>28</v>
      </c>
      <c r="F350" s="26" t="s">
        <v>29</v>
      </c>
      <c r="G350" s="57">
        <v>10</v>
      </c>
      <c r="H350" s="58" t="s">
        <v>38</v>
      </c>
      <c r="I350" s="58"/>
      <c r="J350" s="25" t="s">
        <v>727</v>
      </c>
      <c r="K350" s="25" t="s">
        <v>679</v>
      </c>
      <c r="L350" s="25" t="s">
        <v>680</v>
      </c>
      <c r="M350" s="25" t="s">
        <v>1110</v>
      </c>
      <c r="N350" s="25" t="s">
        <v>606</v>
      </c>
      <c r="O350" s="25" t="s">
        <v>46</v>
      </c>
      <c r="P350" s="25" t="s">
        <v>35</v>
      </c>
      <c r="Q350" s="25" t="s">
        <v>36</v>
      </c>
      <c r="R350" s="12">
        <v>1917</v>
      </c>
      <c r="S350" s="25"/>
      <c r="T350" s="25">
        <v>49</v>
      </c>
      <c r="U350" s="25">
        <v>-107.30166699999999</v>
      </c>
      <c r="V350" t="s">
        <v>36</v>
      </c>
      <c r="W350" t="s">
        <v>990</v>
      </c>
      <c r="X350"/>
      <c r="Y350" t="str">
        <f>INDEX([1]Changes_1985_to_x!$A:$A,MATCH(Table15[[#This Row],[US_GaugeNum]],[1]Changes_1985_to_x!$B:$B,0))</f>
        <v>Active IGS</v>
      </c>
      <c r="Z350" t="str">
        <f>INDEX([1]Changes_1985_to_x!$A:$A,MATCH(Table15[[#This Row],[WSC_GaugeNum]],[1]Changes_1985_to_x!$C:$C,0))</f>
        <v>Active IGS</v>
      </c>
      <c r="AA350" t="s">
        <v>37</v>
      </c>
      <c r="AB350" t="s">
        <v>37</v>
      </c>
      <c r="AC350" t="str">
        <f>IF(Table15[[#This Row],[Proposal]]="",Table15[[#This Row],[Gauge_Designation]],Table15[[#This Row],[Gauge_Designation]]&amp;"("&amp;Table15[[#This Row],[Proposal]]&amp;")")</f>
        <v>IGS</v>
      </c>
      <c r="AD350" t="s">
        <v>673</v>
      </c>
    </row>
    <row r="351" spans="1:30" ht="15" x14ac:dyDescent="0.2">
      <c r="A351" s="117">
        <v>344</v>
      </c>
      <c r="B351" s="62" t="s">
        <v>728</v>
      </c>
      <c r="C351" s="62"/>
      <c r="D351" s="131">
        <v>6158500</v>
      </c>
      <c r="E351" s="48" t="s">
        <v>28</v>
      </c>
      <c r="F351" s="12" t="s">
        <v>29</v>
      </c>
      <c r="G351" s="57">
        <v>10</v>
      </c>
      <c r="H351" s="58" t="s">
        <v>38</v>
      </c>
      <c r="I351" s="58"/>
      <c r="J351" s="25" t="s">
        <v>729</v>
      </c>
      <c r="K351" s="25" t="s">
        <v>679</v>
      </c>
      <c r="L351" s="25" t="s">
        <v>680</v>
      </c>
      <c r="M351" s="25" t="s">
        <v>1110</v>
      </c>
      <c r="N351" s="25" t="s">
        <v>606</v>
      </c>
      <c r="O351" s="25" t="s">
        <v>46</v>
      </c>
      <c r="P351" s="25" t="s">
        <v>1113</v>
      </c>
      <c r="Q351" s="25" t="s">
        <v>36</v>
      </c>
      <c r="R351" s="12">
        <v>1937</v>
      </c>
      <c r="S351" s="25"/>
      <c r="T351" s="25">
        <v>49.505833000000003</v>
      </c>
      <c r="U351" s="51">
        <v>-108.848333</v>
      </c>
      <c r="V351" t="s">
        <v>36</v>
      </c>
      <c r="W351" t="s">
        <v>990</v>
      </c>
      <c r="X351"/>
      <c r="Y351" t="str">
        <f>INDEX([1]Changes_1985_to_x!$A:$A,MATCH(Table15[[#This Row],[US_GaugeNum]],[1]Changes_1985_to_x!$B:$B,0))</f>
        <v>Active IGS</v>
      </c>
      <c r="Z351" t="str">
        <f>INDEX([1]Changes_1985_to_x!$A:$A,MATCH(Table15[[#This Row],[WSC_GaugeNum]],[1]Changes_1985_to_x!$C:$C,0))</f>
        <v>Active IGS</v>
      </c>
      <c r="AA351" t="s">
        <v>37</v>
      </c>
      <c r="AB351" t="s">
        <v>37</v>
      </c>
      <c r="AC351" t="str">
        <f>IF(Table15[[#This Row],[Proposal]]="",Table15[[#This Row],[Gauge_Designation]],Table15[[#This Row],[Gauge_Designation]]&amp;"("&amp;Table15[[#This Row],[Proposal]]&amp;")")</f>
        <v>IGS</v>
      </c>
      <c r="AD351" t="s">
        <v>673</v>
      </c>
    </row>
    <row r="352" spans="1:30" ht="15" x14ac:dyDescent="0.2">
      <c r="A352" s="117">
        <v>345</v>
      </c>
      <c r="B352" s="46" t="s">
        <v>730</v>
      </c>
      <c r="C352" s="46"/>
      <c r="D352" s="133">
        <v>6162500</v>
      </c>
      <c r="E352" s="42" t="s">
        <v>28</v>
      </c>
      <c r="F352" s="12" t="s">
        <v>29</v>
      </c>
      <c r="G352" s="57">
        <v>10</v>
      </c>
      <c r="H352" s="58" t="s">
        <v>38</v>
      </c>
      <c r="I352" s="58"/>
      <c r="J352" s="12" t="s">
        <v>731</v>
      </c>
      <c r="K352" s="25" t="s">
        <v>679</v>
      </c>
      <c r="L352" s="25" t="s">
        <v>680</v>
      </c>
      <c r="M352" s="12" t="s">
        <v>1110</v>
      </c>
      <c r="N352" s="12" t="s">
        <v>606</v>
      </c>
      <c r="O352" s="12" t="s">
        <v>46</v>
      </c>
      <c r="P352" s="12" t="s">
        <v>35</v>
      </c>
      <c r="Q352" s="12" t="s">
        <v>36</v>
      </c>
      <c r="R352" s="26">
        <v>1937</v>
      </c>
      <c r="S352" s="26"/>
      <c r="T352" s="26">
        <v>49.305</v>
      </c>
      <c r="U352" s="26">
        <v>-107.801389</v>
      </c>
      <c r="V352" t="s">
        <v>36</v>
      </c>
      <c r="W352" t="s">
        <v>990</v>
      </c>
      <c r="X352"/>
      <c r="Y352" t="str">
        <f>INDEX([1]Changes_1985_to_x!$A:$A,MATCH(Table15[[#This Row],[US_GaugeNum]],[1]Changes_1985_to_x!$B:$B,0))</f>
        <v>Active IGS</v>
      </c>
      <c r="Z352" t="str">
        <f>INDEX([1]Changes_1985_to_x!$A:$A,MATCH(Table15[[#This Row],[WSC_GaugeNum]],[1]Changes_1985_to_x!$C:$C,0))</f>
        <v>Active IGS</v>
      </c>
      <c r="AA352" t="s">
        <v>37</v>
      </c>
      <c r="AB352" t="s">
        <v>37</v>
      </c>
      <c r="AC352" t="str">
        <f>IF(Table15[[#This Row],[Proposal]]="",Table15[[#This Row],[Gauge_Designation]],Table15[[#This Row],[Gauge_Designation]]&amp;"("&amp;Table15[[#This Row],[Proposal]]&amp;")")</f>
        <v>IGS</v>
      </c>
      <c r="AD352" t="s">
        <v>673</v>
      </c>
    </row>
    <row r="353" spans="1:30" ht="15" x14ac:dyDescent="0.2">
      <c r="A353" s="117">
        <v>346</v>
      </c>
      <c r="B353" s="62" t="s">
        <v>732</v>
      </c>
      <c r="C353" s="62"/>
      <c r="D353" s="131">
        <v>6159000</v>
      </c>
      <c r="E353" s="48" t="s">
        <v>28</v>
      </c>
      <c r="F353" s="12" t="s">
        <v>29</v>
      </c>
      <c r="G353" s="57">
        <v>10</v>
      </c>
      <c r="H353" s="58" t="s">
        <v>38</v>
      </c>
      <c r="I353" s="58"/>
      <c r="J353" s="25" t="s">
        <v>733</v>
      </c>
      <c r="K353" s="25" t="s">
        <v>679</v>
      </c>
      <c r="L353" s="25" t="s">
        <v>680</v>
      </c>
      <c r="M353" s="25" t="s">
        <v>1110</v>
      </c>
      <c r="N353" s="25" t="s">
        <v>606</v>
      </c>
      <c r="O353" s="25" t="s">
        <v>46</v>
      </c>
      <c r="P353" s="25" t="s">
        <v>47</v>
      </c>
      <c r="Q353" s="25" t="s">
        <v>36</v>
      </c>
      <c r="R353" s="12">
        <v>1937</v>
      </c>
      <c r="S353" s="25"/>
      <c r="T353" s="25">
        <v>49.507221999999999</v>
      </c>
      <c r="U353" s="51">
        <v>-108.852222</v>
      </c>
      <c r="V353" t="s">
        <v>36</v>
      </c>
      <c r="W353" t="s">
        <v>990</v>
      </c>
      <c r="X353"/>
      <c r="Y353" t="str">
        <f>INDEX([1]Changes_1985_to_x!$A:$A,MATCH(Table15[[#This Row],[US_GaugeNum]],[1]Changes_1985_to_x!$B:$B,0))</f>
        <v>Active IGS</v>
      </c>
      <c r="Z353" t="str">
        <f>INDEX([1]Changes_1985_to_x!$A:$A,MATCH(Table15[[#This Row],[WSC_GaugeNum]],[1]Changes_1985_to_x!$C:$C,0))</f>
        <v>Active IGS</v>
      </c>
      <c r="AA353" t="s">
        <v>37</v>
      </c>
      <c r="AB353" t="s">
        <v>37</v>
      </c>
      <c r="AC353" t="str">
        <f>IF(Table15[[#This Row],[Proposal]]="",Table15[[#This Row],[Gauge_Designation]],Table15[[#This Row],[Gauge_Designation]]&amp;"("&amp;Table15[[#This Row],[Proposal]]&amp;")")</f>
        <v>IGS</v>
      </c>
      <c r="AD353" t="s">
        <v>673</v>
      </c>
    </row>
    <row r="354" spans="1:30" ht="15" x14ac:dyDescent="0.2">
      <c r="A354" s="117">
        <v>347</v>
      </c>
      <c r="B354" s="62" t="s">
        <v>720</v>
      </c>
      <c r="C354" s="62"/>
      <c r="D354" s="131">
        <v>6144260</v>
      </c>
      <c r="E354" s="48" t="s">
        <v>28</v>
      </c>
      <c r="F354" s="12" t="s">
        <v>29</v>
      </c>
      <c r="G354" s="57">
        <v>10</v>
      </c>
      <c r="H354" s="58" t="s">
        <v>38</v>
      </c>
      <c r="I354" s="58"/>
      <c r="J354" s="25" t="s">
        <v>721</v>
      </c>
      <c r="K354" s="25" t="s">
        <v>679</v>
      </c>
      <c r="L354" s="25" t="s">
        <v>680</v>
      </c>
      <c r="M354" s="25" t="s">
        <v>1110</v>
      </c>
      <c r="N354" s="25" t="s">
        <v>606</v>
      </c>
      <c r="O354" s="25" t="s">
        <v>46</v>
      </c>
      <c r="P354" s="25" t="s">
        <v>47</v>
      </c>
      <c r="Q354" s="25" t="s">
        <v>36</v>
      </c>
      <c r="R354" s="12">
        <v>1960</v>
      </c>
      <c r="S354" s="25"/>
      <c r="T354" s="25">
        <v>49.166666999999997</v>
      </c>
      <c r="U354" s="51">
        <v>-109.916667</v>
      </c>
      <c r="V354" t="s">
        <v>36</v>
      </c>
      <c r="W354" t="s">
        <v>990</v>
      </c>
      <c r="X354"/>
      <c r="Y354" t="str">
        <f>INDEX([1]Changes_1985_to_x!$A:$A,MATCH(Table15[[#This Row],[US_GaugeNum]],[1]Changes_1985_to_x!$B:$B,0))</f>
        <v>Active IGS</v>
      </c>
      <c r="Z354" t="str">
        <f>INDEX([1]Changes_1985_to_x!$A:$A,MATCH(Table15[[#This Row],[WSC_GaugeNum]],[1]Changes_1985_to_x!$C:$C,0))</f>
        <v>Active IGS</v>
      </c>
      <c r="AA354" t="s">
        <v>37</v>
      </c>
      <c r="AB354" t="s">
        <v>37</v>
      </c>
      <c r="AC354" t="str">
        <f>IF(Table15[[#This Row],[Proposal]]="",Table15[[#This Row],[Gauge_Designation]],Table15[[#This Row],[Gauge_Designation]]&amp;"("&amp;Table15[[#This Row],[Proposal]]&amp;")")</f>
        <v>IGS</v>
      </c>
      <c r="AD354" t="s">
        <v>673</v>
      </c>
    </row>
    <row r="355" spans="1:30" ht="15" x14ac:dyDescent="0.2">
      <c r="A355" s="117">
        <v>348</v>
      </c>
      <c r="B355" s="101" t="s">
        <v>722</v>
      </c>
      <c r="C355" s="101"/>
      <c r="D355" s="138">
        <v>6147950</v>
      </c>
      <c r="E355" s="102" t="s">
        <v>28</v>
      </c>
      <c r="F355" s="26" t="s">
        <v>29</v>
      </c>
      <c r="G355" s="57">
        <v>10</v>
      </c>
      <c r="H355" s="58" t="s">
        <v>38</v>
      </c>
      <c r="I355" s="58"/>
      <c r="J355" s="25" t="s">
        <v>723</v>
      </c>
      <c r="K355" s="25" t="s">
        <v>679</v>
      </c>
      <c r="L355" s="25" t="s">
        <v>680</v>
      </c>
      <c r="M355" s="25" t="s">
        <v>1110</v>
      </c>
      <c r="N355" s="25" t="s">
        <v>606</v>
      </c>
      <c r="O355" s="25" t="s">
        <v>46</v>
      </c>
      <c r="P355" s="25" t="s">
        <v>1113</v>
      </c>
      <c r="Q355" s="25" t="s">
        <v>36</v>
      </c>
      <c r="R355" s="103">
        <v>1964</v>
      </c>
      <c r="S355" s="25"/>
      <c r="T355" s="103">
        <v>49.434722000000001</v>
      </c>
      <c r="U355" s="115">
        <v>-109.835278</v>
      </c>
      <c r="V355" t="s">
        <v>36</v>
      </c>
      <c r="W355" t="s">
        <v>990</v>
      </c>
      <c r="X355"/>
      <c r="Y355" t="str">
        <f>INDEX([1]Changes_1985_to_x!$A:$A,MATCH(Table15[[#This Row],[US_GaugeNum]],[1]Changes_1985_to_x!$B:$B,0))</f>
        <v>Active IGS</v>
      </c>
      <c r="Z355" t="str">
        <f>INDEX([1]Changes_1985_to_x!$A:$A,MATCH(Table15[[#This Row],[WSC_GaugeNum]],[1]Changes_1985_to_x!$C:$C,0))</f>
        <v>Active IGS</v>
      </c>
      <c r="AA355" t="s">
        <v>37</v>
      </c>
      <c r="AB355" t="s">
        <v>37</v>
      </c>
      <c r="AC355" t="str">
        <f>IF(Table15[[#This Row],[Proposal]]="",Table15[[#This Row],[Gauge_Designation]],Table15[[#This Row],[Gauge_Designation]]&amp;"("&amp;Table15[[#This Row],[Proposal]]&amp;")")</f>
        <v>IGS</v>
      </c>
      <c r="AD355" t="s">
        <v>673</v>
      </c>
    </row>
    <row r="356" spans="1:30" s="80" customFormat="1" x14ac:dyDescent="0.25">
      <c r="A356" s="117">
        <v>349</v>
      </c>
      <c r="B356" s="62" t="s">
        <v>818</v>
      </c>
      <c r="C356" s="62"/>
      <c r="D356" s="131"/>
      <c r="E356" s="48" t="s">
        <v>28</v>
      </c>
      <c r="F356" s="12"/>
      <c r="G356" s="57">
        <v>10</v>
      </c>
      <c r="H356" s="58" t="s">
        <v>38</v>
      </c>
      <c r="I356" s="58"/>
      <c r="J356" s="25" t="s">
        <v>819</v>
      </c>
      <c r="K356" s="25" t="s">
        <v>679</v>
      </c>
      <c r="L356" s="25" t="s">
        <v>680</v>
      </c>
      <c r="M356" s="25" t="s">
        <v>1110</v>
      </c>
      <c r="N356" s="25" t="s">
        <v>606</v>
      </c>
      <c r="O356" s="25" t="s">
        <v>46</v>
      </c>
      <c r="P356" s="25" t="s">
        <v>1113</v>
      </c>
      <c r="Q356" s="25" t="s">
        <v>36</v>
      </c>
      <c r="R356" s="12">
        <v>1925</v>
      </c>
      <c r="S356" s="25"/>
      <c r="T356" s="25">
        <v>49.228332999999999</v>
      </c>
      <c r="U356" s="51">
        <v>-109.815833</v>
      </c>
      <c r="V356" t="s">
        <v>36</v>
      </c>
      <c r="W356" t="s">
        <v>990</v>
      </c>
      <c r="Y356" s="80" t="e">
        <f>INDEX([1]Changes_1985_to_x!$A:$A,MATCH(Table15[[#This Row],[US_GaugeNum]],[1]Changes_1985_to_x!$B:$B,0))</f>
        <v>#N/A</v>
      </c>
      <c r="Z356" s="80" t="e">
        <f>INDEX([1]Changes_1985_to_x!$A:$A,MATCH(Table15[[#This Row],[WSC_GaugeNum]],[1]Changes_1985_to_x!$C:$C,0))</f>
        <v>#N/A</v>
      </c>
      <c r="AA356" s="80" t="e">
        <v>#N/A</v>
      </c>
      <c r="AB356" s="80" t="s">
        <v>37</v>
      </c>
      <c r="AC356" s="80" t="str">
        <f>IF(Table15[[#This Row],[Proposal]]="",Table15[[#This Row],[Gauge_Designation]],Table15[[#This Row],[Gauge_Designation]]&amp;"("&amp;Table15[[#This Row],[Proposal]]&amp;")")</f>
        <v>IGS</v>
      </c>
      <c r="AD356" s="80" t="e">
        <v>#N/A</v>
      </c>
    </row>
    <row r="357" spans="1:30" ht="15" x14ac:dyDescent="0.2">
      <c r="A357" s="117">
        <v>350</v>
      </c>
      <c r="B357" s="46" t="s">
        <v>734</v>
      </c>
      <c r="C357" s="46"/>
      <c r="D357" s="133">
        <v>6143000</v>
      </c>
      <c r="E357" s="42" t="s">
        <v>28</v>
      </c>
      <c r="F357" s="12" t="s">
        <v>29</v>
      </c>
      <c r="G357" s="57">
        <v>10</v>
      </c>
      <c r="H357" s="58" t="s">
        <v>38</v>
      </c>
      <c r="I357" s="58"/>
      <c r="J357" s="12" t="s">
        <v>735</v>
      </c>
      <c r="K357" s="12" t="s">
        <v>679</v>
      </c>
      <c r="L357" s="12" t="s">
        <v>680</v>
      </c>
      <c r="M357" s="12" t="s">
        <v>1110</v>
      </c>
      <c r="N357" s="12" t="s">
        <v>606</v>
      </c>
      <c r="O357" s="12" t="s">
        <v>46</v>
      </c>
      <c r="P357" s="40" t="s">
        <v>47</v>
      </c>
      <c r="Q357" s="12" t="s">
        <v>36</v>
      </c>
      <c r="R357" s="25">
        <v>1937</v>
      </c>
      <c r="S357" s="25"/>
      <c r="T357" s="25">
        <v>49.303333000000002</v>
      </c>
      <c r="U357" s="25">
        <v>-107.805556</v>
      </c>
      <c r="V357" t="s">
        <v>36</v>
      </c>
      <c r="W357" t="s">
        <v>990</v>
      </c>
      <c r="X357"/>
      <c r="Y357" t="e">
        <f>INDEX([1]Changes_1985_to_x!$A:$A,MATCH(Table15[[#This Row],[US_GaugeNum]],[1]Changes_1985_to_x!$B:$B,0))</f>
        <v>#N/A</v>
      </c>
      <c r="Z357" t="str">
        <f>INDEX([1]Changes_1985_to_x!$A:$A,MATCH(Table15[[#This Row],[WSC_GaugeNum]],[1]Changes_1985_to_x!$C:$C,0))</f>
        <v>Active IGS</v>
      </c>
      <c r="AA357" t="e">
        <v>#N/A</v>
      </c>
      <c r="AB357" t="s">
        <v>37</v>
      </c>
      <c r="AC357" t="str">
        <f>IF(Table15[[#This Row],[Proposal]]="",Table15[[#This Row],[Gauge_Designation]],Table15[[#This Row],[Gauge_Designation]]&amp;"("&amp;Table15[[#This Row],[Proposal]]&amp;")")</f>
        <v>IGS</v>
      </c>
      <c r="AD357" t="e">
        <v>#N/A</v>
      </c>
    </row>
    <row r="358" spans="1:30" ht="15" x14ac:dyDescent="0.2">
      <c r="A358" s="117">
        <v>351</v>
      </c>
      <c r="B358" s="46" t="s">
        <v>736</v>
      </c>
      <c r="C358" s="46"/>
      <c r="D358" s="133">
        <v>6157500</v>
      </c>
      <c r="E358" s="42" t="s">
        <v>28</v>
      </c>
      <c r="F358" s="12" t="s">
        <v>29</v>
      </c>
      <c r="G358" s="57">
        <v>10</v>
      </c>
      <c r="H358" s="58" t="s">
        <v>38</v>
      </c>
      <c r="I358" s="58"/>
      <c r="J358" s="12" t="s">
        <v>737</v>
      </c>
      <c r="K358" s="12" t="s">
        <v>679</v>
      </c>
      <c r="L358" s="12" t="s">
        <v>680</v>
      </c>
      <c r="M358" s="12" t="s">
        <v>1110</v>
      </c>
      <c r="N358" s="12" t="s">
        <v>606</v>
      </c>
      <c r="O358" s="12" t="s">
        <v>46</v>
      </c>
      <c r="P358" s="40" t="s">
        <v>1113</v>
      </c>
      <c r="Q358" s="12" t="s">
        <v>36</v>
      </c>
      <c r="R358" s="25">
        <v>1940</v>
      </c>
      <c r="S358" s="25"/>
      <c r="T358" s="25">
        <v>49.486666999999997</v>
      </c>
      <c r="U358" s="25">
        <v>-109.352222</v>
      </c>
      <c r="V358" t="s">
        <v>36</v>
      </c>
      <c r="W358" t="s">
        <v>990</v>
      </c>
      <c r="X358"/>
      <c r="Y358" t="str">
        <f>INDEX([1]Changes_1985_to_x!$A:$A,MATCH(Table15[[#This Row],[US_GaugeNum]],[1]Changes_1985_to_x!$B:$B,0))</f>
        <v>Active IGS</v>
      </c>
      <c r="Z358" t="str">
        <f>INDEX([1]Changes_1985_to_x!$A:$A,MATCH(Table15[[#This Row],[WSC_GaugeNum]],[1]Changes_1985_to_x!$C:$C,0))</f>
        <v>Active IGS</v>
      </c>
      <c r="AA358" t="s">
        <v>37</v>
      </c>
      <c r="AB358" t="s">
        <v>37</v>
      </c>
      <c r="AC358" t="str">
        <f>IF(Table15[[#This Row],[Proposal]]="",Table15[[#This Row],[Gauge_Designation]],Table15[[#This Row],[Gauge_Designation]]&amp;"("&amp;Table15[[#This Row],[Proposal]]&amp;")")</f>
        <v>IGS</v>
      </c>
      <c r="AD358" t="s">
        <v>673</v>
      </c>
    </row>
    <row r="359" spans="1:30" ht="15" x14ac:dyDescent="0.2">
      <c r="A359" s="117">
        <v>352</v>
      </c>
      <c r="B359" s="62" t="s">
        <v>746</v>
      </c>
      <c r="C359" s="62"/>
      <c r="D359" s="131">
        <v>6162000</v>
      </c>
      <c r="E359" s="48" t="s">
        <v>28</v>
      </c>
      <c r="F359" s="25" t="s">
        <v>29</v>
      </c>
      <c r="G359" s="57">
        <v>10</v>
      </c>
      <c r="H359" s="58" t="s">
        <v>38</v>
      </c>
      <c r="I359" s="58"/>
      <c r="J359" s="25" t="s">
        <v>747</v>
      </c>
      <c r="K359" s="25" t="s">
        <v>679</v>
      </c>
      <c r="L359" s="25" t="s">
        <v>680</v>
      </c>
      <c r="M359" s="25" t="s">
        <v>1110</v>
      </c>
      <c r="N359" s="25" t="s">
        <v>606</v>
      </c>
      <c r="O359" s="25" t="s">
        <v>46</v>
      </c>
      <c r="P359" s="25" t="s">
        <v>47</v>
      </c>
      <c r="Q359" s="25" t="s">
        <v>36</v>
      </c>
      <c r="R359" s="25">
        <v>1940</v>
      </c>
      <c r="S359" s="25"/>
      <c r="T359" s="25">
        <v>49.371110999999999</v>
      </c>
      <c r="U359" s="51">
        <v>-107.885278</v>
      </c>
      <c r="V359" t="s">
        <v>36</v>
      </c>
      <c r="W359" t="s">
        <v>990</v>
      </c>
      <c r="X359"/>
      <c r="Y359" t="str">
        <f>INDEX([1]Changes_1985_to_x!$A:$A,MATCH(Table15[[#This Row],[US_GaugeNum]],[1]Changes_1985_to_x!$B:$B,0))</f>
        <v>Active IGS</v>
      </c>
      <c r="Z359" t="str">
        <f>INDEX([1]Changes_1985_to_x!$A:$A,MATCH(Table15[[#This Row],[WSC_GaugeNum]],[1]Changes_1985_to_x!$C:$C,0))</f>
        <v>Active IGS</v>
      </c>
      <c r="AA359" t="s">
        <v>37</v>
      </c>
      <c r="AB359" t="s">
        <v>37</v>
      </c>
      <c r="AC359" t="str">
        <f>IF(Table15[[#This Row],[Proposal]]="",Table15[[#This Row],[Gauge_Designation]],Table15[[#This Row],[Gauge_Designation]]&amp;"("&amp;Table15[[#This Row],[Proposal]]&amp;")")</f>
        <v>IGS</v>
      </c>
      <c r="AD359" t="s">
        <v>673</v>
      </c>
    </row>
    <row r="360" spans="1:30" ht="15" x14ac:dyDescent="0.2">
      <c r="A360" s="117">
        <v>353</v>
      </c>
      <c r="B360" s="101" t="s">
        <v>751</v>
      </c>
      <c r="C360" s="101"/>
      <c r="D360" s="138">
        <v>6156500</v>
      </c>
      <c r="E360" s="102" t="s">
        <v>28</v>
      </c>
      <c r="F360" s="26" t="s">
        <v>29</v>
      </c>
      <c r="G360" s="57">
        <v>10</v>
      </c>
      <c r="H360" s="58" t="s">
        <v>38</v>
      </c>
      <c r="I360" s="58"/>
      <c r="J360" s="103" t="s">
        <v>752</v>
      </c>
      <c r="K360" s="25" t="s">
        <v>679</v>
      </c>
      <c r="L360" s="103" t="s">
        <v>680</v>
      </c>
      <c r="M360" s="103" t="s">
        <v>1110</v>
      </c>
      <c r="N360" s="103" t="s">
        <v>606</v>
      </c>
      <c r="O360" s="103" t="s">
        <v>46</v>
      </c>
      <c r="P360" s="103" t="s">
        <v>35</v>
      </c>
      <c r="Q360" s="103" t="s">
        <v>36</v>
      </c>
      <c r="R360" s="25">
        <v>1946</v>
      </c>
      <c r="S360" s="25"/>
      <c r="T360" s="25">
        <v>49.494166999999997</v>
      </c>
      <c r="U360" s="25">
        <v>-109.36499999999999</v>
      </c>
      <c r="V360" t="s">
        <v>36</v>
      </c>
      <c r="W360" t="s">
        <v>990</v>
      </c>
      <c r="X360"/>
      <c r="Y360" t="str">
        <f>INDEX([1]Changes_1985_to_x!$A:$A,MATCH(Table15[[#This Row],[US_GaugeNum]],[1]Changes_1985_to_x!$B:$B,0))</f>
        <v>Active IGS</v>
      </c>
      <c r="Z360" t="str">
        <f>INDEX([1]Changes_1985_to_x!$A:$A,MATCH(Table15[[#This Row],[WSC_GaugeNum]],[1]Changes_1985_to_x!$C:$C,0))</f>
        <v>Active IGS</v>
      </c>
      <c r="AA360" t="s">
        <v>37</v>
      </c>
      <c r="AB360" t="s">
        <v>37</v>
      </c>
      <c r="AC360" t="str">
        <f>IF(Table15[[#This Row],[Proposal]]="",Table15[[#This Row],[Gauge_Designation]],Table15[[#This Row],[Gauge_Designation]]&amp;"("&amp;Table15[[#This Row],[Proposal]]&amp;")")</f>
        <v>IGS</v>
      </c>
      <c r="AD360" t="s">
        <v>673</v>
      </c>
    </row>
    <row r="361" spans="1:30" ht="15" x14ac:dyDescent="0.2">
      <c r="A361" s="117">
        <v>354</v>
      </c>
      <c r="B361" s="62" t="s">
        <v>753</v>
      </c>
      <c r="C361" s="62"/>
      <c r="D361" s="131">
        <v>6161500</v>
      </c>
      <c r="E361" s="48" t="s">
        <v>28</v>
      </c>
      <c r="F361" s="25" t="s">
        <v>29</v>
      </c>
      <c r="G361" s="20">
        <v>10</v>
      </c>
      <c r="H361" s="76" t="s">
        <v>38</v>
      </c>
      <c r="I361" s="76"/>
      <c r="J361" s="25" t="s">
        <v>754</v>
      </c>
      <c r="K361" s="25" t="s">
        <v>679</v>
      </c>
      <c r="L361" s="25" t="s">
        <v>680</v>
      </c>
      <c r="M361" s="25" t="s">
        <v>1110</v>
      </c>
      <c r="N361" s="25" t="s">
        <v>606</v>
      </c>
      <c r="O361" s="25" t="s">
        <v>46</v>
      </c>
      <c r="P361" s="25" t="s">
        <v>35</v>
      </c>
      <c r="Q361" s="25" t="s">
        <v>36</v>
      </c>
      <c r="R361" s="25">
        <v>1946</v>
      </c>
      <c r="S361" s="25"/>
      <c r="T361" s="25">
        <v>49.369444000000001</v>
      </c>
      <c r="U361" s="25">
        <v>-107.88500000000001</v>
      </c>
      <c r="V361" t="s">
        <v>36</v>
      </c>
      <c r="W361" t="s">
        <v>990</v>
      </c>
      <c r="X361"/>
      <c r="Y361" t="str">
        <f>INDEX([1]Changes_1985_to_x!$A:$A,MATCH(Table15[[#This Row],[US_GaugeNum]],[1]Changes_1985_to_x!$B:$B,0))</f>
        <v>Active IGS</v>
      </c>
      <c r="Z361" t="str">
        <f>INDEX([1]Changes_1985_to_x!$A:$A,MATCH(Table15[[#This Row],[WSC_GaugeNum]],[1]Changes_1985_to_x!$C:$C,0))</f>
        <v>Active IGS</v>
      </c>
      <c r="AA361" t="s">
        <v>37</v>
      </c>
      <c r="AB361" t="s">
        <v>37</v>
      </c>
      <c r="AC361" t="str">
        <f>IF(Table15[[#This Row],[Proposal]]="",Table15[[#This Row],[Gauge_Designation]],Table15[[#This Row],[Gauge_Designation]]&amp;"("&amp;Table15[[#This Row],[Proposal]]&amp;")")</f>
        <v>IGS</v>
      </c>
      <c r="AD361" t="s">
        <v>673</v>
      </c>
    </row>
    <row r="362" spans="1:30" ht="15" x14ac:dyDescent="0.2">
      <c r="A362" s="117">
        <v>355</v>
      </c>
      <c r="B362" s="101" t="s">
        <v>755</v>
      </c>
      <c r="C362" s="101"/>
      <c r="D362" s="138">
        <v>6161300</v>
      </c>
      <c r="E362" s="102" t="s">
        <v>28</v>
      </c>
      <c r="F362" s="26" t="s">
        <v>29</v>
      </c>
      <c r="G362" s="111">
        <v>10</v>
      </c>
      <c r="H362" s="65" t="s">
        <v>38</v>
      </c>
      <c r="I362" s="65"/>
      <c r="J362" s="26" t="s">
        <v>756</v>
      </c>
      <c r="K362" s="26" t="s">
        <v>679</v>
      </c>
      <c r="L362" s="25" t="s">
        <v>680</v>
      </c>
      <c r="M362" s="26" t="s">
        <v>1110</v>
      </c>
      <c r="N362" s="26" t="s">
        <v>606</v>
      </c>
      <c r="O362" s="26" t="s">
        <v>46</v>
      </c>
      <c r="P362" s="26" t="s">
        <v>35</v>
      </c>
      <c r="Q362" s="26" t="s">
        <v>36</v>
      </c>
      <c r="R362" s="26">
        <v>1950</v>
      </c>
      <c r="S362" s="26"/>
      <c r="T362" s="26">
        <v>49.372222000000001</v>
      </c>
      <c r="U362" s="26">
        <v>-107.88333299999999</v>
      </c>
      <c r="V362" t="s">
        <v>36</v>
      </c>
      <c r="W362" t="s">
        <v>990</v>
      </c>
      <c r="X362"/>
      <c r="Y362" t="str">
        <f>INDEX([1]Changes_1985_to_x!$A:$A,MATCH(Table15[[#This Row],[US_GaugeNum]],[1]Changes_1985_to_x!$B:$B,0))</f>
        <v>Active IGS</v>
      </c>
      <c r="Z362" t="str">
        <f>INDEX([1]Changes_1985_to_x!$A:$A,MATCH(Table15[[#This Row],[WSC_GaugeNum]],[1]Changes_1985_to_x!$C:$C,0))</f>
        <v>Active IGS</v>
      </c>
      <c r="AA362" t="s">
        <v>37</v>
      </c>
      <c r="AB362" t="s">
        <v>37</v>
      </c>
      <c r="AC362" t="str">
        <f>IF(Table15[[#This Row],[Proposal]]="",Table15[[#This Row],[Gauge_Designation]],Table15[[#This Row],[Gauge_Designation]]&amp;"("&amp;Table15[[#This Row],[Proposal]]&amp;")")</f>
        <v>IGS</v>
      </c>
      <c r="AD362" t="s">
        <v>673</v>
      </c>
    </row>
    <row r="363" spans="1:30" ht="15" x14ac:dyDescent="0.2">
      <c r="A363" s="117">
        <v>356</v>
      </c>
      <c r="B363" s="62" t="s">
        <v>738</v>
      </c>
      <c r="C363" s="62"/>
      <c r="D363" s="131">
        <v>5018500</v>
      </c>
      <c r="E363" s="48" t="s">
        <v>28</v>
      </c>
      <c r="F363" s="12" t="s">
        <v>29</v>
      </c>
      <c r="G363" s="57">
        <v>10</v>
      </c>
      <c r="H363" s="58" t="s">
        <v>38</v>
      </c>
      <c r="I363" s="58"/>
      <c r="J363" s="25" t="s">
        <v>739</v>
      </c>
      <c r="K363" s="25" t="s">
        <v>679</v>
      </c>
      <c r="L363" s="25" t="s">
        <v>680</v>
      </c>
      <c r="M363" s="25" t="s">
        <v>1110</v>
      </c>
      <c r="N363" s="25" t="s">
        <v>676</v>
      </c>
      <c r="O363" s="25" t="s">
        <v>34</v>
      </c>
      <c r="P363" s="25" t="s">
        <v>35</v>
      </c>
      <c r="Q363" s="25" t="s">
        <v>36</v>
      </c>
      <c r="R363" s="12">
        <v>1918</v>
      </c>
      <c r="S363" s="25"/>
      <c r="T363" s="25">
        <v>48.947221999999996</v>
      </c>
      <c r="U363" s="51">
        <v>-113.374444</v>
      </c>
      <c r="V363" t="s">
        <v>36</v>
      </c>
      <c r="W363" t="s">
        <v>990</v>
      </c>
      <c r="X363"/>
      <c r="Y363" t="str">
        <f>INDEX([1]Changes_1985_to_x!$A:$A,MATCH(Table15[[#This Row],[US_GaugeNum]],[1]Changes_1985_to_x!$B:$B,0))</f>
        <v>Active IGS</v>
      </c>
      <c r="Z363" t="str">
        <f>INDEX([1]Changes_1985_to_x!$A:$A,MATCH(Table15[[#This Row],[WSC_GaugeNum]],[1]Changes_1985_to_x!$C:$C,0))</f>
        <v>Active IGS</v>
      </c>
      <c r="AA363" t="s">
        <v>37</v>
      </c>
      <c r="AB363" t="s">
        <v>37</v>
      </c>
      <c r="AC363" t="str">
        <f>IF(Table15[[#This Row],[Proposal]]="",Table15[[#This Row],[Gauge_Designation]],Table15[[#This Row],[Gauge_Designation]]&amp;"("&amp;Table15[[#This Row],[Proposal]]&amp;")")</f>
        <v>IGS</v>
      </c>
      <c r="AD363" t="s">
        <v>673</v>
      </c>
    </row>
    <row r="364" spans="1:30" ht="15" x14ac:dyDescent="0.2">
      <c r="A364" s="117">
        <v>357</v>
      </c>
      <c r="B364" s="62" t="s">
        <v>740</v>
      </c>
      <c r="C364" s="62"/>
      <c r="D364" s="131">
        <v>5015500</v>
      </c>
      <c r="E364" s="48" t="s">
        <v>28</v>
      </c>
      <c r="F364" s="25" t="s">
        <v>29</v>
      </c>
      <c r="G364" s="57">
        <v>10</v>
      </c>
      <c r="H364" s="58" t="s">
        <v>38</v>
      </c>
      <c r="I364" s="58"/>
      <c r="J364" s="25" t="s">
        <v>741</v>
      </c>
      <c r="K364" s="25" t="s">
        <v>679</v>
      </c>
      <c r="L364" s="25" t="s">
        <v>680</v>
      </c>
      <c r="M364" s="25" t="s">
        <v>1110</v>
      </c>
      <c r="N364" s="25" t="s">
        <v>676</v>
      </c>
      <c r="O364" s="25" t="s">
        <v>34</v>
      </c>
      <c r="P364" s="25" t="s">
        <v>47</v>
      </c>
      <c r="Q364" s="25" t="s">
        <v>36</v>
      </c>
      <c r="R364" s="25">
        <v>1915</v>
      </c>
      <c r="S364" s="25"/>
      <c r="T364" s="25">
        <v>48.828333000000001</v>
      </c>
      <c r="U364" s="51">
        <v>-113.521111</v>
      </c>
      <c r="V364" t="s">
        <v>36</v>
      </c>
      <c r="W364" t="s">
        <v>990</v>
      </c>
      <c r="X364"/>
      <c r="Y364" t="str">
        <f>INDEX([1]Changes_1985_to_x!$A:$A,MATCH(Table15[[#This Row],[US_GaugeNum]],[1]Changes_1985_to_x!$B:$B,0))</f>
        <v>Active IGS</v>
      </c>
      <c r="Z364" t="str">
        <f>INDEX([1]Changes_1985_to_x!$A:$A,MATCH(Table15[[#This Row],[WSC_GaugeNum]],[1]Changes_1985_to_x!$C:$C,0))</f>
        <v>Active IGS</v>
      </c>
      <c r="AA364" t="s">
        <v>37</v>
      </c>
      <c r="AB364" t="s">
        <v>37</v>
      </c>
      <c r="AC364" t="str">
        <f>IF(Table15[[#This Row],[Proposal]]="",Table15[[#This Row],[Gauge_Designation]],Table15[[#This Row],[Gauge_Designation]]&amp;"("&amp;Table15[[#This Row],[Proposal]]&amp;")")</f>
        <v>IGS</v>
      </c>
      <c r="AD364" t="s">
        <v>673</v>
      </c>
    </row>
    <row r="365" spans="1:30" ht="15" x14ac:dyDescent="0.2">
      <c r="A365" s="117">
        <v>358</v>
      </c>
      <c r="B365" s="62" t="s">
        <v>748</v>
      </c>
      <c r="C365" s="62"/>
      <c r="D365" s="131">
        <v>5018000</v>
      </c>
      <c r="E365" s="62" t="s">
        <v>28</v>
      </c>
      <c r="F365" s="25" t="s">
        <v>29</v>
      </c>
      <c r="G365" s="57">
        <v>18</v>
      </c>
      <c r="H365" s="58" t="s">
        <v>38</v>
      </c>
      <c r="I365" s="58"/>
      <c r="J365" s="25" t="s">
        <v>749</v>
      </c>
      <c r="K365" s="25" t="s">
        <v>679</v>
      </c>
      <c r="L365" s="25" t="s">
        <v>680</v>
      </c>
      <c r="M365" s="25" t="s">
        <v>1110</v>
      </c>
      <c r="N365" s="25" t="s">
        <v>676</v>
      </c>
      <c r="O365" s="25" t="s">
        <v>34</v>
      </c>
      <c r="P365" s="25" t="s">
        <v>1113</v>
      </c>
      <c r="Q365" s="25" t="s">
        <v>36</v>
      </c>
      <c r="R365" s="25"/>
      <c r="S365" s="25" t="s">
        <v>1110</v>
      </c>
      <c r="T365" s="25">
        <v>48.852778000000001</v>
      </c>
      <c r="U365" s="51">
        <v>-113.416944</v>
      </c>
      <c r="V365" t="s">
        <v>36</v>
      </c>
      <c r="W365" t="s">
        <v>990</v>
      </c>
      <c r="X365"/>
      <c r="Y365" t="e">
        <f>INDEX([1]Changes_1985_to_x!$A:$A,MATCH(Table15[[#This Row],[US_GaugeNum]],[1]Changes_1985_to_x!$B:$B,0))</f>
        <v>#N/A</v>
      </c>
      <c r="Z365" t="e">
        <f>INDEX([1]Changes_1985_to_x!$A:$A,MATCH(Table15[[#This Row],[WSC_GaugeNum]],[1]Changes_1985_to_x!$C:$C,0))</f>
        <v>#N/A</v>
      </c>
      <c r="AA365" t="e">
        <v>#N/A</v>
      </c>
      <c r="AB365" t="e">
        <v>#N/A</v>
      </c>
      <c r="AC365" t="str">
        <f>IF(Table15[[#This Row],[Proposal]]="",Table15[[#This Row],[Gauge_Designation]],Table15[[#This Row],[Gauge_Designation]]&amp;"("&amp;Table15[[#This Row],[Proposal]]&amp;")")</f>
        <v>IGS</v>
      </c>
      <c r="AD365" t="e">
        <v>#N/A</v>
      </c>
    </row>
    <row r="366" spans="1:30" ht="15" x14ac:dyDescent="0.2">
      <c r="A366" s="117">
        <v>359</v>
      </c>
      <c r="B366" s="62" t="s">
        <v>742</v>
      </c>
      <c r="C366" s="62"/>
      <c r="D366" s="131">
        <v>6135000</v>
      </c>
      <c r="E366" s="48" t="s">
        <v>28</v>
      </c>
      <c r="F366" s="12" t="s">
        <v>29</v>
      </c>
      <c r="G366" s="57">
        <v>10</v>
      </c>
      <c r="H366" s="58" t="s">
        <v>38</v>
      </c>
      <c r="I366" s="58"/>
      <c r="J366" s="25" t="s">
        <v>743</v>
      </c>
      <c r="K366" s="25" t="s">
        <v>679</v>
      </c>
      <c r="L366" s="25" t="s">
        <v>680</v>
      </c>
      <c r="M366" s="25" t="s">
        <v>1110</v>
      </c>
      <c r="N366" s="25" t="s">
        <v>676</v>
      </c>
      <c r="O366" s="25" t="s">
        <v>34</v>
      </c>
      <c r="P366" s="25" t="s">
        <v>35</v>
      </c>
      <c r="Q366" s="25" t="s">
        <v>36</v>
      </c>
      <c r="R366" s="25">
        <v>1909</v>
      </c>
      <c r="S366" s="25"/>
      <c r="T366" s="25">
        <v>48.984166999999999</v>
      </c>
      <c r="U366" s="51">
        <v>-110.469444</v>
      </c>
      <c r="V366" t="s">
        <v>36</v>
      </c>
      <c r="W366" t="s">
        <v>990</v>
      </c>
      <c r="X366"/>
      <c r="Y366" t="str">
        <f>INDEX([1]Changes_1985_to_x!$A:$A,MATCH(Table15[[#This Row],[US_GaugeNum]],[1]Changes_1985_to_x!$B:$B,0))</f>
        <v>Active IGS</v>
      </c>
      <c r="Z366" t="str">
        <f>INDEX([1]Changes_1985_to_x!$A:$A,MATCH(Table15[[#This Row],[WSC_GaugeNum]],[1]Changes_1985_to_x!$C:$C,0))</f>
        <v>Active IGS</v>
      </c>
      <c r="AA366" t="s">
        <v>37</v>
      </c>
      <c r="AB366" t="s">
        <v>37</v>
      </c>
      <c r="AC366" t="str">
        <f>IF(Table15[[#This Row],[Proposal]]="",Table15[[#This Row],[Gauge_Designation]],Table15[[#This Row],[Gauge_Designation]]&amp;"("&amp;Table15[[#This Row],[Proposal]]&amp;")")</f>
        <v>IGS</v>
      </c>
      <c r="AD366" t="s">
        <v>673</v>
      </c>
    </row>
    <row r="367" spans="1:30" ht="15" x14ac:dyDescent="0.2">
      <c r="A367" s="117">
        <v>360</v>
      </c>
      <c r="B367" s="62" t="s">
        <v>744</v>
      </c>
      <c r="C367" s="62"/>
      <c r="D367" s="131">
        <v>6133500</v>
      </c>
      <c r="E367" s="48" t="s">
        <v>28</v>
      </c>
      <c r="F367" s="12" t="s">
        <v>29</v>
      </c>
      <c r="G367" s="57">
        <v>10</v>
      </c>
      <c r="H367" s="58" t="s">
        <v>38</v>
      </c>
      <c r="I367" s="58"/>
      <c r="J367" s="25" t="s">
        <v>745</v>
      </c>
      <c r="K367" s="25" t="s">
        <v>679</v>
      </c>
      <c r="L367" s="25" t="s">
        <v>680</v>
      </c>
      <c r="M367" s="25" t="s">
        <v>1110</v>
      </c>
      <c r="N367" s="25" t="s">
        <v>676</v>
      </c>
      <c r="O367" s="25" t="s">
        <v>34</v>
      </c>
      <c r="P367" s="25" t="s">
        <v>35</v>
      </c>
      <c r="Q367" s="25" t="s">
        <v>36</v>
      </c>
      <c r="R367" s="25">
        <v>1911</v>
      </c>
      <c r="S367" s="25"/>
      <c r="T367" s="25">
        <v>48.970832999999999</v>
      </c>
      <c r="U367" s="25">
        <v>-113.055278</v>
      </c>
      <c r="V367" t="s">
        <v>36</v>
      </c>
      <c r="W367" t="s">
        <v>990</v>
      </c>
      <c r="X367"/>
      <c r="Y367" t="str">
        <f>INDEX([1]Changes_1985_to_x!$A:$A,MATCH(Table15[[#This Row],[US_GaugeNum]],[1]Changes_1985_to_x!$B:$B,0))</f>
        <v>Active IGS</v>
      </c>
      <c r="Z367" t="str">
        <f>INDEX([1]Changes_1985_to_x!$A:$A,MATCH(Table15[[#This Row],[WSC_GaugeNum]],[1]Changes_1985_to_x!$C:$C,0))</f>
        <v>Active IGS</v>
      </c>
      <c r="AA367" t="s">
        <v>37</v>
      </c>
      <c r="AB367" t="s">
        <v>37</v>
      </c>
      <c r="AC367" t="str">
        <f>IF(Table15[[#This Row],[Proposal]]="",Table15[[#This Row],[Gauge_Designation]],Table15[[#This Row],[Gauge_Designation]]&amp;"("&amp;Table15[[#This Row],[Proposal]]&amp;")")</f>
        <v>IGS</v>
      </c>
      <c r="AD367" t="s">
        <v>673</v>
      </c>
    </row>
    <row r="368" spans="1:30" ht="15" x14ac:dyDescent="0.2">
      <c r="A368" s="117">
        <v>361</v>
      </c>
      <c r="B368" s="62" t="s">
        <v>684</v>
      </c>
      <c r="C368" s="62"/>
      <c r="D368" s="131"/>
      <c r="E368" s="48" t="s">
        <v>28</v>
      </c>
      <c r="F368" s="12"/>
      <c r="G368" s="57">
        <v>10</v>
      </c>
      <c r="H368" s="58" t="s">
        <v>1118</v>
      </c>
      <c r="I368" s="58" t="s">
        <v>1125</v>
      </c>
      <c r="J368" s="25" t="s">
        <v>685</v>
      </c>
      <c r="K368" s="25" t="s">
        <v>679</v>
      </c>
      <c r="L368" s="25" t="s">
        <v>680</v>
      </c>
      <c r="M368" s="25" t="s">
        <v>1110</v>
      </c>
      <c r="N368" s="25" t="s">
        <v>681</v>
      </c>
      <c r="O368" s="25" t="s">
        <v>46</v>
      </c>
      <c r="P368" s="25" t="s">
        <v>47</v>
      </c>
      <c r="Q368" s="25" t="s">
        <v>102</v>
      </c>
      <c r="R368" s="12">
        <v>1962</v>
      </c>
      <c r="S368" s="25">
        <v>2010</v>
      </c>
      <c r="T368" s="25">
        <v>49.175556</v>
      </c>
      <c r="U368" s="51">
        <v>-110.014444</v>
      </c>
      <c r="V368" t="s">
        <v>36</v>
      </c>
      <c r="W368" t="s">
        <v>990</v>
      </c>
      <c r="X368"/>
      <c r="Y368" t="e">
        <f>INDEX([1]Changes_1985_to_x!$A:$A,MATCH(Table15[[#This Row],[US_GaugeNum]],[1]Changes_1985_to_x!$B:$B,0))</f>
        <v>#N/A</v>
      </c>
      <c r="Z368" t="e">
        <f>INDEX([1]Changes_1985_to_x!$A:$A,MATCH(Table15[[#This Row],[WSC_GaugeNum]],[1]Changes_1985_to_x!$C:$C,0))</f>
        <v>#N/A</v>
      </c>
      <c r="AA368" t="e">
        <v>#N/A</v>
      </c>
      <c r="AB368" t="s">
        <v>190</v>
      </c>
      <c r="AC368" t="str">
        <f>IF(Table15[[#This Row],[Proposal]]="",Table15[[#This Row],[Gauge_Designation]],Table15[[#This Row],[Gauge_Designation]]&amp;"("&amp;Table15[[#This Row],[Proposal]]&amp;")")</f>
        <v>BIGS(Proposed IGS)</v>
      </c>
      <c r="AD368" t="e">
        <v>#N/A</v>
      </c>
    </row>
    <row r="369" spans="1:30" ht="15" x14ac:dyDescent="0.2">
      <c r="A369" s="117">
        <v>362</v>
      </c>
      <c r="B369" s="62" t="s">
        <v>682</v>
      </c>
      <c r="C369" s="62"/>
      <c r="D369" s="131"/>
      <c r="E369" s="48" t="s">
        <v>28</v>
      </c>
      <c r="F369" s="12"/>
      <c r="G369" s="57">
        <v>18</v>
      </c>
      <c r="H369" s="58" t="s">
        <v>1118</v>
      </c>
      <c r="I369" s="58" t="s">
        <v>1125</v>
      </c>
      <c r="J369" s="25" t="s">
        <v>683</v>
      </c>
      <c r="K369" s="25" t="s">
        <v>679</v>
      </c>
      <c r="L369" s="25" t="s">
        <v>680</v>
      </c>
      <c r="M369" s="25" t="s">
        <v>1110</v>
      </c>
      <c r="N369" s="25" t="s">
        <v>606</v>
      </c>
      <c r="O369" s="25" t="s">
        <v>46</v>
      </c>
      <c r="P369" s="25" t="s">
        <v>1113</v>
      </c>
      <c r="Q369" s="25" t="s">
        <v>102</v>
      </c>
      <c r="R369" s="12">
        <v>1937</v>
      </c>
      <c r="S369" s="25">
        <v>1995</v>
      </c>
      <c r="T369" s="25">
        <v>49.406111000000003</v>
      </c>
      <c r="U369" s="51">
        <v>-109.983889</v>
      </c>
      <c r="V369" t="s">
        <v>36</v>
      </c>
      <c r="W369" t="s">
        <v>990</v>
      </c>
      <c r="X369"/>
      <c r="Y369" t="e">
        <f>INDEX([1]Changes_1985_to_x!$A:$A,MATCH(Table15[[#This Row],[US_GaugeNum]],[1]Changes_1985_to_x!$B:$B,0))</f>
        <v>#N/A</v>
      </c>
      <c r="Z369" t="str">
        <f>INDEX([1]Changes_1985_to_x!$A:$A,MATCH(Table15[[#This Row],[WSC_GaugeNum]],[1]Changes_1985_to_x!$C:$C,0))</f>
        <v>Active IGS</v>
      </c>
      <c r="AA369" t="e">
        <v>#N/A</v>
      </c>
      <c r="AB369" t="s">
        <v>597</v>
      </c>
      <c r="AC369" t="str">
        <f>IF(Table15[[#This Row],[Proposal]]="",Table15[[#This Row],[Gauge_Designation]],Table15[[#This Row],[Gauge_Designation]]&amp;"("&amp;Table15[[#This Row],[Proposal]]&amp;")")</f>
        <v>BIGS(Proposed IGS)</v>
      </c>
      <c r="AD369" t="e">
        <v>#N/A</v>
      </c>
    </row>
    <row r="370" spans="1:30" ht="15" x14ac:dyDescent="0.2">
      <c r="A370" s="117">
        <v>363</v>
      </c>
      <c r="B370" s="101" t="s">
        <v>775</v>
      </c>
      <c r="C370" s="101"/>
      <c r="D370" s="138"/>
      <c r="E370" s="102" t="s">
        <v>28</v>
      </c>
      <c r="F370" s="12"/>
      <c r="G370" s="57">
        <v>10</v>
      </c>
      <c r="H370" s="58" t="s">
        <v>1118</v>
      </c>
      <c r="I370" s="58" t="s">
        <v>1125</v>
      </c>
      <c r="J370" s="26" t="s">
        <v>776</v>
      </c>
      <c r="K370" s="26" t="s">
        <v>679</v>
      </c>
      <c r="L370" s="26" t="s">
        <v>680</v>
      </c>
      <c r="M370" s="26" t="s">
        <v>1110</v>
      </c>
      <c r="N370" s="26" t="s">
        <v>606</v>
      </c>
      <c r="O370" s="26" t="s">
        <v>46</v>
      </c>
      <c r="P370" s="26" t="s">
        <v>1113</v>
      </c>
      <c r="Q370" s="26" t="s">
        <v>36</v>
      </c>
      <c r="R370" s="26">
        <v>1922</v>
      </c>
      <c r="S370" s="26"/>
      <c r="T370" s="26">
        <v>49.286670000000001</v>
      </c>
      <c r="U370" s="26">
        <v>-109.5228</v>
      </c>
      <c r="V370" t="s">
        <v>36</v>
      </c>
      <c r="W370" t="s">
        <v>990</v>
      </c>
      <c r="X370"/>
      <c r="Y370" t="e">
        <f>INDEX([1]Changes_1985_to_x!$A:$A,MATCH(Table15[[#This Row],[US_GaugeNum]],[1]Changes_1985_to_x!$B:$B,0))</f>
        <v>#N/A</v>
      </c>
      <c r="Z370" t="e">
        <f>INDEX([1]Changes_1985_to_x!$A:$A,MATCH(Table15[[#This Row],[WSC_GaugeNum]],[1]Changes_1985_to_x!$C:$C,0))</f>
        <v>#N/A</v>
      </c>
      <c r="AA370" t="e">
        <v>#N/A</v>
      </c>
      <c r="AB370" t="e">
        <v>#N/A</v>
      </c>
      <c r="AC370" t="str">
        <f>IF(Table15[[#This Row],[Proposal]]="",Table15[[#This Row],[Gauge_Designation]],Table15[[#This Row],[Gauge_Designation]]&amp;"("&amp;Table15[[#This Row],[Proposal]]&amp;")")</f>
        <v>BIGS(Proposed IGS)</v>
      </c>
      <c r="AD370" t="e">
        <v>#N/A</v>
      </c>
    </row>
    <row r="371" spans="1:30" ht="15" x14ac:dyDescent="0.2">
      <c r="A371" s="117">
        <v>364</v>
      </c>
      <c r="B371" s="101" t="s">
        <v>781</v>
      </c>
      <c r="C371" s="101"/>
      <c r="D371" s="138"/>
      <c r="E371" s="102" t="s">
        <v>28</v>
      </c>
      <c r="F371" s="12"/>
      <c r="G371" s="57">
        <v>10</v>
      </c>
      <c r="H371" s="58" t="s">
        <v>1118</v>
      </c>
      <c r="I371" s="58" t="s">
        <v>1125</v>
      </c>
      <c r="J371" s="26" t="s">
        <v>782</v>
      </c>
      <c r="K371" s="26" t="s">
        <v>679</v>
      </c>
      <c r="L371" s="26" t="s">
        <v>680</v>
      </c>
      <c r="M371" s="26" t="s">
        <v>1110</v>
      </c>
      <c r="N371" s="26" t="s">
        <v>606</v>
      </c>
      <c r="O371" s="26" t="s">
        <v>46</v>
      </c>
      <c r="P371" s="26" t="s">
        <v>1113</v>
      </c>
      <c r="Q371" s="26" t="s">
        <v>36</v>
      </c>
      <c r="R371" s="26">
        <v>1964</v>
      </c>
      <c r="S371" s="26"/>
      <c r="T371" s="26">
        <v>49.163670000000003</v>
      </c>
      <c r="U371" s="26">
        <v>-109.4649</v>
      </c>
      <c r="V371" t="s">
        <v>36</v>
      </c>
      <c r="W371" t="s">
        <v>990</v>
      </c>
      <c r="X371"/>
      <c r="Y371" t="e">
        <f>INDEX([1]Changes_1985_to_x!$A:$A,MATCH(Table15[[#This Row],[US_GaugeNum]],[1]Changes_1985_to_x!$B:$B,0))</f>
        <v>#N/A</v>
      </c>
      <c r="Z371" t="e">
        <f>INDEX([1]Changes_1985_to_x!$A:$A,MATCH(Table15[[#This Row],[WSC_GaugeNum]],[1]Changes_1985_to_x!$C:$C,0))</f>
        <v>#N/A</v>
      </c>
      <c r="AA371" t="e">
        <v>#N/A</v>
      </c>
      <c r="AB371" t="e">
        <v>#N/A</v>
      </c>
      <c r="AC371" t="str">
        <f>IF(Table15[[#This Row],[Proposal]]="",Table15[[#This Row],[Gauge_Designation]],Table15[[#This Row],[Gauge_Designation]]&amp;"("&amp;Table15[[#This Row],[Proposal]]&amp;")")</f>
        <v>BIGS(Proposed IGS)</v>
      </c>
      <c r="AD371" t="e">
        <v>#N/A</v>
      </c>
    </row>
    <row r="372" spans="1:30" ht="15" x14ac:dyDescent="0.2">
      <c r="A372" s="117">
        <v>365</v>
      </c>
      <c r="B372" s="101" t="s">
        <v>783</v>
      </c>
      <c r="C372" s="101"/>
      <c r="D372" s="138"/>
      <c r="E372" s="102" t="s">
        <v>28</v>
      </c>
      <c r="F372" s="12"/>
      <c r="G372" s="57">
        <v>10</v>
      </c>
      <c r="H372" s="58" t="s">
        <v>1118</v>
      </c>
      <c r="I372" s="58" t="s">
        <v>1125</v>
      </c>
      <c r="J372" s="26" t="s">
        <v>1171</v>
      </c>
      <c r="K372" s="26" t="s">
        <v>679</v>
      </c>
      <c r="L372" s="26" t="s">
        <v>680</v>
      </c>
      <c r="M372" s="26" t="s">
        <v>1110</v>
      </c>
      <c r="N372" s="26" t="s">
        <v>606</v>
      </c>
      <c r="O372" s="26" t="s">
        <v>46</v>
      </c>
      <c r="P372" s="26" t="s">
        <v>1113</v>
      </c>
      <c r="Q372" s="26" t="s">
        <v>36</v>
      </c>
      <c r="R372" s="26">
        <v>1966</v>
      </c>
      <c r="S372" s="26"/>
      <c r="T372" s="26">
        <v>49.036389</v>
      </c>
      <c r="U372" s="26">
        <v>-109.806389</v>
      </c>
      <c r="V372" t="s">
        <v>36</v>
      </c>
      <c r="W372" t="s">
        <v>990</v>
      </c>
      <c r="X372" t="s">
        <v>1172</v>
      </c>
      <c r="Y372" t="e">
        <f>INDEX([1]Changes_1985_to_x!$A:$A,MATCH(Table15[[#This Row],[US_GaugeNum]],[1]Changes_1985_to_x!$B:$B,0))</f>
        <v>#N/A</v>
      </c>
      <c r="Z372" t="e">
        <f>INDEX([1]Changes_1985_to_x!$A:$A,MATCH(Table15[[#This Row],[WSC_GaugeNum]],[1]Changes_1985_to_x!$C:$C,0))</f>
        <v>#N/A</v>
      </c>
      <c r="AA372" t="e">
        <v>#N/A</v>
      </c>
      <c r="AB372" t="e">
        <v>#N/A</v>
      </c>
      <c r="AC372" t="str">
        <f>IF(Table15[[#This Row],[Proposal]]="",Table15[[#This Row],[Gauge_Designation]],Table15[[#This Row],[Gauge_Designation]]&amp;"("&amp;Table15[[#This Row],[Proposal]]&amp;")")</f>
        <v>BIGS(Proposed IGS)</v>
      </c>
      <c r="AD372" t="e">
        <v>#N/A</v>
      </c>
    </row>
    <row r="373" spans="1:30" ht="15" x14ac:dyDescent="0.2">
      <c r="A373" s="117">
        <v>366</v>
      </c>
      <c r="B373" s="62" t="s">
        <v>757</v>
      </c>
      <c r="C373" s="62"/>
      <c r="D373" s="131"/>
      <c r="E373" s="48" t="s">
        <v>28</v>
      </c>
      <c r="F373" s="25"/>
      <c r="G373" s="57">
        <v>10</v>
      </c>
      <c r="H373" s="58" t="s">
        <v>1118</v>
      </c>
      <c r="I373" s="58"/>
      <c r="J373" s="25" t="s">
        <v>758</v>
      </c>
      <c r="K373" s="25" t="s">
        <v>679</v>
      </c>
      <c r="L373" s="25" t="s">
        <v>680</v>
      </c>
      <c r="M373" s="12" t="s">
        <v>1110</v>
      </c>
      <c r="N373" s="25" t="s">
        <v>681</v>
      </c>
      <c r="O373" s="25" t="s">
        <v>46</v>
      </c>
      <c r="P373" s="25" t="s">
        <v>1113</v>
      </c>
      <c r="Q373" s="25" t="s">
        <v>36</v>
      </c>
      <c r="R373" s="25">
        <v>1966</v>
      </c>
      <c r="S373" s="25"/>
      <c r="T373" s="25">
        <v>49.024999999999999</v>
      </c>
      <c r="U373" s="25">
        <v>-111.21333300000001</v>
      </c>
      <c r="V373" t="s">
        <v>36</v>
      </c>
      <c r="W373" t="s">
        <v>985</v>
      </c>
      <c r="X373"/>
      <c r="Y373" t="e">
        <f>INDEX([1]Changes_1985_to_x!$A:$A,MATCH(Table15[[#This Row],[US_GaugeNum]],[1]Changes_1985_to_x!$B:$B,0))</f>
        <v>#N/A</v>
      </c>
      <c r="Z373" t="e">
        <f>INDEX([1]Changes_1985_to_x!$A:$A,MATCH(Table15[[#This Row],[WSC_GaugeNum]],[1]Changes_1985_to_x!$C:$C,0))</f>
        <v>#N/A</v>
      </c>
      <c r="AA373" t="e">
        <v>#N/A</v>
      </c>
      <c r="AB373" t="s">
        <v>190</v>
      </c>
      <c r="AC373" t="str">
        <f>IF(Table15[[#This Row],[Proposal]]="",Table15[[#This Row],[Gauge_Designation]],Table15[[#This Row],[Gauge_Designation]]&amp;"("&amp;Table15[[#This Row],[Proposal]]&amp;")")</f>
        <v>BIGS</v>
      </c>
      <c r="AD373" t="e">
        <v>#N/A</v>
      </c>
    </row>
    <row r="374" spans="1:30" ht="15" x14ac:dyDescent="0.2">
      <c r="A374" s="117">
        <v>367</v>
      </c>
      <c r="B374" s="46" t="s">
        <v>759</v>
      </c>
      <c r="C374" s="46"/>
      <c r="D374" s="133"/>
      <c r="E374" s="42" t="s">
        <v>28</v>
      </c>
      <c r="F374" s="12"/>
      <c r="G374" s="57">
        <v>10</v>
      </c>
      <c r="H374" s="58" t="s">
        <v>1118</v>
      </c>
      <c r="I374" s="123"/>
      <c r="J374" s="12" t="s">
        <v>760</v>
      </c>
      <c r="K374" s="12" t="s">
        <v>679</v>
      </c>
      <c r="L374" s="12" t="s">
        <v>680</v>
      </c>
      <c r="M374" s="12" t="s">
        <v>1110</v>
      </c>
      <c r="N374" s="12" t="s">
        <v>681</v>
      </c>
      <c r="O374" s="12" t="s">
        <v>46</v>
      </c>
      <c r="P374" s="12" t="s">
        <v>1113</v>
      </c>
      <c r="Q374" s="12" t="s">
        <v>36</v>
      </c>
      <c r="R374" s="12">
        <v>1966</v>
      </c>
      <c r="S374" s="12"/>
      <c r="T374" s="25">
        <v>49.018056000000001</v>
      </c>
      <c r="U374" s="25">
        <v>-111.402778</v>
      </c>
      <c r="V374" t="s">
        <v>36</v>
      </c>
      <c r="W374" t="s">
        <v>985</v>
      </c>
      <c r="X374"/>
      <c r="Y374" t="e">
        <f>INDEX([1]Changes_1985_to_x!$A:$A,MATCH(Table15[[#This Row],[US_GaugeNum]],[1]Changes_1985_to_x!$B:$B,0))</f>
        <v>#N/A</v>
      </c>
      <c r="Z374" t="e">
        <f>INDEX([1]Changes_1985_to_x!$A:$A,MATCH(Table15[[#This Row],[WSC_GaugeNum]],[1]Changes_1985_to_x!$C:$C,0))</f>
        <v>#N/A</v>
      </c>
      <c r="AA374" t="e">
        <v>#N/A</v>
      </c>
      <c r="AB374" t="s">
        <v>190</v>
      </c>
      <c r="AC374" t="str">
        <f>IF(Table15[[#This Row],[Proposal]]="",Table15[[#This Row],[Gauge_Designation]],Table15[[#This Row],[Gauge_Designation]]&amp;"("&amp;Table15[[#This Row],[Proposal]]&amp;")")</f>
        <v>BIGS</v>
      </c>
      <c r="AD374" t="e">
        <v>#N/A</v>
      </c>
    </row>
    <row r="375" spans="1:30" ht="15" x14ac:dyDescent="0.2">
      <c r="A375" s="117">
        <v>368</v>
      </c>
      <c r="B375" s="46" t="s">
        <v>677</v>
      </c>
      <c r="C375" s="46"/>
      <c r="D375" s="133"/>
      <c r="E375" s="42" t="s">
        <v>28</v>
      </c>
      <c r="F375" s="12"/>
      <c r="G375" s="57">
        <v>10</v>
      </c>
      <c r="H375" s="58" t="s">
        <v>1118</v>
      </c>
      <c r="I375" s="123"/>
      <c r="J375" s="12" t="s">
        <v>678</v>
      </c>
      <c r="K375" s="12" t="s">
        <v>679</v>
      </c>
      <c r="L375" s="12" t="s">
        <v>680</v>
      </c>
      <c r="M375" s="12" t="s">
        <v>1110</v>
      </c>
      <c r="N375" s="12" t="s">
        <v>681</v>
      </c>
      <c r="O375" s="12" t="s">
        <v>46</v>
      </c>
      <c r="P375" s="40" t="s">
        <v>1113</v>
      </c>
      <c r="Q375" s="12" t="s">
        <v>36</v>
      </c>
      <c r="R375" s="12">
        <v>1985</v>
      </c>
      <c r="S375" s="12"/>
      <c r="T375" s="25">
        <v>49.110833</v>
      </c>
      <c r="U375" s="25">
        <v>-111.758611</v>
      </c>
      <c r="V375" t="s">
        <v>36</v>
      </c>
      <c r="W375" t="s">
        <v>985</v>
      </c>
      <c r="X375"/>
      <c r="Y375" t="e">
        <f>INDEX([1]Changes_1985_to_x!$A:$A,MATCH(Table15[[#This Row],[US_GaugeNum]],[1]Changes_1985_to_x!$B:$B,0))</f>
        <v>#N/A</v>
      </c>
      <c r="Z375" t="e">
        <f>INDEX([1]Changes_1985_to_x!$A:$A,MATCH(Table15[[#This Row],[WSC_GaugeNum]],[1]Changes_1985_to_x!$C:$C,0))</f>
        <v>#N/A</v>
      </c>
      <c r="AA375" t="e">
        <v>#N/A</v>
      </c>
      <c r="AB375" t="s">
        <v>190</v>
      </c>
      <c r="AC375" t="str">
        <f>IF(Table15[[#This Row],[Proposal]]="",Table15[[#This Row],[Gauge_Designation]],Table15[[#This Row],[Gauge_Designation]]&amp;"("&amp;Table15[[#This Row],[Proposal]]&amp;")")</f>
        <v>BIGS</v>
      </c>
      <c r="AD375" t="e">
        <v>#N/A</v>
      </c>
    </row>
    <row r="376" spans="1:30" ht="15" x14ac:dyDescent="0.2">
      <c r="A376" s="117">
        <v>369</v>
      </c>
      <c r="B376" s="46" t="s">
        <v>765</v>
      </c>
      <c r="C376" s="46"/>
      <c r="D376" s="133"/>
      <c r="E376" s="42" t="s">
        <v>28</v>
      </c>
      <c r="F376" s="12"/>
      <c r="G376" s="57">
        <v>10</v>
      </c>
      <c r="H376" s="58" t="s">
        <v>1118</v>
      </c>
      <c r="I376" s="123"/>
      <c r="J376" s="12" t="s">
        <v>766</v>
      </c>
      <c r="K376" s="12" t="s">
        <v>679</v>
      </c>
      <c r="L376" s="12" t="s">
        <v>680</v>
      </c>
      <c r="M376" s="12" t="s">
        <v>1110</v>
      </c>
      <c r="N376" s="12" t="s">
        <v>681</v>
      </c>
      <c r="O376" s="12" t="s">
        <v>46</v>
      </c>
      <c r="P376" s="40" t="s">
        <v>47</v>
      </c>
      <c r="Q376" s="12" t="s">
        <v>36</v>
      </c>
      <c r="R376" s="25">
        <v>1962</v>
      </c>
      <c r="S376" s="25"/>
      <c r="T376" s="25">
        <v>49.661110999999998</v>
      </c>
      <c r="U376" s="25">
        <v>-110.095556</v>
      </c>
      <c r="V376" t="s">
        <v>36</v>
      </c>
      <c r="W376" t="s">
        <v>990</v>
      </c>
      <c r="X376"/>
      <c r="Y376" t="e">
        <f>INDEX([1]Changes_1985_to_x!$A:$A,MATCH(Table15[[#This Row],[US_GaugeNum]],[1]Changes_1985_to_x!$B:$B,0))</f>
        <v>#N/A</v>
      </c>
      <c r="Z376" t="e">
        <f>INDEX([1]Changes_1985_to_x!$A:$A,MATCH(Table15[[#This Row],[WSC_GaugeNum]],[1]Changes_1985_to_x!$C:$C,0))</f>
        <v>#N/A</v>
      </c>
      <c r="AA376" t="e">
        <v>#N/A</v>
      </c>
      <c r="AB376" t="s">
        <v>190</v>
      </c>
      <c r="AC376" t="str">
        <f>IF(Table15[[#This Row],[Proposal]]="",Table15[[#This Row],[Gauge_Designation]],Table15[[#This Row],[Gauge_Designation]]&amp;"("&amp;Table15[[#This Row],[Proposal]]&amp;")")</f>
        <v>BIGS</v>
      </c>
      <c r="AD376" t="e">
        <v>#N/A</v>
      </c>
    </row>
    <row r="377" spans="1:30" ht="15" x14ac:dyDescent="0.2">
      <c r="A377" s="117">
        <v>370</v>
      </c>
      <c r="B377" s="46" t="s">
        <v>767</v>
      </c>
      <c r="C377" s="46"/>
      <c r="D377" s="133"/>
      <c r="E377" s="42" t="s">
        <v>28</v>
      </c>
      <c r="F377" s="12"/>
      <c r="G377" s="57">
        <v>10</v>
      </c>
      <c r="H377" s="58" t="s">
        <v>1118</v>
      </c>
      <c r="I377" s="123"/>
      <c r="J377" s="12" t="s">
        <v>768</v>
      </c>
      <c r="K377" s="12" t="s">
        <v>679</v>
      </c>
      <c r="L377" s="12" t="s">
        <v>680</v>
      </c>
      <c r="M377" s="12" t="s">
        <v>1110</v>
      </c>
      <c r="N377" s="12" t="s">
        <v>681</v>
      </c>
      <c r="O377" s="12" t="s">
        <v>46</v>
      </c>
      <c r="P377" s="12" t="s">
        <v>47</v>
      </c>
      <c r="Q377" s="12" t="s">
        <v>36</v>
      </c>
      <c r="R377" s="12">
        <v>1959</v>
      </c>
      <c r="S377" s="12"/>
      <c r="T377" s="25">
        <v>49.526111</v>
      </c>
      <c r="U377" s="25">
        <v>-110.368611</v>
      </c>
      <c r="V377" t="s">
        <v>36</v>
      </c>
      <c r="W377" t="s">
        <v>990</v>
      </c>
      <c r="X377"/>
      <c r="Y377" t="e">
        <f>INDEX([1]Changes_1985_to_x!$A:$A,MATCH(Table15[[#This Row],[US_GaugeNum]],[1]Changes_1985_to_x!$B:$B,0))</f>
        <v>#N/A</v>
      </c>
      <c r="Z377" t="e">
        <f>INDEX([1]Changes_1985_to_x!$A:$A,MATCH(Table15[[#This Row],[WSC_GaugeNum]],[1]Changes_1985_to_x!$C:$C,0))</f>
        <v>#N/A</v>
      </c>
      <c r="AA377" t="e">
        <v>#N/A</v>
      </c>
      <c r="AB377" t="s">
        <v>190</v>
      </c>
      <c r="AC377" t="str">
        <f>IF(Table15[[#This Row],[Proposal]]="",Table15[[#This Row],[Gauge_Designation]],Table15[[#This Row],[Gauge_Designation]]&amp;"("&amp;Table15[[#This Row],[Proposal]]&amp;")")</f>
        <v>BIGS</v>
      </c>
      <c r="AD377" t="e">
        <v>#N/A</v>
      </c>
    </row>
    <row r="378" spans="1:30" ht="15" x14ac:dyDescent="0.2">
      <c r="A378" s="117">
        <v>371</v>
      </c>
      <c r="B378" s="46" t="s">
        <v>769</v>
      </c>
      <c r="C378" s="46"/>
      <c r="D378" s="137"/>
      <c r="E378" s="42" t="s">
        <v>28</v>
      </c>
      <c r="F378" s="40"/>
      <c r="G378" s="57">
        <v>10</v>
      </c>
      <c r="H378" s="58" t="s">
        <v>1118</v>
      </c>
      <c r="I378" s="58"/>
      <c r="J378" s="40" t="s">
        <v>770</v>
      </c>
      <c r="K378" s="25" t="s">
        <v>679</v>
      </c>
      <c r="L378" s="40" t="s">
        <v>680</v>
      </c>
      <c r="M378" s="12" t="s">
        <v>1110</v>
      </c>
      <c r="N378" s="40" t="s">
        <v>681</v>
      </c>
      <c r="O378" s="40" t="s">
        <v>46</v>
      </c>
      <c r="P378" s="40" t="s">
        <v>47</v>
      </c>
      <c r="Q378" s="40" t="s">
        <v>36</v>
      </c>
      <c r="R378" s="25">
        <v>1962</v>
      </c>
      <c r="S378" s="25"/>
      <c r="T378" s="25">
        <v>49.481667000000002</v>
      </c>
      <c r="U378" s="51">
        <v>-110.399444</v>
      </c>
      <c r="V378" t="s">
        <v>36</v>
      </c>
      <c r="W378" t="s">
        <v>990</v>
      </c>
      <c r="X378"/>
      <c r="Y378" t="e">
        <f>INDEX([1]Changes_1985_to_x!$A:$A,MATCH(Table15[[#This Row],[US_GaugeNum]],[1]Changes_1985_to_x!$B:$B,0))</f>
        <v>#N/A</v>
      </c>
      <c r="Z378" t="e">
        <f>INDEX([1]Changes_1985_to_x!$A:$A,MATCH(Table15[[#This Row],[WSC_GaugeNum]],[1]Changes_1985_to_x!$C:$C,0))</f>
        <v>#N/A</v>
      </c>
      <c r="AA378" t="e">
        <v>#N/A</v>
      </c>
      <c r="AB378" t="s">
        <v>190</v>
      </c>
      <c r="AC378" t="str">
        <f>IF(Table15[[#This Row],[Proposal]]="",Table15[[#This Row],[Gauge_Designation]],Table15[[#This Row],[Gauge_Designation]]&amp;"("&amp;Table15[[#This Row],[Proposal]]&amp;")")</f>
        <v>BIGS</v>
      </c>
      <c r="AD378" t="e">
        <v>#N/A</v>
      </c>
    </row>
    <row r="379" spans="1:30" ht="15" x14ac:dyDescent="0.2">
      <c r="A379" s="117">
        <v>372</v>
      </c>
      <c r="B379" s="46" t="s">
        <v>771</v>
      </c>
      <c r="C379" s="46"/>
      <c r="D379" s="137"/>
      <c r="E379" s="42" t="s">
        <v>28</v>
      </c>
      <c r="F379" s="40"/>
      <c r="G379" s="57">
        <v>10</v>
      </c>
      <c r="H379" s="58" t="s">
        <v>1118</v>
      </c>
      <c r="I379" s="58"/>
      <c r="J379" s="40" t="s">
        <v>772</v>
      </c>
      <c r="K379" s="25" t="s">
        <v>679</v>
      </c>
      <c r="L379" s="40" t="s">
        <v>680</v>
      </c>
      <c r="M379" s="12" t="s">
        <v>1110</v>
      </c>
      <c r="N379" s="40" t="s">
        <v>681</v>
      </c>
      <c r="O379" s="40" t="s">
        <v>46</v>
      </c>
      <c r="P379" s="40" t="s">
        <v>47</v>
      </c>
      <c r="Q379" s="40" t="s">
        <v>36</v>
      </c>
      <c r="R379" s="25">
        <v>1962</v>
      </c>
      <c r="S379" s="25"/>
      <c r="T379" s="25">
        <v>49.335000000000001</v>
      </c>
      <c r="U379" s="51">
        <v>-110.395833</v>
      </c>
      <c r="V379" t="s">
        <v>36</v>
      </c>
      <c r="W379" t="s">
        <v>990</v>
      </c>
      <c r="X379"/>
      <c r="Y379" t="e">
        <f>INDEX([1]Changes_1985_to_x!$A:$A,MATCH(Table15[[#This Row],[US_GaugeNum]],[1]Changes_1985_to_x!$B:$B,0))</f>
        <v>#N/A</v>
      </c>
      <c r="Z379" t="e">
        <f>INDEX([1]Changes_1985_to_x!$A:$A,MATCH(Table15[[#This Row],[WSC_GaugeNum]],[1]Changes_1985_to_x!$C:$C,0))</f>
        <v>#N/A</v>
      </c>
      <c r="AA379" t="e">
        <v>#N/A</v>
      </c>
      <c r="AB379" t="s">
        <v>190</v>
      </c>
      <c r="AC379" t="str">
        <f>IF(Table15[[#This Row],[Proposal]]="",Table15[[#This Row],[Gauge_Designation]],Table15[[#This Row],[Gauge_Designation]]&amp;"("&amp;Table15[[#This Row],[Proposal]]&amp;")")</f>
        <v>BIGS</v>
      </c>
      <c r="AD379" t="e">
        <v>#N/A</v>
      </c>
    </row>
    <row r="380" spans="1:30" ht="15" x14ac:dyDescent="0.2">
      <c r="A380" s="117">
        <v>373</v>
      </c>
      <c r="B380" s="62" t="s">
        <v>777</v>
      </c>
      <c r="C380" s="62"/>
      <c r="D380" s="131"/>
      <c r="E380" s="48" t="s">
        <v>28</v>
      </c>
      <c r="F380" s="25"/>
      <c r="G380" s="57">
        <v>10</v>
      </c>
      <c r="H380" s="58" t="s">
        <v>1118</v>
      </c>
      <c r="I380" s="58"/>
      <c r="J380" s="25" t="s">
        <v>778</v>
      </c>
      <c r="K380" s="25" t="s">
        <v>679</v>
      </c>
      <c r="L380" s="25" t="s">
        <v>680</v>
      </c>
      <c r="M380" s="25" t="s">
        <v>1110</v>
      </c>
      <c r="N380" s="25" t="s">
        <v>681</v>
      </c>
      <c r="O380" s="25" t="s">
        <v>46</v>
      </c>
      <c r="P380" s="25" t="s">
        <v>47</v>
      </c>
      <c r="Q380" s="25" t="s">
        <v>36</v>
      </c>
      <c r="R380" s="25">
        <v>1962</v>
      </c>
      <c r="S380" s="25"/>
      <c r="T380" s="25">
        <v>49.233888999999998</v>
      </c>
      <c r="U380" s="51">
        <v>-110.261111</v>
      </c>
      <c r="V380" t="s">
        <v>36</v>
      </c>
      <c r="W380" t="s">
        <v>990</v>
      </c>
      <c r="X380"/>
      <c r="Y380" t="e">
        <f>INDEX([1]Changes_1985_to_x!$A:$A,MATCH(Table15[[#This Row],[US_GaugeNum]],[1]Changes_1985_to_x!$B:$B,0))</f>
        <v>#N/A</v>
      </c>
      <c r="Z380" t="e">
        <f>INDEX([1]Changes_1985_to_x!$A:$A,MATCH(Table15[[#This Row],[WSC_GaugeNum]],[1]Changes_1985_to_x!$C:$C,0))</f>
        <v>#N/A</v>
      </c>
      <c r="AA380" t="e">
        <v>#N/A</v>
      </c>
      <c r="AB380" t="s">
        <v>190</v>
      </c>
      <c r="AC380" t="str">
        <f>IF(Table15[[#This Row],[Proposal]]="",Table15[[#This Row],[Gauge_Designation]],Table15[[#This Row],[Gauge_Designation]]&amp;"("&amp;Table15[[#This Row],[Proposal]]&amp;")")</f>
        <v>BIGS</v>
      </c>
      <c r="AD380" t="e">
        <v>#N/A</v>
      </c>
    </row>
    <row r="381" spans="1:30" ht="15" x14ac:dyDescent="0.2">
      <c r="A381" s="117">
        <v>374</v>
      </c>
      <c r="B381" s="62" t="s">
        <v>779</v>
      </c>
      <c r="C381" s="62"/>
      <c r="D381" s="131"/>
      <c r="E381" s="48" t="s">
        <v>28</v>
      </c>
      <c r="F381" s="12"/>
      <c r="G381" s="57">
        <v>10</v>
      </c>
      <c r="H381" s="58" t="s">
        <v>1118</v>
      </c>
      <c r="I381" s="58"/>
      <c r="J381" s="25" t="s">
        <v>780</v>
      </c>
      <c r="K381" s="25" t="s">
        <v>679</v>
      </c>
      <c r="L381" s="25" t="s">
        <v>680</v>
      </c>
      <c r="M381" s="25" t="s">
        <v>1110</v>
      </c>
      <c r="N381" s="25" t="s">
        <v>681</v>
      </c>
      <c r="O381" s="25" t="s">
        <v>46</v>
      </c>
      <c r="P381" s="25" t="s">
        <v>47</v>
      </c>
      <c r="Q381" s="25" t="s">
        <v>36</v>
      </c>
      <c r="R381" s="12">
        <v>1964</v>
      </c>
      <c r="S381" s="25"/>
      <c r="T381" s="25">
        <v>49.474443999999998</v>
      </c>
      <c r="U381" s="51">
        <v>-110.09</v>
      </c>
      <c r="V381" t="s">
        <v>36</v>
      </c>
      <c r="W381" t="s">
        <v>990</v>
      </c>
      <c r="X381"/>
      <c r="Y381" t="e">
        <f>INDEX([1]Changes_1985_to_x!$A:$A,MATCH(Table15[[#This Row],[US_GaugeNum]],[1]Changes_1985_to_x!$B:$B,0))</f>
        <v>#N/A</v>
      </c>
      <c r="Z381" t="e">
        <f>INDEX([1]Changes_1985_to_x!$A:$A,MATCH(Table15[[#This Row],[WSC_GaugeNum]],[1]Changes_1985_to_x!$C:$C,0))</f>
        <v>#N/A</v>
      </c>
      <c r="AA381" t="e">
        <v>#N/A</v>
      </c>
      <c r="AB381" t="s">
        <v>190</v>
      </c>
      <c r="AC381" t="str">
        <f>IF(Table15[[#This Row],[Proposal]]="",Table15[[#This Row],[Gauge_Designation]],Table15[[#This Row],[Gauge_Designation]]&amp;"("&amp;Table15[[#This Row],[Proposal]]&amp;")")</f>
        <v>BIGS</v>
      </c>
      <c r="AD381" t="e">
        <v>#N/A</v>
      </c>
    </row>
    <row r="382" spans="1:30" ht="15" x14ac:dyDescent="0.2">
      <c r="A382" s="117">
        <v>375</v>
      </c>
      <c r="B382" s="101" t="s">
        <v>785</v>
      </c>
      <c r="C382" s="101"/>
      <c r="D382" s="138"/>
      <c r="E382" s="102" t="s">
        <v>28</v>
      </c>
      <c r="F382" s="26"/>
      <c r="G382" s="57">
        <v>10</v>
      </c>
      <c r="H382" s="58" t="s">
        <v>1118</v>
      </c>
      <c r="I382" s="122"/>
      <c r="J382" s="103" t="s">
        <v>786</v>
      </c>
      <c r="K382" s="25" t="s">
        <v>679</v>
      </c>
      <c r="L382" s="103" t="s">
        <v>680</v>
      </c>
      <c r="M382" s="103" t="s">
        <v>1110</v>
      </c>
      <c r="N382" s="103" t="s">
        <v>681</v>
      </c>
      <c r="O382" s="103" t="s">
        <v>46</v>
      </c>
      <c r="P382" s="103" t="s">
        <v>47</v>
      </c>
      <c r="Q382" s="103" t="s">
        <v>36</v>
      </c>
      <c r="R382" s="25">
        <v>1966</v>
      </c>
      <c r="S382" s="25"/>
      <c r="T382" s="25">
        <v>49.467778000000003</v>
      </c>
      <c r="U382" s="25">
        <v>-110.37</v>
      </c>
      <c r="V382" t="s">
        <v>36</v>
      </c>
      <c r="W382" t="s">
        <v>990</v>
      </c>
      <c r="X382"/>
      <c r="Y382" t="e">
        <f>INDEX([1]Changes_1985_to_x!$A:$A,MATCH(Table15[[#This Row],[US_GaugeNum]],[1]Changes_1985_to_x!$B:$B,0))</f>
        <v>#N/A</v>
      </c>
      <c r="Z382" t="e">
        <f>INDEX([1]Changes_1985_to_x!$A:$A,MATCH(Table15[[#This Row],[WSC_GaugeNum]],[1]Changes_1985_to_x!$C:$C,0))</f>
        <v>#N/A</v>
      </c>
      <c r="AA382" t="e">
        <v>#N/A</v>
      </c>
      <c r="AB382" t="s">
        <v>190</v>
      </c>
      <c r="AC382" t="str">
        <f>IF(Table15[[#This Row],[Proposal]]="",Table15[[#This Row],[Gauge_Designation]],Table15[[#This Row],[Gauge_Designation]]&amp;"("&amp;Table15[[#This Row],[Proposal]]&amp;")")</f>
        <v>BIGS</v>
      </c>
      <c r="AD382" t="e">
        <v>#N/A</v>
      </c>
    </row>
    <row r="383" spans="1:30" ht="15" x14ac:dyDescent="0.2">
      <c r="A383" s="117">
        <v>376</v>
      </c>
      <c r="B383" s="101" t="s">
        <v>761</v>
      </c>
      <c r="C383" s="101"/>
      <c r="D383" s="138"/>
      <c r="E383" s="102" t="s">
        <v>28</v>
      </c>
      <c r="F383" s="12"/>
      <c r="G383" s="57">
        <v>10</v>
      </c>
      <c r="H383" s="58" t="s">
        <v>1118</v>
      </c>
      <c r="I383" s="58"/>
      <c r="J383" s="26" t="s">
        <v>762</v>
      </c>
      <c r="K383" s="26" t="s">
        <v>679</v>
      </c>
      <c r="L383" s="26" t="s">
        <v>680</v>
      </c>
      <c r="M383" s="26" t="s">
        <v>1110</v>
      </c>
      <c r="N383" s="26" t="s">
        <v>606</v>
      </c>
      <c r="O383" s="26" t="s">
        <v>46</v>
      </c>
      <c r="P383" s="26" t="s">
        <v>1113</v>
      </c>
      <c r="Q383" s="26" t="s">
        <v>36</v>
      </c>
      <c r="R383" s="26">
        <v>1915</v>
      </c>
      <c r="S383" s="25"/>
      <c r="T383" s="26">
        <v>49.413888999999998</v>
      </c>
      <c r="U383" s="26">
        <v>-109.74166700000001</v>
      </c>
      <c r="V383" t="s">
        <v>1148</v>
      </c>
      <c r="W383" t="s">
        <v>985</v>
      </c>
      <c r="X383"/>
      <c r="Y383" t="e">
        <f>INDEX([1]Changes_1985_to_x!$A:$A,MATCH(Table15[[#This Row],[US_GaugeNum]],[1]Changes_1985_to_x!$B:$B,0))</f>
        <v>#N/A</v>
      </c>
      <c r="Z383" t="e">
        <f>INDEX([1]Changes_1985_to_x!$A:$A,MATCH(Table15[[#This Row],[WSC_GaugeNum]],[1]Changes_1985_to_x!$C:$C,0))</f>
        <v>#N/A</v>
      </c>
      <c r="AA383" t="e">
        <v>#N/A</v>
      </c>
      <c r="AB383" t="e">
        <v>#N/A</v>
      </c>
      <c r="AC383" t="str">
        <f>IF(Table15[[#This Row],[Proposal]]="",Table15[[#This Row],[Gauge_Designation]],Table15[[#This Row],[Gauge_Designation]]&amp;"("&amp;Table15[[#This Row],[Proposal]]&amp;")")</f>
        <v>BIGS</v>
      </c>
      <c r="AD383" t="e">
        <v>#N/A</v>
      </c>
    </row>
    <row r="384" spans="1:30" ht="15" x14ac:dyDescent="0.2">
      <c r="A384" s="117">
        <v>377</v>
      </c>
      <c r="B384" s="62" t="s">
        <v>773</v>
      </c>
      <c r="C384" s="62"/>
      <c r="D384" s="131"/>
      <c r="E384" s="48" t="s">
        <v>28</v>
      </c>
      <c r="F384" s="12"/>
      <c r="G384" s="57">
        <v>10</v>
      </c>
      <c r="H384" s="58" t="s">
        <v>1118</v>
      </c>
      <c r="I384" s="58"/>
      <c r="J384" s="25" t="s">
        <v>774</v>
      </c>
      <c r="K384" s="25" t="s">
        <v>679</v>
      </c>
      <c r="L384" s="25" t="s">
        <v>680</v>
      </c>
      <c r="M384" s="25" t="s">
        <v>1110</v>
      </c>
      <c r="N384" s="25" t="s">
        <v>606</v>
      </c>
      <c r="O384" s="25" t="s">
        <v>46</v>
      </c>
      <c r="P384" s="25" t="s">
        <v>47</v>
      </c>
      <c r="Q384" s="25" t="s">
        <v>36</v>
      </c>
      <c r="R384" s="12">
        <v>1963</v>
      </c>
      <c r="S384" s="25"/>
      <c r="T384" s="25">
        <v>49.642499999999998</v>
      </c>
      <c r="U384" s="51">
        <v>-109.8372</v>
      </c>
      <c r="V384" t="s">
        <v>36</v>
      </c>
      <c r="W384" t="s">
        <v>990</v>
      </c>
      <c r="X384"/>
      <c r="Y384" t="e">
        <f>INDEX([1]Changes_1985_to_x!$A:$A,MATCH(Table15[[#This Row],[US_GaugeNum]],[1]Changes_1985_to_x!$B:$B,0))</f>
        <v>#N/A</v>
      </c>
      <c r="Z384" t="e">
        <f>INDEX([1]Changes_1985_to_x!$A:$A,MATCH(Table15[[#This Row],[WSC_GaugeNum]],[1]Changes_1985_to_x!$C:$C,0))</f>
        <v>#N/A</v>
      </c>
      <c r="AA384" t="e">
        <v>#N/A</v>
      </c>
      <c r="AB384" t="e">
        <v>#N/A</v>
      </c>
      <c r="AC384" t="str">
        <f>IF(Table15[[#This Row],[Proposal]]="",Table15[[#This Row],[Gauge_Designation]],Table15[[#This Row],[Gauge_Designation]]&amp;"("&amp;Table15[[#This Row],[Proposal]]&amp;")")</f>
        <v>BIGS</v>
      </c>
      <c r="AD384" t="e">
        <v>#N/A</v>
      </c>
    </row>
    <row r="385" spans="1:30" ht="15" x14ac:dyDescent="0.2">
      <c r="A385" s="117">
        <v>378</v>
      </c>
      <c r="B385" s="62" t="s">
        <v>787</v>
      </c>
      <c r="C385" s="62"/>
      <c r="D385" s="131"/>
      <c r="E385" s="48" t="s">
        <v>28</v>
      </c>
      <c r="F385" s="12"/>
      <c r="G385" s="57">
        <v>10</v>
      </c>
      <c r="H385" s="58" t="s">
        <v>1118</v>
      </c>
      <c r="I385" s="58"/>
      <c r="J385" s="25" t="s">
        <v>788</v>
      </c>
      <c r="K385" s="25" t="s">
        <v>679</v>
      </c>
      <c r="L385" s="25" t="s">
        <v>680</v>
      </c>
      <c r="M385" s="25" t="s">
        <v>1110</v>
      </c>
      <c r="N385" s="25" t="s">
        <v>606</v>
      </c>
      <c r="O385" s="25" t="s">
        <v>46</v>
      </c>
      <c r="P385" s="25" t="s">
        <v>35</v>
      </c>
      <c r="Q385" s="25" t="s">
        <v>36</v>
      </c>
      <c r="R385" s="25">
        <v>1964</v>
      </c>
      <c r="S385" s="25"/>
      <c r="T385" s="25">
        <v>49.384439999999998</v>
      </c>
      <c r="U385" s="51">
        <v>-109.9911</v>
      </c>
      <c r="V385" t="s">
        <v>36</v>
      </c>
      <c r="W385" t="s">
        <v>990</v>
      </c>
      <c r="X385"/>
      <c r="Y385" t="e">
        <f>INDEX([1]Changes_1985_to_x!$A:$A,MATCH(Table15[[#This Row],[US_GaugeNum]],[1]Changes_1985_to_x!$B:$B,0))</f>
        <v>#N/A</v>
      </c>
      <c r="Z385" t="e">
        <f>INDEX([1]Changes_1985_to_x!$A:$A,MATCH(Table15[[#This Row],[WSC_GaugeNum]],[1]Changes_1985_to_x!$C:$C,0))</f>
        <v>#N/A</v>
      </c>
      <c r="AA385" t="e">
        <v>#N/A</v>
      </c>
      <c r="AB385" t="e">
        <v>#N/A</v>
      </c>
      <c r="AC385" t="str">
        <f>IF(Table15[[#This Row],[Proposal]]="",Table15[[#This Row],[Gauge_Designation]],Table15[[#This Row],[Gauge_Designation]]&amp;"("&amp;Table15[[#This Row],[Proposal]]&amp;")")</f>
        <v>BIGS</v>
      </c>
      <c r="AD385" t="e">
        <v>#N/A</v>
      </c>
    </row>
    <row r="386" spans="1:30" ht="15" x14ac:dyDescent="0.2">
      <c r="A386" s="117">
        <v>379</v>
      </c>
      <c r="B386" s="101" t="s">
        <v>792</v>
      </c>
      <c r="C386" s="101"/>
      <c r="D386" s="138"/>
      <c r="E386" s="102" t="s">
        <v>28</v>
      </c>
      <c r="F386" s="26"/>
      <c r="G386" s="57">
        <v>10</v>
      </c>
      <c r="H386" s="58" t="s">
        <v>1118</v>
      </c>
      <c r="I386" s="58"/>
      <c r="J386" s="25" t="s">
        <v>793</v>
      </c>
      <c r="K386" s="25" t="s">
        <v>679</v>
      </c>
      <c r="L386" s="25" t="s">
        <v>680</v>
      </c>
      <c r="M386" s="25" t="s">
        <v>1110</v>
      </c>
      <c r="N386" s="25" t="s">
        <v>606</v>
      </c>
      <c r="O386" s="25" t="s">
        <v>46</v>
      </c>
      <c r="P386" s="25" t="s">
        <v>35</v>
      </c>
      <c r="Q386" s="25" t="s">
        <v>36</v>
      </c>
      <c r="R386" s="12">
        <v>1964</v>
      </c>
      <c r="S386" s="25"/>
      <c r="T386" s="25">
        <v>49.383890000000001</v>
      </c>
      <c r="U386" s="25">
        <v>-109.9986</v>
      </c>
      <c r="V386" t="s">
        <v>36</v>
      </c>
      <c r="W386" t="s">
        <v>990</v>
      </c>
      <c r="X386"/>
      <c r="Y386" t="e">
        <f>INDEX([1]Changes_1985_to_x!$A:$A,MATCH(Table15[[#This Row],[US_GaugeNum]],[1]Changes_1985_to_x!$B:$B,0))</f>
        <v>#N/A</v>
      </c>
      <c r="Z386" t="e">
        <f>INDEX([1]Changes_1985_to_x!$A:$A,MATCH(Table15[[#This Row],[WSC_GaugeNum]],[1]Changes_1985_to_x!$C:$C,0))</f>
        <v>#N/A</v>
      </c>
      <c r="AA386" t="e">
        <v>#N/A</v>
      </c>
      <c r="AB386" t="e">
        <v>#N/A</v>
      </c>
      <c r="AC386" t="str">
        <f>IF(Table15[[#This Row],[Proposal]]="",Table15[[#This Row],[Gauge_Designation]],Table15[[#This Row],[Gauge_Designation]]&amp;"("&amp;Table15[[#This Row],[Proposal]]&amp;")")</f>
        <v>BIGS</v>
      </c>
      <c r="AD386" t="e">
        <v>#N/A</v>
      </c>
    </row>
    <row r="387" spans="1:30" ht="15" x14ac:dyDescent="0.2">
      <c r="A387" s="117">
        <v>380</v>
      </c>
      <c r="B387" s="62" t="s">
        <v>794</v>
      </c>
      <c r="C387" s="62"/>
      <c r="D387" s="131"/>
      <c r="E387" s="48" t="s">
        <v>28</v>
      </c>
      <c r="F387" s="12"/>
      <c r="G387" s="57">
        <v>10</v>
      </c>
      <c r="H387" s="58" t="s">
        <v>1118</v>
      </c>
      <c r="I387" s="58"/>
      <c r="J387" s="25" t="s">
        <v>795</v>
      </c>
      <c r="K387" s="25" t="s">
        <v>679</v>
      </c>
      <c r="L387" s="25" t="s">
        <v>680</v>
      </c>
      <c r="M387" s="25" t="s">
        <v>1110</v>
      </c>
      <c r="N387" s="25" t="s">
        <v>606</v>
      </c>
      <c r="O387" s="25" t="s">
        <v>46</v>
      </c>
      <c r="P387" s="25" t="s">
        <v>1113</v>
      </c>
      <c r="Q387" s="25" t="s">
        <v>36</v>
      </c>
      <c r="R387" s="12">
        <v>1980</v>
      </c>
      <c r="S387" s="25"/>
      <c r="T387" s="25">
        <v>49.450279999999999</v>
      </c>
      <c r="U387" s="51">
        <v>-109.6442</v>
      </c>
      <c r="V387" t="s">
        <v>36</v>
      </c>
      <c r="W387" t="s">
        <v>990</v>
      </c>
      <c r="X387"/>
      <c r="Y387" t="e">
        <f>INDEX([1]Changes_1985_to_x!$A:$A,MATCH(Table15[[#This Row],[US_GaugeNum]],[1]Changes_1985_to_x!$B:$B,0))</f>
        <v>#N/A</v>
      </c>
      <c r="Z387" t="e">
        <f>INDEX([1]Changes_1985_to_x!$A:$A,MATCH(Table15[[#This Row],[WSC_GaugeNum]],[1]Changes_1985_to_x!$C:$C,0))</f>
        <v>#N/A</v>
      </c>
      <c r="AA387" t="e">
        <v>#N/A</v>
      </c>
      <c r="AB387" t="e">
        <v>#N/A</v>
      </c>
      <c r="AC387" t="str">
        <f>IF(Table15[[#This Row],[Proposal]]="",Table15[[#This Row],[Gauge_Designation]],Table15[[#This Row],[Gauge_Designation]]&amp;"("&amp;Table15[[#This Row],[Proposal]]&amp;")")</f>
        <v>BIGS</v>
      </c>
      <c r="AD387" t="e">
        <v>#N/A</v>
      </c>
    </row>
    <row r="388" spans="1:30" s="80" customFormat="1" x14ac:dyDescent="0.25">
      <c r="A388" s="117">
        <v>381</v>
      </c>
      <c r="B388" s="101" t="s">
        <v>796</v>
      </c>
      <c r="C388" s="101"/>
      <c r="D388" s="138"/>
      <c r="E388" s="101" t="s">
        <v>28</v>
      </c>
      <c r="F388" s="101"/>
      <c r="G388" s="57">
        <v>18</v>
      </c>
      <c r="H388" s="58" t="s">
        <v>1118</v>
      </c>
      <c r="I388" s="58"/>
      <c r="J388" s="104" t="s">
        <v>797</v>
      </c>
      <c r="K388" s="104" t="s">
        <v>679</v>
      </c>
      <c r="L388" s="104" t="s">
        <v>680</v>
      </c>
      <c r="M388" s="104" t="s">
        <v>1110</v>
      </c>
      <c r="N388" s="104" t="s">
        <v>606</v>
      </c>
      <c r="O388" s="104" t="s">
        <v>46</v>
      </c>
      <c r="P388" s="104" t="s">
        <v>1113</v>
      </c>
      <c r="Q388" s="104" t="s">
        <v>36</v>
      </c>
      <c r="R388" s="104">
        <v>1914</v>
      </c>
      <c r="S388" s="104"/>
      <c r="T388" s="104">
        <v>49.307220000000001</v>
      </c>
      <c r="U388" s="104">
        <v>-107.7039</v>
      </c>
      <c r="V388" t="s">
        <v>36</v>
      </c>
      <c r="W388" t="s">
        <v>990</v>
      </c>
      <c r="Y388" s="80" t="e">
        <f>INDEX([1]Changes_1985_to_x!$A:$A,MATCH(Table15[[#This Row],[US_GaugeNum]],[1]Changes_1985_to_x!$B:$B,0))</f>
        <v>#N/A</v>
      </c>
      <c r="Z388" s="80" t="e">
        <f>INDEX([1]Changes_1985_to_x!$A:$A,MATCH(Table15[[#This Row],[WSC_GaugeNum]],[1]Changes_1985_to_x!$C:$C,0))</f>
        <v>#N/A</v>
      </c>
      <c r="AA388" s="80" t="e">
        <v>#N/A</v>
      </c>
      <c r="AB388" s="80" t="e">
        <v>#N/A</v>
      </c>
      <c r="AC388" s="80" t="str">
        <f>IF(Table15[[#This Row],[Proposal]]="",Table15[[#This Row],[Gauge_Designation]],Table15[[#This Row],[Gauge_Designation]]&amp;"("&amp;Table15[[#This Row],[Proposal]]&amp;")")</f>
        <v>BIGS</v>
      </c>
      <c r="AD388" s="80" t="e">
        <v>#N/A</v>
      </c>
    </row>
    <row r="389" spans="1:30" ht="15" x14ac:dyDescent="0.2">
      <c r="A389" s="117">
        <v>382</v>
      </c>
      <c r="B389" s="101" t="s">
        <v>801</v>
      </c>
      <c r="C389" s="101"/>
      <c r="D389" s="138"/>
      <c r="E389" s="102" t="s">
        <v>28</v>
      </c>
      <c r="F389" s="26"/>
      <c r="G389" s="111">
        <v>10</v>
      </c>
      <c r="H389" s="65" t="s">
        <v>1118</v>
      </c>
      <c r="I389" s="65"/>
      <c r="J389" s="26" t="s">
        <v>802</v>
      </c>
      <c r="K389" s="26" t="s">
        <v>679</v>
      </c>
      <c r="L389" s="25" t="s">
        <v>680</v>
      </c>
      <c r="M389" s="26" t="s">
        <v>1110</v>
      </c>
      <c r="N389" s="26" t="s">
        <v>606</v>
      </c>
      <c r="O389" s="26" t="s">
        <v>46</v>
      </c>
      <c r="P389" s="26" t="s">
        <v>1113</v>
      </c>
      <c r="Q389" s="26" t="s">
        <v>36</v>
      </c>
      <c r="R389" s="26">
        <v>1954</v>
      </c>
      <c r="S389" s="26"/>
      <c r="T389" s="26">
        <v>49.362222000000003</v>
      </c>
      <c r="U389" s="26">
        <v>-107.84916699999999</v>
      </c>
      <c r="V389" t="s">
        <v>36</v>
      </c>
      <c r="W389" t="s">
        <v>990</v>
      </c>
      <c r="X389"/>
      <c r="Y389" t="e">
        <f>INDEX([1]Changes_1985_to_x!$A:$A,MATCH(Table15[[#This Row],[US_GaugeNum]],[1]Changes_1985_to_x!$B:$B,0))</f>
        <v>#N/A</v>
      </c>
      <c r="Z389" t="e">
        <f>INDEX([1]Changes_1985_to_x!$A:$A,MATCH(Table15[[#This Row],[WSC_GaugeNum]],[1]Changes_1985_to_x!$C:$C,0))</f>
        <v>#N/A</v>
      </c>
      <c r="AA389" t="e">
        <v>#N/A</v>
      </c>
      <c r="AB389" t="e">
        <v>#N/A</v>
      </c>
      <c r="AC389" t="str">
        <f>IF(Table15[[#This Row],[Proposal]]="",Table15[[#This Row],[Gauge_Designation]],Table15[[#This Row],[Gauge_Designation]]&amp;"("&amp;Table15[[#This Row],[Proposal]]&amp;")")</f>
        <v>BIGS</v>
      </c>
      <c r="AD389" t="e">
        <v>#N/A</v>
      </c>
    </row>
    <row r="390" spans="1:30" ht="15" x14ac:dyDescent="0.2">
      <c r="A390" s="117">
        <v>383</v>
      </c>
      <c r="B390" s="101" t="s">
        <v>686</v>
      </c>
      <c r="C390" s="101"/>
      <c r="D390" s="138"/>
      <c r="E390" s="102" t="s">
        <v>28</v>
      </c>
      <c r="F390" s="26"/>
      <c r="G390" s="111">
        <v>10</v>
      </c>
      <c r="H390" s="65" t="s">
        <v>1118</v>
      </c>
      <c r="I390" s="65"/>
      <c r="J390" s="26" t="s">
        <v>687</v>
      </c>
      <c r="K390" s="26" t="s">
        <v>679</v>
      </c>
      <c r="L390" s="25" t="s">
        <v>680</v>
      </c>
      <c r="M390" s="26" t="s">
        <v>1110</v>
      </c>
      <c r="N390" s="26" t="s">
        <v>606</v>
      </c>
      <c r="O390" s="26" t="s">
        <v>46</v>
      </c>
      <c r="P390" s="26" t="s">
        <v>35</v>
      </c>
      <c r="Q390" s="26" t="s">
        <v>36</v>
      </c>
      <c r="R390" s="26">
        <v>1961</v>
      </c>
      <c r="S390" s="26"/>
      <c r="T390" s="26">
        <v>49.350360000000002</v>
      </c>
      <c r="U390" s="26">
        <v>-107.8302</v>
      </c>
      <c r="V390" t="s">
        <v>36</v>
      </c>
      <c r="W390" t="s">
        <v>990</v>
      </c>
      <c r="X390"/>
      <c r="Y390" t="e">
        <f>INDEX([1]Changes_1985_to_x!$A:$A,MATCH(Table15[[#This Row],[US_GaugeNum]],[1]Changes_1985_to_x!$B:$B,0))</f>
        <v>#N/A</v>
      </c>
      <c r="Z390" t="e">
        <f>INDEX([1]Changes_1985_to_x!$A:$A,MATCH(Table15[[#This Row],[WSC_GaugeNum]],[1]Changes_1985_to_x!$C:$C,0))</f>
        <v>#N/A</v>
      </c>
      <c r="AA390" t="e">
        <v>#N/A</v>
      </c>
      <c r="AB390" t="e">
        <v>#N/A</v>
      </c>
      <c r="AC390" t="str">
        <f>IF(Table15[[#This Row],[Proposal]]="",Table15[[#This Row],[Gauge_Designation]],Table15[[#This Row],[Gauge_Designation]]&amp;"("&amp;Table15[[#This Row],[Proposal]]&amp;")")</f>
        <v>BIGS</v>
      </c>
      <c r="AD390" t="e">
        <v>#N/A</v>
      </c>
    </row>
    <row r="391" spans="1:30" ht="15" x14ac:dyDescent="0.2">
      <c r="A391" s="117">
        <v>384</v>
      </c>
      <c r="B391" s="101" t="s">
        <v>789</v>
      </c>
      <c r="C391" s="101"/>
      <c r="D391" s="138">
        <v>6169500</v>
      </c>
      <c r="E391" s="102" t="s">
        <v>28</v>
      </c>
      <c r="F391" s="26" t="s">
        <v>29</v>
      </c>
      <c r="G391" s="111">
        <v>10</v>
      </c>
      <c r="H391" s="65" t="s">
        <v>1118</v>
      </c>
      <c r="I391" s="65"/>
      <c r="J391" s="26" t="s">
        <v>790</v>
      </c>
      <c r="K391" s="26" t="s">
        <v>679</v>
      </c>
      <c r="L391" s="26" t="s">
        <v>680</v>
      </c>
      <c r="M391" s="26" t="s">
        <v>1110</v>
      </c>
      <c r="N391" s="26" t="s">
        <v>676</v>
      </c>
      <c r="O391" s="26" t="s">
        <v>34</v>
      </c>
      <c r="P391" s="26" t="s">
        <v>35</v>
      </c>
      <c r="Q391" s="26" t="s">
        <v>36</v>
      </c>
      <c r="R391" s="26">
        <v>1916</v>
      </c>
      <c r="S391" s="26"/>
      <c r="T391" s="26">
        <v>48.969439999999999</v>
      </c>
      <c r="U391" s="26">
        <v>-106.8389</v>
      </c>
      <c r="V391" t="s">
        <v>36</v>
      </c>
      <c r="W391" t="s">
        <v>990</v>
      </c>
      <c r="X391"/>
      <c r="Y391" t="e">
        <f>INDEX([1]Changes_1985_to_x!$A:$A,MATCH(Table15[[#This Row],[US_GaugeNum]],[1]Changes_1985_to_x!$B:$B,0))</f>
        <v>#N/A</v>
      </c>
      <c r="Z391" t="e">
        <f>INDEX([1]Changes_1985_to_x!$A:$A,MATCH(Table15[[#This Row],[WSC_GaugeNum]],[1]Changes_1985_to_x!$C:$C,0))</f>
        <v>#N/A</v>
      </c>
      <c r="AA391" t="e">
        <v>#N/A</v>
      </c>
      <c r="AB391" t="e">
        <v>#N/A</v>
      </c>
      <c r="AC391" t="str">
        <f>IF(Table15[[#This Row],[Proposal]]="",Table15[[#This Row],[Gauge_Designation]],Table15[[#This Row],[Gauge_Designation]]&amp;"("&amp;Table15[[#This Row],[Proposal]]&amp;")")</f>
        <v>BIGS</v>
      </c>
      <c r="AD391" t="e">
        <v>#N/A</v>
      </c>
    </row>
    <row r="392" spans="1:30" ht="15" x14ac:dyDescent="0.2">
      <c r="A392" s="117">
        <v>385</v>
      </c>
      <c r="B392" s="62" t="s">
        <v>858</v>
      </c>
      <c r="C392" s="62"/>
      <c r="D392" s="131">
        <v>12323000</v>
      </c>
      <c r="E392" s="48" t="s">
        <v>28</v>
      </c>
      <c r="F392" s="25" t="s">
        <v>29</v>
      </c>
      <c r="G392" s="57">
        <v>20</v>
      </c>
      <c r="H392" s="58" t="s">
        <v>38</v>
      </c>
      <c r="I392" s="58"/>
      <c r="J392" s="25" t="s">
        <v>859</v>
      </c>
      <c r="K392" s="25" t="s">
        <v>826</v>
      </c>
      <c r="L392" s="25" t="s">
        <v>1173</v>
      </c>
      <c r="M392" s="25" t="s">
        <v>1174</v>
      </c>
      <c r="N392" s="25" t="s">
        <v>828</v>
      </c>
      <c r="O392" s="25" t="s">
        <v>46</v>
      </c>
      <c r="P392" s="25" t="s">
        <v>35</v>
      </c>
      <c r="Q392" s="25" t="s">
        <v>36</v>
      </c>
      <c r="R392" s="25">
        <v>1937</v>
      </c>
      <c r="S392" s="25"/>
      <c r="T392" s="25">
        <v>49.177778000000004</v>
      </c>
      <c r="U392" s="51">
        <v>-117.71638900000001</v>
      </c>
      <c r="V392"/>
      <c r="W392"/>
      <c r="X392"/>
      <c r="Y392" t="str">
        <f>INDEX([1]Changes_1985_to_x!$A:$A,MATCH(Table15[[#This Row],[US_GaugeNum]],[1]Changes_1985_to_x!$B:$B,0))</f>
        <v>Active IGS</v>
      </c>
      <c r="Z392" t="str">
        <f>INDEX([1]Changes_1985_to_x!$A:$A,MATCH(Table15[[#This Row],[WSC_GaugeNum]],[1]Changes_1985_to_x!$C:$C,0))</f>
        <v>Active IGS</v>
      </c>
      <c r="AA392" t="s">
        <v>37</v>
      </c>
      <c r="AB392" t="s">
        <v>37</v>
      </c>
      <c r="AC392" t="str">
        <f>IF(Table15[[#This Row],[Proposal]]="",Table15[[#This Row],[Gauge_Designation]],Table15[[#This Row],[Gauge_Designation]]&amp;"("&amp;Table15[[#This Row],[Proposal]]&amp;")")</f>
        <v>IGS</v>
      </c>
      <c r="AD392" t="s">
        <v>834</v>
      </c>
    </row>
    <row r="393" spans="1:30" ht="15" x14ac:dyDescent="0.2">
      <c r="A393" s="117">
        <v>386</v>
      </c>
      <c r="B393" s="62" t="s">
        <v>829</v>
      </c>
      <c r="C393" s="62"/>
      <c r="D393" s="131">
        <v>12399500</v>
      </c>
      <c r="E393" s="48" t="s">
        <v>28</v>
      </c>
      <c r="F393" s="25" t="s">
        <v>29</v>
      </c>
      <c r="G393" s="57">
        <v>20</v>
      </c>
      <c r="H393" s="58" t="s">
        <v>38</v>
      </c>
      <c r="I393" s="58"/>
      <c r="J393" s="25" t="s">
        <v>830</v>
      </c>
      <c r="K393" s="25" t="s">
        <v>826</v>
      </c>
      <c r="L393" s="25" t="s">
        <v>1173</v>
      </c>
      <c r="M393" s="25" t="s">
        <v>1110</v>
      </c>
      <c r="N393" s="25" t="s">
        <v>833</v>
      </c>
      <c r="O393" s="25" t="s">
        <v>34</v>
      </c>
      <c r="P393" s="25" t="s">
        <v>35</v>
      </c>
      <c r="Q393" s="25" t="s">
        <v>36</v>
      </c>
      <c r="R393" s="12">
        <v>1938</v>
      </c>
      <c r="S393" s="25"/>
      <c r="T393" s="25">
        <v>49.000833</v>
      </c>
      <c r="U393" s="51">
        <v>-117.62777800000001</v>
      </c>
      <c r="V393"/>
      <c r="W393"/>
      <c r="X393"/>
      <c r="Y393" t="str">
        <f>INDEX([1]Changes_1985_to_x!$A:$A,MATCH(Table15[[#This Row],[US_GaugeNum]],[1]Changes_1985_to_x!$B:$B,0))</f>
        <v>Active IGS</v>
      </c>
      <c r="Z393" t="str">
        <f>INDEX([1]Changes_1985_to_x!$A:$A,MATCH(Table15[[#This Row],[WSC_GaugeNum]],[1]Changes_1985_to_x!$C:$C,0))</f>
        <v>Active IGS</v>
      </c>
      <c r="AA393" t="s">
        <v>37</v>
      </c>
      <c r="AB393" t="s">
        <v>37</v>
      </c>
      <c r="AC393" t="str">
        <f>IF(Table15[[#This Row],[Proposal]]="",Table15[[#This Row],[Gauge_Designation]],Table15[[#This Row],[Gauge_Designation]]&amp;"("&amp;Table15[[#This Row],[Proposal]]&amp;")")</f>
        <v>IGS</v>
      </c>
      <c r="AD393" t="s">
        <v>834</v>
      </c>
    </row>
    <row r="394" spans="1:30" x14ac:dyDescent="0.25">
      <c r="A394" s="117">
        <v>387</v>
      </c>
      <c r="B394" s="331"/>
      <c r="C394" s="371"/>
      <c r="D394" s="370">
        <v>12436000</v>
      </c>
      <c r="E394" s="371"/>
      <c r="F394" s="337" t="s">
        <v>29</v>
      </c>
      <c r="G394" s="57">
        <v>18</v>
      </c>
      <c r="H394" s="58" t="s">
        <v>1118</v>
      </c>
      <c r="I394" s="58" t="s">
        <v>1125</v>
      </c>
      <c r="J394" s="371" t="s">
        <v>835</v>
      </c>
      <c r="K394" s="371" t="s">
        <v>826</v>
      </c>
      <c r="L394" s="371" t="s">
        <v>1173</v>
      </c>
      <c r="M394" s="371"/>
      <c r="N394" s="371" t="s">
        <v>833</v>
      </c>
      <c r="O394" s="371" t="s">
        <v>34</v>
      </c>
      <c r="P394" s="371" t="s">
        <v>47</v>
      </c>
      <c r="Q394" s="371" t="s">
        <v>36</v>
      </c>
      <c r="R394" s="25">
        <v>1938</v>
      </c>
      <c r="S394" s="25"/>
      <c r="T394" s="25">
        <v>47.955554999999997</v>
      </c>
      <c r="U394" s="51">
        <v>-118.98388</v>
      </c>
      <c r="V394"/>
      <c r="W394"/>
      <c r="X394"/>
      <c r="Y394" t="e">
        <f>INDEX([1]Changes_1985_to_x!$A:$A,MATCH(Table15[[#This Row],[US_GaugeNum]],[1]Changes_1985_to_x!$B:$B,0))</f>
        <v>#N/A</v>
      </c>
      <c r="Z394" t="e">
        <f>INDEX([1]Changes_1985_to_x!$A:$A,MATCH(Table15[[#This Row],[WSC_GaugeNum]],[1]Changes_1985_to_x!$C:$C,0))</f>
        <v>#N/A</v>
      </c>
      <c r="AA394" t="e">
        <v>#N/A</v>
      </c>
      <c r="AB394" t="e">
        <v>#N/A</v>
      </c>
      <c r="AC394" t="str">
        <f>IF(Table15[[#This Row],[Proposal]]="",Table15[[#This Row],[Gauge_Designation]],Table15[[#This Row],[Gauge_Designation]]&amp;"("&amp;Table15[[#This Row],[Proposal]]&amp;")")</f>
        <v>BIGS(Proposed IGS)</v>
      </c>
      <c r="AD394" t="s">
        <v>834</v>
      </c>
    </row>
    <row r="395" spans="1:30" ht="15" x14ac:dyDescent="0.2">
      <c r="A395" s="117">
        <v>388</v>
      </c>
      <c r="B395" s="46" t="s">
        <v>879</v>
      </c>
      <c r="C395" s="46"/>
      <c r="D395" s="137">
        <v>12322500</v>
      </c>
      <c r="E395" s="42" t="s">
        <v>28</v>
      </c>
      <c r="F395" s="40" t="s">
        <v>29</v>
      </c>
      <c r="G395" s="57">
        <v>20</v>
      </c>
      <c r="H395" s="58" t="s">
        <v>38</v>
      </c>
      <c r="I395" s="123"/>
      <c r="J395" s="12" t="s">
        <v>880</v>
      </c>
      <c r="K395" s="40" t="s">
        <v>826</v>
      </c>
      <c r="L395" s="40" t="s">
        <v>1175</v>
      </c>
      <c r="M395" s="12" t="s">
        <v>1174</v>
      </c>
      <c r="N395" s="40" t="s">
        <v>828</v>
      </c>
      <c r="O395" s="40" t="s">
        <v>46</v>
      </c>
      <c r="P395" s="40" t="s">
        <v>1113</v>
      </c>
      <c r="Q395" s="40" t="s">
        <v>36</v>
      </c>
      <c r="R395" s="25">
        <v>1936</v>
      </c>
      <c r="S395" s="25"/>
      <c r="T395" s="25">
        <v>49.298889000000003</v>
      </c>
      <c r="U395" s="51">
        <v>-116.65861099999999</v>
      </c>
      <c r="V395" t="s">
        <v>36</v>
      </c>
      <c r="W395" t="s">
        <v>990</v>
      </c>
      <c r="X395" t="s">
        <v>1176</v>
      </c>
      <c r="Y395" t="str">
        <f>INDEX([1]Changes_1985_to_x!$A:$A,MATCH(Table15[[#This Row],[US_GaugeNum]],[1]Changes_1985_to_x!$B:$B,0))</f>
        <v>Active IGS</v>
      </c>
      <c r="Z395" t="str">
        <f>INDEX([1]Changes_1985_to_x!$A:$A,MATCH(Table15[[#This Row],[WSC_GaugeNum]],[1]Changes_1985_to_x!$C:$C,0))</f>
        <v>Active IGS</v>
      </c>
      <c r="AA395" t="s">
        <v>37</v>
      </c>
      <c r="AB395" t="s">
        <v>37</v>
      </c>
      <c r="AC395" t="str">
        <f>IF(Table15[[#This Row],[Proposal]]="",Table15[[#This Row],[Gauge_Designation]],Table15[[#This Row],[Gauge_Designation]]&amp;"("&amp;Table15[[#This Row],[Proposal]]&amp;")")</f>
        <v>IGS</v>
      </c>
      <c r="AD395" t="s">
        <v>843</v>
      </c>
    </row>
    <row r="396" spans="1:30" ht="15" x14ac:dyDescent="0.2">
      <c r="A396" s="117">
        <v>389</v>
      </c>
      <c r="B396" s="46" t="s">
        <v>839</v>
      </c>
      <c r="C396" s="46"/>
      <c r="D396" s="137">
        <v>12306500</v>
      </c>
      <c r="E396" s="42" t="s">
        <v>28</v>
      </c>
      <c r="F396" s="40" t="s">
        <v>29</v>
      </c>
      <c r="G396" s="57">
        <v>3</v>
      </c>
      <c r="H396" s="58" t="s">
        <v>38</v>
      </c>
      <c r="I396" s="58"/>
      <c r="J396" s="40" t="s">
        <v>840</v>
      </c>
      <c r="K396" s="40" t="s">
        <v>826</v>
      </c>
      <c r="L396" s="38" t="s">
        <v>1175</v>
      </c>
      <c r="M396" s="12" t="s">
        <v>1110</v>
      </c>
      <c r="N396" s="40" t="s">
        <v>842</v>
      </c>
      <c r="O396" s="40" t="s">
        <v>34</v>
      </c>
      <c r="P396" s="40" t="s">
        <v>35</v>
      </c>
      <c r="Q396" s="40" t="s">
        <v>36</v>
      </c>
      <c r="R396" s="25">
        <v>1914</v>
      </c>
      <c r="S396" s="25"/>
      <c r="T396" s="25">
        <v>48.999443999999997</v>
      </c>
      <c r="U396" s="51">
        <v>-116.178611</v>
      </c>
      <c r="V396" t="s">
        <v>36</v>
      </c>
      <c r="W396" t="s">
        <v>990</v>
      </c>
      <c r="X396"/>
      <c r="Y396" t="str">
        <f>INDEX([1]Changes_1985_to_x!$A:$A,MATCH(Table15[[#This Row],[US_GaugeNum]],[1]Changes_1985_to_x!$B:$B,0))</f>
        <v>Active IGS</v>
      </c>
      <c r="Z396" t="str">
        <f>INDEX([1]Changes_1985_to_x!$A:$A,MATCH(Table15[[#This Row],[WSC_GaugeNum]],[1]Changes_1985_to_x!$C:$C,0))</f>
        <v>Active IGS</v>
      </c>
      <c r="AA396" t="s">
        <v>37</v>
      </c>
      <c r="AB396" t="s">
        <v>37</v>
      </c>
      <c r="AC396" t="str">
        <f>IF(Table15[[#This Row],[Proposal]]="",Table15[[#This Row],[Gauge_Designation]],Table15[[#This Row],[Gauge_Designation]]&amp;"("&amp;Table15[[#This Row],[Proposal]]&amp;")")</f>
        <v>IGS</v>
      </c>
      <c r="AD396" t="s">
        <v>843</v>
      </c>
    </row>
    <row r="397" spans="1:30" ht="15" x14ac:dyDescent="0.2">
      <c r="A397" s="117">
        <v>390</v>
      </c>
      <c r="B397" s="46" t="s">
        <v>845</v>
      </c>
      <c r="C397" s="46"/>
      <c r="D397" s="137">
        <v>12322000</v>
      </c>
      <c r="E397" s="42" t="s">
        <v>28</v>
      </c>
      <c r="F397" s="40" t="s">
        <v>29</v>
      </c>
      <c r="G397" s="57">
        <v>20</v>
      </c>
      <c r="H397" s="58" t="s">
        <v>38</v>
      </c>
      <c r="I397" s="58"/>
      <c r="J397" s="40" t="s">
        <v>846</v>
      </c>
      <c r="K397" s="40" t="s">
        <v>826</v>
      </c>
      <c r="L397" s="40" t="s">
        <v>1175</v>
      </c>
      <c r="M397" s="12" t="s">
        <v>1110</v>
      </c>
      <c r="N397" s="40" t="s">
        <v>842</v>
      </c>
      <c r="O397" s="40" t="s">
        <v>34</v>
      </c>
      <c r="P397" s="40" t="s">
        <v>1113</v>
      </c>
      <c r="Q397" s="40" t="s">
        <v>36</v>
      </c>
      <c r="R397" s="25">
        <v>1924</v>
      </c>
      <c r="S397" s="25"/>
      <c r="T397" s="25">
        <v>49</v>
      </c>
      <c r="U397" s="51">
        <v>-116.50277800000001</v>
      </c>
      <c r="V397" t="s">
        <v>36</v>
      </c>
      <c r="W397" t="s">
        <v>990</v>
      </c>
      <c r="X397"/>
      <c r="Y397" t="str">
        <f>INDEX([1]Changes_1985_to_x!$A:$A,MATCH(Table15[[#This Row],[US_GaugeNum]],[1]Changes_1985_to_x!$B:$B,0))</f>
        <v>Active IGS</v>
      </c>
      <c r="Z397" t="str">
        <f>INDEX([1]Changes_1985_to_x!$A:$A,MATCH(Table15[[#This Row],[WSC_GaugeNum]],[1]Changes_1985_to_x!$C:$C,0))</f>
        <v>Active IGS</v>
      </c>
      <c r="AA397" t="s">
        <v>37</v>
      </c>
      <c r="AB397" t="s">
        <v>37</v>
      </c>
      <c r="AC397" t="str">
        <f>IF(Table15[[#This Row],[Proposal]]="",Table15[[#This Row],[Gauge_Designation]],Table15[[#This Row],[Gauge_Designation]]&amp;"("&amp;Table15[[#This Row],[Proposal]]&amp;")")</f>
        <v>IGS</v>
      </c>
      <c r="AD397" t="s">
        <v>843</v>
      </c>
    </row>
    <row r="398" spans="1:30" ht="15" x14ac:dyDescent="0.2">
      <c r="A398" s="117">
        <v>391</v>
      </c>
      <c r="B398" s="46" t="s">
        <v>849</v>
      </c>
      <c r="C398" s="46"/>
      <c r="D398" s="137">
        <v>12321500</v>
      </c>
      <c r="E398" s="42" t="s">
        <v>28</v>
      </c>
      <c r="F398" s="40" t="s">
        <v>29</v>
      </c>
      <c r="G398" s="57">
        <v>3</v>
      </c>
      <c r="H398" s="58" t="s">
        <v>38</v>
      </c>
      <c r="I398" s="58"/>
      <c r="J398" s="40" t="s">
        <v>850</v>
      </c>
      <c r="K398" s="40" t="s">
        <v>826</v>
      </c>
      <c r="L398" s="40" t="s">
        <v>1175</v>
      </c>
      <c r="M398" s="12" t="s">
        <v>1110</v>
      </c>
      <c r="N398" s="40" t="s">
        <v>842</v>
      </c>
      <c r="O398" s="40" t="s">
        <v>34</v>
      </c>
      <c r="P398" s="40" t="s">
        <v>35</v>
      </c>
      <c r="Q398" s="40" t="s">
        <v>36</v>
      </c>
      <c r="R398" s="25">
        <v>1925</v>
      </c>
      <c r="S398" s="25"/>
      <c r="T398" s="25">
        <v>48.997222000000001</v>
      </c>
      <c r="U398" s="51">
        <v>-116.568056</v>
      </c>
      <c r="V398" t="s">
        <v>36</v>
      </c>
      <c r="W398" t="s">
        <v>990</v>
      </c>
      <c r="X398"/>
      <c r="Y398" t="str">
        <f>INDEX([1]Changes_1985_to_x!$A:$A,MATCH(Table15[[#This Row],[US_GaugeNum]],[1]Changes_1985_to_x!$B:$B,0))</f>
        <v>Active IGS</v>
      </c>
      <c r="Z398" t="str">
        <f>INDEX([1]Changes_1985_to_x!$A:$A,MATCH(Table15[[#This Row],[WSC_GaugeNum]],[1]Changes_1985_to_x!$C:$C,0))</f>
        <v>Active IGS</v>
      </c>
      <c r="AA398" t="s">
        <v>37</v>
      </c>
      <c r="AB398" t="s">
        <v>37</v>
      </c>
      <c r="AC398" t="str">
        <f>IF(Table15[[#This Row],[Proposal]]="",Table15[[#This Row],[Gauge_Designation]],Table15[[#This Row],[Gauge_Designation]]&amp;"("&amp;Table15[[#This Row],[Proposal]]&amp;")")</f>
        <v>IGS</v>
      </c>
      <c r="AD398" t="s">
        <v>843</v>
      </c>
    </row>
    <row r="399" spans="1:30" x14ac:dyDescent="0.25">
      <c r="A399" s="117">
        <v>392</v>
      </c>
      <c r="B399" s="329" t="s">
        <v>882</v>
      </c>
      <c r="C399" s="329"/>
      <c r="D399" s="330"/>
      <c r="E399" s="331" t="s">
        <v>28</v>
      </c>
      <c r="F399" s="342"/>
      <c r="G399" s="57">
        <v>20</v>
      </c>
      <c r="H399" s="58" t="s">
        <v>1118</v>
      </c>
      <c r="I399" s="58" t="s">
        <v>1125</v>
      </c>
      <c r="J399" s="329" t="s">
        <v>883</v>
      </c>
      <c r="K399" s="25" t="s">
        <v>826</v>
      </c>
      <c r="L399" s="329" t="s">
        <v>1175</v>
      </c>
      <c r="M399" s="329" t="s">
        <v>1174</v>
      </c>
      <c r="N399" s="329" t="s">
        <v>828</v>
      </c>
      <c r="O399" s="329" t="s">
        <v>46</v>
      </c>
      <c r="P399" s="329" t="s">
        <v>1113</v>
      </c>
      <c r="Q399" s="329" t="s">
        <v>36</v>
      </c>
      <c r="R399" s="25">
        <v>1963</v>
      </c>
      <c r="S399" s="62"/>
      <c r="T399" s="25">
        <v>50.232219999999899</v>
      </c>
      <c r="U399" s="51">
        <v>-116.955</v>
      </c>
      <c r="V399"/>
      <c r="W399"/>
      <c r="X399"/>
      <c r="Y399" t="e">
        <f>INDEX([1]Changes_1985_to_x!$A:$A,MATCH(Table15[[#This Row],[US_GaugeNum]],[1]Changes_1985_to_x!$B:$B,0))</f>
        <v>#N/A</v>
      </c>
      <c r="Z399" t="e">
        <f>INDEX([1]Changes_1985_to_x!$A:$A,MATCH(Table15[[#This Row],[WSC_GaugeNum]],[1]Changes_1985_to_x!$C:$C,0))</f>
        <v>#N/A</v>
      </c>
      <c r="AA399" t="e">
        <v>#N/A</v>
      </c>
      <c r="AB399" t="e">
        <v>#N/A</v>
      </c>
      <c r="AC399" t="str">
        <f>IF(Table15[[#This Row],[Proposal]]="",Table15[[#This Row],[Gauge_Designation]],Table15[[#This Row],[Gauge_Designation]]&amp;"("&amp;Table15[[#This Row],[Proposal]]&amp;")")</f>
        <v>BIGS(Proposed IGS)</v>
      </c>
      <c r="AD399" t="e">
        <v>#N/A</v>
      </c>
    </row>
    <row r="400" spans="1:30" x14ac:dyDescent="0.25">
      <c r="A400" s="117">
        <v>393</v>
      </c>
      <c r="B400" s="329" t="s">
        <v>892</v>
      </c>
      <c r="C400" s="329"/>
      <c r="D400" s="330"/>
      <c r="E400" s="331" t="s">
        <v>28</v>
      </c>
      <c r="F400" s="342"/>
      <c r="G400" s="57">
        <v>20</v>
      </c>
      <c r="H400" s="58" t="s">
        <v>1118</v>
      </c>
      <c r="I400" s="58" t="s">
        <v>1125</v>
      </c>
      <c r="J400" s="329" t="s">
        <v>893</v>
      </c>
      <c r="K400" s="25" t="s">
        <v>826</v>
      </c>
      <c r="L400" s="329" t="s">
        <v>1175</v>
      </c>
      <c r="M400" s="329" t="s">
        <v>1174</v>
      </c>
      <c r="N400" s="329" t="s">
        <v>828</v>
      </c>
      <c r="O400" s="329" t="s">
        <v>46</v>
      </c>
      <c r="P400" s="329" t="s">
        <v>1113</v>
      </c>
      <c r="Q400" s="329" t="s">
        <v>36</v>
      </c>
      <c r="R400" s="12">
        <v>1962</v>
      </c>
      <c r="S400" s="62"/>
      <c r="T400" s="25">
        <v>50.638060000000003</v>
      </c>
      <c r="U400" s="51">
        <v>-117.0472</v>
      </c>
      <c r="V400"/>
      <c r="W400"/>
      <c r="X400"/>
      <c r="Y400" t="e">
        <f>INDEX([1]Changes_1985_to_x!$A:$A,MATCH(Table15[[#This Row],[US_GaugeNum]],[1]Changes_1985_to_x!$B:$B,0))</f>
        <v>#N/A</v>
      </c>
      <c r="Z400" t="e">
        <f>INDEX([1]Changes_1985_to_x!$A:$A,MATCH(Table15[[#This Row],[WSC_GaugeNum]],[1]Changes_1985_to_x!$C:$C,0))</f>
        <v>#N/A</v>
      </c>
      <c r="AA400" t="e">
        <v>#N/A</v>
      </c>
      <c r="AB400" t="e">
        <v>#N/A</v>
      </c>
      <c r="AC400" t="str">
        <f>IF(Table15[[#This Row],[Proposal]]="",Table15[[#This Row],[Gauge_Designation]],Table15[[#This Row],[Gauge_Designation]]&amp;"("&amp;Table15[[#This Row],[Proposal]]&amp;")")</f>
        <v>BIGS(Proposed IGS)</v>
      </c>
      <c r="AD400" t="e">
        <v>#N/A</v>
      </c>
    </row>
    <row r="401" spans="1:30" ht="15" x14ac:dyDescent="0.2">
      <c r="A401" s="117">
        <v>394</v>
      </c>
      <c r="B401" s="329" t="s">
        <v>865</v>
      </c>
      <c r="C401" s="329"/>
      <c r="D401" s="330"/>
      <c r="E401" s="329" t="s">
        <v>28</v>
      </c>
      <c r="F401" s="333"/>
      <c r="G401" s="57">
        <v>20</v>
      </c>
      <c r="H401" s="58" t="s">
        <v>1118</v>
      </c>
      <c r="I401" s="58"/>
      <c r="J401" s="62" t="s">
        <v>866</v>
      </c>
      <c r="K401" s="62" t="s">
        <v>826</v>
      </c>
      <c r="L401" s="62" t="s">
        <v>1175</v>
      </c>
      <c r="M401" s="62"/>
      <c r="N401" s="62" t="s">
        <v>828</v>
      </c>
      <c r="O401" s="62" t="s">
        <v>46</v>
      </c>
      <c r="P401" s="62" t="s">
        <v>1113</v>
      </c>
      <c r="Q401" s="62" t="s">
        <v>36</v>
      </c>
      <c r="R401" s="46">
        <v>1939</v>
      </c>
      <c r="S401" s="62"/>
      <c r="T401" s="62">
        <v>50.886940000000003</v>
      </c>
      <c r="U401" s="47">
        <v>-116.0461</v>
      </c>
      <c r="V401"/>
      <c r="W401"/>
      <c r="X401"/>
      <c r="Y401" t="e">
        <f>INDEX([1]Changes_1985_to_x!$A:$A,MATCH(Table15[[#This Row],[US_GaugeNum]],[1]Changes_1985_to_x!$B:$B,0))</f>
        <v>#N/A</v>
      </c>
      <c r="Z401" t="e">
        <f>INDEX([1]Changes_1985_to_x!$A:$A,MATCH(Table15[[#This Row],[WSC_GaugeNum]],[1]Changes_1985_to_x!$C:$C,0))</f>
        <v>#N/A</v>
      </c>
      <c r="AA401" t="e">
        <v>#N/A</v>
      </c>
      <c r="AB401" t="e">
        <v>#N/A</v>
      </c>
      <c r="AC401" t="str">
        <f>IF(Table15[[#This Row],[Proposal]]="",Table15[[#This Row],[Gauge_Designation]],Table15[[#This Row],[Gauge_Designation]]&amp;"("&amp;Table15[[#This Row],[Proposal]]&amp;")")</f>
        <v>BIGS</v>
      </c>
      <c r="AD401" t="e">
        <v>#N/A</v>
      </c>
    </row>
    <row r="402" spans="1:30" x14ac:dyDescent="0.25">
      <c r="A402" s="117">
        <v>395</v>
      </c>
      <c r="B402" s="331" t="s">
        <v>868</v>
      </c>
      <c r="C402" s="331"/>
      <c r="D402" s="366">
        <v>12296000</v>
      </c>
      <c r="E402" s="331" t="s">
        <v>28</v>
      </c>
      <c r="F402" s="342" t="s">
        <v>29</v>
      </c>
      <c r="G402" s="57">
        <v>19</v>
      </c>
      <c r="H402" s="58" t="s">
        <v>1118</v>
      </c>
      <c r="I402" s="58"/>
      <c r="J402" s="331" t="s">
        <v>869</v>
      </c>
      <c r="K402" s="25" t="s">
        <v>826</v>
      </c>
      <c r="L402" s="25" t="s">
        <v>1175</v>
      </c>
      <c r="M402" s="331" t="s">
        <v>1174</v>
      </c>
      <c r="N402" s="331" t="s">
        <v>828</v>
      </c>
      <c r="O402" s="331" t="s">
        <v>46</v>
      </c>
      <c r="P402" s="331" t="s">
        <v>1113</v>
      </c>
      <c r="Q402" s="331" t="s">
        <v>36</v>
      </c>
      <c r="R402" s="25">
        <v>1963</v>
      </c>
      <c r="S402" s="62"/>
      <c r="T402" s="25">
        <v>49.611939999999997</v>
      </c>
      <c r="U402" s="51">
        <v>-115.6344</v>
      </c>
      <c r="V402"/>
      <c r="W402"/>
      <c r="X402"/>
      <c r="Y402" t="e">
        <f>INDEX([1]Changes_1985_to_x!$A:$A,MATCH(Table15[[#This Row],[US_GaugeNum]],[1]Changes_1985_to_x!$B:$B,0))</f>
        <v>#N/A</v>
      </c>
      <c r="Z402" t="e">
        <f>INDEX([1]Changes_1985_to_x!$A:$A,MATCH(Table15[[#This Row],[WSC_GaugeNum]],[1]Changes_1985_to_x!$C:$C,0))</f>
        <v>#N/A</v>
      </c>
      <c r="AA402" t="e">
        <v>#N/A</v>
      </c>
      <c r="AB402" t="e">
        <v>#N/A</v>
      </c>
      <c r="AC402" t="str">
        <f>IF(Table15[[#This Row],[Proposal]]="",Table15[[#This Row],[Gauge_Designation]],Table15[[#This Row],[Gauge_Designation]]&amp;"("&amp;Table15[[#This Row],[Proposal]]&amp;")")</f>
        <v>BIGS</v>
      </c>
      <c r="AD402" t="e">
        <v>#N/A</v>
      </c>
    </row>
    <row r="403" spans="1:30" ht="15" x14ac:dyDescent="0.2">
      <c r="A403" s="117">
        <v>396</v>
      </c>
      <c r="B403" s="329" t="s">
        <v>871</v>
      </c>
      <c r="C403" s="329"/>
      <c r="D403" s="330"/>
      <c r="E403" s="329" t="s">
        <v>28</v>
      </c>
      <c r="F403" s="333"/>
      <c r="G403" s="57">
        <v>20</v>
      </c>
      <c r="H403" s="58" t="s">
        <v>1118</v>
      </c>
      <c r="I403" s="58"/>
      <c r="J403" s="62" t="s">
        <v>872</v>
      </c>
      <c r="K403" s="62" t="s">
        <v>826</v>
      </c>
      <c r="L403" s="62" t="s">
        <v>1175</v>
      </c>
      <c r="M403" s="62"/>
      <c r="N403" s="62" t="s">
        <v>828</v>
      </c>
      <c r="O403" s="62" t="s">
        <v>46</v>
      </c>
      <c r="P403" s="62" t="s">
        <v>1113</v>
      </c>
      <c r="Q403" s="62" t="s">
        <v>36</v>
      </c>
      <c r="R403" s="62">
        <v>1914</v>
      </c>
      <c r="S403" s="62"/>
      <c r="T403" s="62">
        <v>49.907499999999899</v>
      </c>
      <c r="U403" s="47">
        <v>-116.951899999999</v>
      </c>
      <c r="V403"/>
      <c r="W403"/>
      <c r="X403"/>
      <c r="Y403" t="e">
        <f>INDEX([1]Changes_1985_to_x!$A:$A,MATCH(Table15[[#This Row],[US_GaugeNum]],[1]Changes_1985_to_x!$B:$B,0))</f>
        <v>#N/A</v>
      </c>
      <c r="Z403" t="e">
        <f>INDEX([1]Changes_1985_to_x!$A:$A,MATCH(Table15[[#This Row],[WSC_GaugeNum]],[1]Changes_1985_to_x!$C:$C,0))</f>
        <v>#N/A</v>
      </c>
      <c r="AA403" t="e">
        <v>#N/A</v>
      </c>
      <c r="AB403" t="e">
        <v>#N/A</v>
      </c>
      <c r="AC403" t="str">
        <f>IF(Table15[[#This Row],[Proposal]]="",Table15[[#This Row],[Gauge_Designation]],Table15[[#This Row],[Gauge_Designation]]&amp;"("&amp;Table15[[#This Row],[Proposal]]&amp;")")</f>
        <v>BIGS</v>
      </c>
      <c r="AD403" t="e">
        <v>#N/A</v>
      </c>
    </row>
    <row r="404" spans="1:30" ht="15" x14ac:dyDescent="0.2">
      <c r="A404" s="117">
        <v>397</v>
      </c>
      <c r="B404" s="329" t="s">
        <v>874</v>
      </c>
      <c r="C404" s="329"/>
      <c r="D404" s="330"/>
      <c r="E404" s="329" t="s">
        <v>28</v>
      </c>
      <c r="F404" s="329"/>
      <c r="G404" s="57">
        <v>20</v>
      </c>
      <c r="H404" s="58" t="s">
        <v>1118</v>
      </c>
      <c r="I404" s="58"/>
      <c r="J404" s="62" t="s">
        <v>875</v>
      </c>
      <c r="K404" s="62" t="s">
        <v>826</v>
      </c>
      <c r="L404" s="62" t="s">
        <v>1175</v>
      </c>
      <c r="M404" s="62"/>
      <c r="N404" s="62" t="s">
        <v>828</v>
      </c>
      <c r="O404" s="62" t="s">
        <v>46</v>
      </c>
      <c r="P404" s="62" t="s">
        <v>1113</v>
      </c>
      <c r="Q404" s="62" t="s">
        <v>36</v>
      </c>
      <c r="R404" s="46">
        <v>1914</v>
      </c>
      <c r="S404" s="62"/>
      <c r="T404" s="62">
        <v>50.263060000000003</v>
      </c>
      <c r="U404" s="47">
        <v>-116.96720000000001</v>
      </c>
      <c r="V404"/>
      <c r="W404"/>
      <c r="X404"/>
      <c r="Y404" t="e">
        <f>INDEX([1]Changes_1985_to_x!$A:$A,MATCH(Table15[[#This Row],[US_GaugeNum]],[1]Changes_1985_to_x!$B:$B,0))</f>
        <v>#N/A</v>
      </c>
      <c r="Z404" t="e">
        <f>INDEX([1]Changes_1985_to_x!$A:$A,MATCH(Table15[[#This Row],[WSC_GaugeNum]],[1]Changes_1985_to_x!$C:$C,0))</f>
        <v>#N/A</v>
      </c>
      <c r="AA404" t="e">
        <v>#N/A</v>
      </c>
      <c r="AB404" t="e">
        <v>#N/A</v>
      </c>
      <c r="AC404" t="str">
        <f>IF(Table15[[#This Row],[Proposal]]="",Table15[[#This Row],[Gauge_Designation]],Table15[[#This Row],[Gauge_Designation]]&amp;"("&amp;Table15[[#This Row],[Proposal]]&amp;")")</f>
        <v>BIGS</v>
      </c>
      <c r="AD404" t="e">
        <v>#N/A</v>
      </c>
    </row>
    <row r="405" spans="1:30" ht="15" x14ac:dyDescent="0.2">
      <c r="A405" s="117">
        <v>398</v>
      </c>
      <c r="B405" s="62" t="s">
        <v>876</v>
      </c>
      <c r="C405" s="62"/>
      <c r="D405" s="131"/>
      <c r="E405" s="48" t="s">
        <v>28</v>
      </c>
      <c r="F405" s="12"/>
      <c r="G405" s="57">
        <v>19</v>
      </c>
      <c r="H405" s="58" t="s">
        <v>1118</v>
      </c>
      <c r="I405" s="58"/>
      <c r="J405" s="25" t="s">
        <v>877</v>
      </c>
      <c r="K405" s="25" t="s">
        <v>826</v>
      </c>
      <c r="L405" s="25" t="s">
        <v>1175</v>
      </c>
      <c r="M405" s="25" t="s">
        <v>1110</v>
      </c>
      <c r="N405" s="25" t="s">
        <v>828</v>
      </c>
      <c r="O405" s="25" t="s">
        <v>46</v>
      </c>
      <c r="P405" s="25" t="s">
        <v>47</v>
      </c>
      <c r="Q405" s="25" t="s">
        <v>36</v>
      </c>
      <c r="R405" s="25">
        <v>1931</v>
      </c>
      <c r="S405" s="25"/>
      <c r="T405" s="25">
        <v>49.654443999999998</v>
      </c>
      <c r="U405" s="51">
        <v>-116.929722</v>
      </c>
      <c r="V405"/>
      <c r="W405"/>
      <c r="X405"/>
      <c r="Y405" t="e">
        <f>INDEX([1]Changes_1985_to_x!$A:$A,MATCH(Table15[[#This Row],[US_GaugeNum]],[1]Changes_1985_to_x!$B:$B,0))</f>
        <v>#N/A</v>
      </c>
      <c r="Z405" t="e">
        <f>INDEX([1]Changes_1985_to_x!$A:$A,MATCH(Table15[[#This Row],[WSC_GaugeNum]],[1]Changes_1985_to_x!$C:$C,0))</f>
        <v>#N/A</v>
      </c>
      <c r="AA405" t="e">
        <v>#N/A</v>
      </c>
      <c r="AB405" t="s">
        <v>190</v>
      </c>
      <c r="AC405" t="str">
        <f>IF(Table15[[#This Row],[Proposal]]="",Table15[[#This Row],[Gauge_Designation]],Table15[[#This Row],[Gauge_Designation]]&amp;"("&amp;Table15[[#This Row],[Proposal]]&amp;")")</f>
        <v>BIGS</v>
      </c>
      <c r="AD405" t="e">
        <v>#N/A</v>
      </c>
    </row>
    <row r="406" spans="1:30" ht="15" x14ac:dyDescent="0.2">
      <c r="A406" s="117">
        <v>399</v>
      </c>
      <c r="B406" s="329" t="s">
        <v>894</v>
      </c>
      <c r="C406" s="329"/>
      <c r="D406" s="330"/>
      <c r="E406" s="329" t="s">
        <v>28</v>
      </c>
      <c r="F406" s="333"/>
      <c r="G406" s="57">
        <v>20</v>
      </c>
      <c r="H406" s="58" t="s">
        <v>1118</v>
      </c>
      <c r="I406" s="58"/>
      <c r="J406" s="62" t="s">
        <v>895</v>
      </c>
      <c r="K406" s="62" t="s">
        <v>826</v>
      </c>
      <c r="L406" s="62" t="s">
        <v>1175</v>
      </c>
      <c r="M406" s="62"/>
      <c r="N406" s="62" t="s">
        <v>828</v>
      </c>
      <c r="O406" s="62" t="s">
        <v>46</v>
      </c>
      <c r="P406" s="62" t="s">
        <v>1113</v>
      </c>
      <c r="Q406" s="62" t="s">
        <v>36</v>
      </c>
      <c r="R406" s="62">
        <v>1973</v>
      </c>
      <c r="S406" s="62"/>
      <c r="T406" s="62">
        <v>49.871670000000002</v>
      </c>
      <c r="U406" s="47">
        <v>-117.1203</v>
      </c>
      <c r="V406"/>
      <c r="W406"/>
      <c r="X406"/>
      <c r="Y406" t="e">
        <f>INDEX([1]Changes_1985_to_x!$A:$A,MATCH(Table15[[#This Row],[US_GaugeNum]],[1]Changes_1985_to_x!$B:$B,0))</f>
        <v>#N/A</v>
      </c>
      <c r="Z406" t="e">
        <f>INDEX([1]Changes_1985_to_x!$A:$A,MATCH(Table15[[#This Row],[WSC_GaugeNum]],[1]Changes_1985_to_x!$C:$C,0))</f>
        <v>#N/A</v>
      </c>
      <c r="AA406" t="e">
        <v>#N/A</v>
      </c>
      <c r="AB406" t="e">
        <v>#N/A</v>
      </c>
      <c r="AC406" t="str">
        <f>IF(Table15[[#This Row],[Proposal]]="",Table15[[#This Row],[Gauge_Designation]],Table15[[#This Row],[Gauge_Designation]]&amp;"("&amp;Table15[[#This Row],[Proposal]]&amp;")")</f>
        <v>BIGS</v>
      </c>
      <c r="AD406" t="e">
        <v>#N/A</v>
      </c>
    </row>
    <row r="407" spans="1:30" ht="15" x14ac:dyDescent="0.2">
      <c r="A407" s="117">
        <v>400</v>
      </c>
      <c r="B407" s="62" t="s">
        <v>909</v>
      </c>
      <c r="C407" s="62"/>
      <c r="D407" s="131">
        <v>12438700</v>
      </c>
      <c r="E407" s="48" t="s">
        <v>28</v>
      </c>
      <c r="F407" s="12" t="s">
        <v>29</v>
      </c>
      <c r="G407" s="57">
        <v>20</v>
      </c>
      <c r="H407" s="58" t="s">
        <v>38</v>
      </c>
      <c r="I407" s="58"/>
      <c r="J407" s="25" t="s">
        <v>910</v>
      </c>
      <c r="K407" s="25" t="s">
        <v>826</v>
      </c>
      <c r="L407" s="25" t="s">
        <v>1177</v>
      </c>
      <c r="M407" s="25" t="s">
        <v>1110</v>
      </c>
      <c r="N407" s="25" t="s">
        <v>828</v>
      </c>
      <c r="O407" s="25" t="s">
        <v>46</v>
      </c>
      <c r="P407" s="25" t="s">
        <v>35</v>
      </c>
      <c r="Q407" s="25" t="s">
        <v>36</v>
      </c>
      <c r="R407" s="25">
        <v>1944</v>
      </c>
      <c r="S407" s="25"/>
      <c r="T407" s="25">
        <v>49.114722</v>
      </c>
      <c r="U407" s="51">
        <v>-119.563889</v>
      </c>
      <c r="V407"/>
      <c r="W407"/>
      <c r="X407"/>
      <c r="Y407" t="str">
        <f>INDEX([1]Changes_1985_to_x!$A:$A,MATCH(Table15[[#This Row],[US_GaugeNum]],[1]Changes_1985_to_x!$B:$B,0))</f>
        <v>Active IGS</v>
      </c>
      <c r="Z407" t="str">
        <f>INDEX([1]Changes_1985_to_x!$A:$A,MATCH(Table15[[#This Row],[WSC_GaugeNum]],[1]Changes_1985_to_x!$C:$C,0))</f>
        <v>Active IGS</v>
      </c>
      <c r="AA407" t="s">
        <v>37</v>
      </c>
      <c r="AB407" t="s">
        <v>37</v>
      </c>
      <c r="AC407" t="str">
        <f>IF(Table15[[#This Row],[Proposal]]="",Table15[[#This Row],[Gauge_Designation]],Table15[[#This Row],[Gauge_Designation]]&amp;"("&amp;Table15[[#This Row],[Proposal]]&amp;")")</f>
        <v>IGS</v>
      </c>
      <c r="AD407" t="s">
        <v>834</v>
      </c>
    </row>
    <row r="408" spans="1:30" ht="15" x14ac:dyDescent="0.2">
      <c r="A408" s="117">
        <v>401</v>
      </c>
      <c r="B408" s="62" t="s">
        <v>902</v>
      </c>
      <c r="C408" s="62"/>
      <c r="D408" s="131"/>
      <c r="E408" s="48" t="s">
        <v>28</v>
      </c>
      <c r="F408" s="25"/>
      <c r="G408" s="57">
        <v>19</v>
      </c>
      <c r="H408" s="58" t="s">
        <v>1118</v>
      </c>
      <c r="I408" s="58"/>
      <c r="J408" s="25" t="s">
        <v>903</v>
      </c>
      <c r="K408" s="25" t="s">
        <v>826</v>
      </c>
      <c r="L408" s="25" t="s">
        <v>1177</v>
      </c>
      <c r="M408" s="25" t="s">
        <v>1110</v>
      </c>
      <c r="N408" s="25" t="s">
        <v>828</v>
      </c>
      <c r="O408" s="25" t="s">
        <v>46</v>
      </c>
      <c r="P408" s="25" t="s">
        <v>1113</v>
      </c>
      <c r="Q408" s="25" t="s">
        <v>36</v>
      </c>
      <c r="R408" s="12">
        <v>1965</v>
      </c>
      <c r="S408" s="25"/>
      <c r="T408" s="25">
        <v>49.377499999999998</v>
      </c>
      <c r="U408" s="51">
        <v>-120.151667</v>
      </c>
      <c r="V408"/>
      <c r="W408"/>
      <c r="X408"/>
      <c r="Y408" t="e">
        <f>INDEX([1]Changes_1985_to_x!$A:$A,MATCH(Table15[[#This Row],[US_GaugeNum]],[1]Changes_1985_to_x!$B:$B,0))</f>
        <v>#N/A</v>
      </c>
      <c r="Z408" t="e">
        <f>INDEX([1]Changes_1985_to_x!$A:$A,MATCH(Table15[[#This Row],[WSC_GaugeNum]],[1]Changes_1985_to_x!$C:$C,0))</f>
        <v>#N/A</v>
      </c>
      <c r="AA408" t="e">
        <v>#N/A</v>
      </c>
      <c r="AB408" t="s">
        <v>190</v>
      </c>
      <c r="AC408" t="str">
        <f>IF(Table15[[#This Row],[Proposal]]="",Table15[[#This Row],[Gauge_Designation]],Table15[[#This Row],[Gauge_Designation]]&amp;"("&amp;Table15[[#This Row],[Proposal]]&amp;")")</f>
        <v>BIGS</v>
      </c>
      <c r="AD408" t="e">
        <v>#N/A</v>
      </c>
    </row>
    <row r="409" spans="1:30" ht="15" x14ac:dyDescent="0.2">
      <c r="A409" s="117">
        <v>402</v>
      </c>
      <c r="B409" s="329" t="s">
        <v>905</v>
      </c>
      <c r="C409" s="329"/>
      <c r="D409" s="330"/>
      <c r="E409" s="329" t="s">
        <v>28</v>
      </c>
      <c r="F409" s="329"/>
      <c r="G409" s="57">
        <v>20</v>
      </c>
      <c r="H409" s="58" t="s">
        <v>1118</v>
      </c>
      <c r="I409" s="58"/>
      <c r="J409" s="62" t="s">
        <v>906</v>
      </c>
      <c r="K409" s="62" t="s">
        <v>826</v>
      </c>
      <c r="L409" s="62" t="s">
        <v>1177</v>
      </c>
      <c r="M409" s="62"/>
      <c r="N409" s="62" t="s">
        <v>828</v>
      </c>
      <c r="O409" s="62" t="s">
        <v>46</v>
      </c>
      <c r="P409" s="62" t="s">
        <v>1113</v>
      </c>
      <c r="Q409" s="62" t="s">
        <v>36</v>
      </c>
      <c r="R409" s="46">
        <v>1910</v>
      </c>
      <c r="S409" s="62"/>
      <c r="T409" s="62">
        <v>49.495559999999898</v>
      </c>
      <c r="U409" s="47">
        <v>-119.6153</v>
      </c>
      <c r="V409"/>
      <c r="W409"/>
      <c r="X409"/>
      <c r="Y409" t="e">
        <f>INDEX([1]Changes_1985_to_x!$A:$A,MATCH(Table15[[#This Row],[US_GaugeNum]],[1]Changes_1985_to_x!$B:$B,0))</f>
        <v>#N/A</v>
      </c>
      <c r="Z409" t="e">
        <f>INDEX([1]Changes_1985_to_x!$A:$A,MATCH(Table15[[#This Row],[WSC_GaugeNum]],[1]Changes_1985_to_x!$C:$C,0))</f>
        <v>#N/A</v>
      </c>
      <c r="AA409" t="e">
        <v>#N/A</v>
      </c>
      <c r="AB409" t="e">
        <v>#N/A</v>
      </c>
      <c r="AC409" t="str">
        <f>IF(Table15[[#This Row],[Proposal]]="",Table15[[#This Row],[Gauge_Designation]],Table15[[#This Row],[Gauge_Designation]]&amp;"("&amp;Table15[[#This Row],[Proposal]]&amp;")")</f>
        <v>BIGS</v>
      </c>
      <c r="AD409" t="e">
        <v>#N/A</v>
      </c>
    </row>
    <row r="410" spans="1:30" ht="15" x14ac:dyDescent="0.2">
      <c r="A410" s="117">
        <v>403</v>
      </c>
      <c r="B410" s="329" t="s">
        <v>907</v>
      </c>
      <c r="C410" s="329"/>
      <c r="D410" s="330"/>
      <c r="E410" s="329" t="s">
        <v>28</v>
      </c>
      <c r="F410" s="333"/>
      <c r="G410" s="57">
        <v>20</v>
      </c>
      <c r="H410" s="58" t="s">
        <v>1118</v>
      </c>
      <c r="I410" s="58"/>
      <c r="J410" s="329" t="s">
        <v>908</v>
      </c>
      <c r="K410" s="125" t="s">
        <v>826</v>
      </c>
      <c r="L410" s="329" t="s">
        <v>1177</v>
      </c>
      <c r="M410" s="329"/>
      <c r="N410" s="329" t="s">
        <v>828</v>
      </c>
      <c r="O410" s="329" t="s">
        <v>46</v>
      </c>
      <c r="P410" s="329" t="s">
        <v>47</v>
      </c>
      <c r="Q410" s="329" t="s">
        <v>36</v>
      </c>
      <c r="R410" s="126">
        <v>1943</v>
      </c>
      <c r="S410" s="62"/>
      <c r="T410" s="125">
        <v>49.886110000000002</v>
      </c>
      <c r="U410" s="127">
        <v>-119.49720000000001</v>
      </c>
      <c r="V410"/>
      <c r="W410"/>
      <c r="X410"/>
      <c r="Y410" t="e">
        <f>INDEX([1]Changes_1985_to_x!$A:$A,MATCH(Table15[[#This Row],[US_GaugeNum]],[1]Changes_1985_to_x!$B:$B,0))</f>
        <v>#N/A</v>
      </c>
      <c r="Z410" t="e">
        <f>INDEX([1]Changes_1985_to_x!$A:$A,MATCH(Table15[[#This Row],[WSC_GaugeNum]],[1]Changes_1985_to_x!$C:$C,0))</f>
        <v>#N/A</v>
      </c>
      <c r="AA410" t="e">
        <v>#N/A</v>
      </c>
      <c r="AB410" t="e">
        <v>#N/A</v>
      </c>
      <c r="AC410" t="str">
        <f>IF(Table15[[#This Row],[Proposal]]="",Table15[[#This Row],[Gauge_Designation]],Table15[[#This Row],[Gauge_Designation]]&amp;"("&amp;Table15[[#This Row],[Proposal]]&amp;")")</f>
        <v>BIGS</v>
      </c>
      <c r="AD410" t="e">
        <v>#N/A</v>
      </c>
    </row>
    <row r="411" spans="1:30" ht="15" x14ac:dyDescent="0.2">
      <c r="A411" s="117">
        <v>404</v>
      </c>
      <c r="B411" s="329" t="s">
        <v>911</v>
      </c>
      <c r="C411" s="329"/>
      <c r="D411" s="330"/>
      <c r="E411" s="329" t="s">
        <v>28</v>
      </c>
      <c r="F411" s="333"/>
      <c r="G411" s="57">
        <v>20</v>
      </c>
      <c r="H411" s="58" t="s">
        <v>1118</v>
      </c>
      <c r="I411" s="58"/>
      <c r="J411" s="62" t="s">
        <v>912</v>
      </c>
      <c r="K411" s="62" t="s">
        <v>826</v>
      </c>
      <c r="L411" s="62" t="s">
        <v>1177</v>
      </c>
      <c r="M411" s="62"/>
      <c r="N411" s="62" t="s">
        <v>828</v>
      </c>
      <c r="O411" s="62" t="s">
        <v>46</v>
      </c>
      <c r="P411" s="62" t="s">
        <v>1113</v>
      </c>
      <c r="Q411" s="62" t="s">
        <v>36</v>
      </c>
      <c r="R411" s="46">
        <v>1949</v>
      </c>
      <c r="S411" s="62"/>
      <c r="T411" s="62">
        <v>49.878889999999899</v>
      </c>
      <c r="U411" s="47">
        <v>-119.4131</v>
      </c>
      <c r="V411"/>
      <c r="W411"/>
      <c r="X411"/>
      <c r="Y411" t="e">
        <f>INDEX([1]Changes_1985_to_x!$A:$A,MATCH(Table15[[#This Row],[US_GaugeNum]],[1]Changes_1985_to_x!$B:$B,0))</f>
        <v>#N/A</v>
      </c>
      <c r="Z411" t="e">
        <f>INDEX([1]Changes_1985_to_x!$A:$A,MATCH(Table15[[#This Row],[WSC_GaugeNum]],[1]Changes_1985_to_x!$C:$C,0))</f>
        <v>#N/A</v>
      </c>
      <c r="AA411" t="e">
        <v>#N/A</v>
      </c>
      <c r="AB411" t="e">
        <v>#N/A</v>
      </c>
      <c r="AC411" t="str">
        <f>IF(Table15[[#This Row],[Proposal]]="",Table15[[#This Row],[Gauge_Designation]],Table15[[#This Row],[Gauge_Designation]]&amp;"("&amp;Table15[[#This Row],[Proposal]]&amp;")")</f>
        <v>BIGS</v>
      </c>
      <c r="AD411" t="e">
        <v>#N/A</v>
      </c>
    </row>
    <row r="412" spans="1:30" ht="15" x14ac:dyDescent="0.2">
      <c r="A412" s="117">
        <v>405</v>
      </c>
      <c r="B412" s="62" t="s">
        <v>885</v>
      </c>
      <c r="C412" s="62"/>
      <c r="D412" s="131">
        <v>12442500</v>
      </c>
      <c r="E412" s="48" t="s">
        <v>28</v>
      </c>
      <c r="F412" s="12" t="s">
        <v>29</v>
      </c>
      <c r="G412" s="57">
        <v>20</v>
      </c>
      <c r="H412" s="58" t="s">
        <v>38</v>
      </c>
      <c r="I412" s="58"/>
      <c r="J412" s="25" t="s">
        <v>886</v>
      </c>
      <c r="K412" s="25" t="s">
        <v>826</v>
      </c>
      <c r="L412" s="44" t="s">
        <v>1177</v>
      </c>
      <c r="M412" s="25" t="s">
        <v>1110</v>
      </c>
      <c r="N412" s="25" t="s">
        <v>833</v>
      </c>
      <c r="O412" s="25" t="s">
        <v>34</v>
      </c>
      <c r="P412" s="25" t="s">
        <v>35</v>
      </c>
      <c r="Q412" s="25" t="s">
        <v>36</v>
      </c>
      <c r="R412" s="25">
        <v>1928</v>
      </c>
      <c r="S412" s="25"/>
      <c r="T412" s="25">
        <v>48.984721999999998</v>
      </c>
      <c r="U412" s="51">
        <v>-119.617222</v>
      </c>
      <c r="V412"/>
      <c r="W412"/>
      <c r="X412"/>
      <c r="Y412" t="str">
        <f>INDEX([1]Changes_1985_to_x!$A:$A,MATCH(Table15[[#This Row],[US_GaugeNum]],[1]Changes_1985_to_x!$B:$B,0))</f>
        <v>Active IGS</v>
      </c>
      <c r="Z412" t="str">
        <f>INDEX([1]Changes_1985_to_x!$A:$A,MATCH(Table15[[#This Row],[WSC_GaugeNum]],[1]Changes_1985_to_x!$C:$C,0))</f>
        <v>Active IGS</v>
      </c>
      <c r="AA412" t="s">
        <v>37</v>
      </c>
      <c r="AB412" t="s">
        <v>37</v>
      </c>
      <c r="AC412" t="str">
        <f>IF(Table15[[#This Row],[Proposal]]="",Table15[[#This Row],[Gauge_Designation]],Table15[[#This Row],[Gauge_Designation]]&amp;"("&amp;Table15[[#This Row],[Proposal]]&amp;")")</f>
        <v>IGS</v>
      </c>
      <c r="AD412" t="s">
        <v>834</v>
      </c>
    </row>
    <row r="413" spans="1:30" ht="15" x14ac:dyDescent="0.2">
      <c r="A413" s="117">
        <v>406</v>
      </c>
      <c r="B413" s="62" t="s">
        <v>888</v>
      </c>
      <c r="C413" s="62"/>
      <c r="D413" s="131">
        <v>12439000</v>
      </c>
      <c r="E413" s="48" t="s">
        <v>28</v>
      </c>
      <c r="F413" s="12" t="s">
        <v>29</v>
      </c>
      <c r="G413" s="57">
        <v>20</v>
      </c>
      <c r="H413" s="58" t="s">
        <v>38</v>
      </c>
      <c r="I413" s="58"/>
      <c r="J413" s="25" t="s">
        <v>889</v>
      </c>
      <c r="K413" s="25" t="s">
        <v>826</v>
      </c>
      <c r="L413" s="25" t="s">
        <v>1177</v>
      </c>
      <c r="M413" s="25" t="s">
        <v>1110</v>
      </c>
      <c r="N413" s="25" t="s">
        <v>833</v>
      </c>
      <c r="O413" s="25" t="s">
        <v>34</v>
      </c>
      <c r="P413" s="25" t="s">
        <v>1113</v>
      </c>
      <c r="Q413" s="25" t="s">
        <v>36</v>
      </c>
      <c r="R413" s="25">
        <v>1928</v>
      </c>
      <c r="S413" s="25"/>
      <c r="T413" s="25">
        <v>48.956667000000003</v>
      </c>
      <c r="U413" s="51">
        <v>-119.438333</v>
      </c>
      <c r="V413"/>
      <c r="W413"/>
      <c r="X413"/>
      <c r="Y413" t="str">
        <f>INDEX([1]Changes_1985_to_x!$A:$A,MATCH(Table15[[#This Row],[US_GaugeNum]],[1]Changes_1985_to_x!$B:$B,0))</f>
        <v>Active IGS</v>
      </c>
      <c r="Z413" t="str">
        <f>INDEX([1]Changes_1985_to_x!$A:$A,MATCH(Table15[[#This Row],[WSC_GaugeNum]],[1]Changes_1985_to_x!$C:$C,0))</f>
        <v>Active IGS</v>
      </c>
      <c r="AA413" t="s">
        <v>37</v>
      </c>
      <c r="AB413" t="s">
        <v>37</v>
      </c>
      <c r="AC413" t="str">
        <f>IF(Table15[[#This Row],[Proposal]]="",Table15[[#This Row],[Gauge_Designation]],Table15[[#This Row],[Gauge_Designation]]&amp;"("&amp;Table15[[#This Row],[Proposal]]&amp;")")</f>
        <v>IGS</v>
      </c>
      <c r="AD413" t="s">
        <v>834</v>
      </c>
    </row>
    <row r="414" spans="1:30" ht="15" x14ac:dyDescent="0.2">
      <c r="A414" s="117">
        <v>407</v>
      </c>
      <c r="B414" s="62" t="s">
        <v>890</v>
      </c>
      <c r="C414" s="62"/>
      <c r="D414" s="131">
        <v>12439500</v>
      </c>
      <c r="E414" s="48" t="s">
        <v>28</v>
      </c>
      <c r="F414" s="12" t="s">
        <v>29</v>
      </c>
      <c r="G414" s="57">
        <v>20</v>
      </c>
      <c r="H414" s="58" t="s">
        <v>38</v>
      </c>
      <c r="I414" s="58"/>
      <c r="J414" s="25" t="s">
        <v>891</v>
      </c>
      <c r="K414" s="25" t="s">
        <v>826</v>
      </c>
      <c r="L414" s="25" t="s">
        <v>1177</v>
      </c>
      <c r="M414" s="25" t="s">
        <v>1110</v>
      </c>
      <c r="N414" s="25" t="s">
        <v>833</v>
      </c>
      <c r="O414" s="25" t="s">
        <v>34</v>
      </c>
      <c r="P414" s="25" t="s">
        <v>1113</v>
      </c>
      <c r="Q414" s="25" t="s">
        <v>36</v>
      </c>
      <c r="R414" s="25">
        <v>1942</v>
      </c>
      <c r="S414" s="25"/>
      <c r="T414" s="25">
        <v>48.930833</v>
      </c>
      <c r="U414" s="51">
        <v>-119.419167</v>
      </c>
      <c r="V414"/>
      <c r="W414"/>
      <c r="X414"/>
      <c r="Y414" t="str">
        <f>INDEX([1]Changes_1985_to_x!$A:$A,MATCH(Table15[[#This Row],[US_GaugeNum]],[1]Changes_1985_to_x!$B:$B,0))</f>
        <v>Active IGS</v>
      </c>
      <c r="Z414" t="str">
        <f>INDEX([1]Changes_1985_to_x!$A:$A,MATCH(Table15[[#This Row],[WSC_GaugeNum]],[1]Changes_1985_to_x!$C:$C,0))</f>
        <v>Active IGS</v>
      </c>
      <c r="AA414" t="s">
        <v>37</v>
      </c>
      <c r="AB414" t="s">
        <v>37</v>
      </c>
      <c r="AC414" t="str">
        <f>IF(Table15[[#This Row],[Proposal]]="",Table15[[#This Row],[Gauge_Designation]],Table15[[#This Row],[Gauge_Designation]]&amp;"("&amp;Table15[[#This Row],[Proposal]]&amp;")")</f>
        <v>IGS</v>
      </c>
      <c r="AD414" t="s">
        <v>834</v>
      </c>
    </row>
    <row r="415" spans="1:30" ht="15" x14ac:dyDescent="0.2">
      <c r="A415" s="117">
        <v>408</v>
      </c>
      <c r="B415" s="62" t="s">
        <v>824</v>
      </c>
      <c r="C415" s="62"/>
      <c r="D415" s="131"/>
      <c r="E415" s="62" t="s">
        <v>28</v>
      </c>
      <c r="F415" s="12"/>
      <c r="G415" s="57">
        <v>20</v>
      </c>
      <c r="H415" s="58" t="s">
        <v>1118</v>
      </c>
      <c r="I415" s="58" t="s">
        <v>1125</v>
      </c>
      <c r="J415" s="62" t="s">
        <v>825</v>
      </c>
      <c r="K415" s="62" t="s">
        <v>826</v>
      </c>
      <c r="L415" s="25"/>
      <c r="M415" s="62" t="s">
        <v>1174</v>
      </c>
      <c r="N415" s="62" t="s">
        <v>828</v>
      </c>
      <c r="O415" s="62" t="s">
        <v>46</v>
      </c>
      <c r="P415" s="62" t="s">
        <v>1113</v>
      </c>
      <c r="Q415" s="62" t="s">
        <v>36</v>
      </c>
      <c r="R415" s="46">
        <v>1913</v>
      </c>
      <c r="S415" s="25"/>
      <c r="T415" s="62">
        <v>50.936390000000003</v>
      </c>
      <c r="U415" s="47">
        <v>-118.7997</v>
      </c>
      <c r="V415"/>
      <c r="W415"/>
      <c r="X415"/>
      <c r="Y415" t="e">
        <f>INDEX([1]Changes_1985_to_x!$A:$A,MATCH(Table15[[#This Row],[US_GaugeNum]],[1]Changes_1985_to_x!$B:$B,0))</f>
        <v>#N/A</v>
      </c>
      <c r="Z415" t="e">
        <f>INDEX([1]Changes_1985_to_x!$A:$A,MATCH(Table15[[#This Row],[WSC_GaugeNum]],[1]Changes_1985_to_x!$C:$C,0))</f>
        <v>#N/A</v>
      </c>
      <c r="AA415" t="e">
        <v>#N/A</v>
      </c>
      <c r="AB415" t="e">
        <v>#N/A</v>
      </c>
      <c r="AC415" t="str">
        <f>IF(Table15[[#This Row],[Proposal]]="",Table15[[#This Row],[Gauge_Designation]],Table15[[#This Row],[Gauge_Designation]]&amp;"("&amp;Table15[[#This Row],[Proposal]]&amp;")")</f>
        <v>BIGS(Proposed IGS)</v>
      </c>
      <c r="AD415" t="e">
        <v>#N/A</v>
      </c>
    </row>
    <row r="416" spans="1:30" x14ac:dyDescent="0.25">
      <c r="A416" s="117">
        <v>409</v>
      </c>
      <c r="B416" s="329" t="s">
        <v>852</v>
      </c>
      <c r="C416" s="329"/>
      <c r="D416" s="330"/>
      <c r="E416" s="331" t="s">
        <v>28</v>
      </c>
      <c r="F416" s="342"/>
      <c r="G416" s="57">
        <v>20</v>
      </c>
      <c r="H416" s="58" t="s">
        <v>1118</v>
      </c>
      <c r="I416" s="58" t="s">
        <v>1125</v>
      </c>
      <c r="J416" s="329" t="s">
        <v>853</v>
      </c>
      <c r="K416" s="25" t="s">
        <v>826</v>
      </c>
      <c r="L416" s="329"/>
      <c r="M416" s="329" t="s">
        <v>1174</v>
      </c>
      <c r="N416" s="329" t="s">
        <v>828</v>
      </c>
      <c r="O416" s="329" t="s">
        <v>46</v>
      </c>
      <c r="P416" s="329" t="s">
        <v>47</v>
      </c>
      <c r="Q416" s="329" t="s">
        <v>36</v>
      </c>
      <c r="R416" s="12">
        <v>1980</v>
      </c>
      <c r="S416" s="25"/>
      <c r="T416" s="25">
        <v>51.883330000000001</v>
      </c>
      <c r="U416" s="51">
        <v>-117.8917</v>
      </c>
      <c r="V416"/>
      <c r="W416"/>
      <c r="X416"/>
      <c r="Y416" t="e">
        <f>INDEX([1]Changes_1985_to_x!$A:$A,MATCH(Table15[[#This Row],[US_GaugeNum]],[1]Changes_1985_to_x!$B:$B,0))</f>
        <v>#N/A</v>
      </c>
      <c r="Z416" t="e">
        <f>INDEX([1]Changes_1985_to_x!$A:$A,MATCH(Table15[[#This Row],[WSC_GaugeNum]],[1]Changes_1985_to_x!$C:$C,0))</f>
        <v>#N/A</v>
      </c>
      <c r="AA416" t="e">
        <v>#N/A</v>
      </c>
      <c r="AB416" t="e">
        <v>#N/A</v>
      </c>
      <c r="AC416" t="str">
        <f>IF(Table15[[#This Row],[Proposal]]="",Table15[[#This Row],[Gauge_Designation]],Table15[[#This Row],[Gauge_Designation]]&amp;"("&amp;Table15[[#This Row],[Proposal]]&amp;")")</f>
        <v>BIGS(Proposed IGS)</v>
      </c>
      <c r="AD416" t="e">
        <v>#N/A</v>
      </c>
    </row>
    <row r="417" spans="1:30" x14ac:dyDescent="0.25">
      <c r="A417" s="117">
        <v>410</v>
      </c>
      <c r="B417" s="329" t="s">
        <v>854</v>
      </c>
      <c r="C417" s="329"/>
      <c r="D417" s="330"/>
      <c r="E417" s="331" t="s">
        <v>28</v>
      </c>
      <c r="F417" s="332"/>
      <c r="G417" s="57">
        <v>20</v>
      </c>
      <c r="H417" s="58" t="s">
        <v>1118</v>
      </c>
      <c r="I417" s="58" t="s">
        <v>1125</v>
      </c>
      <c r="J417" s="329" t="s">
        <v>855</v>
      </c>
      <c r="K417" s="25" t="s">
        <v>826</v>
      </c>
      <c r="L417" s="329"/>
      <c r="M417" s="329" t="s">
        <v>1174</v>
      </c>
      <c r="N417" s="329" t="s">
        <v>828</v>
      </c>
      <c r="O417" s="329" t="s">
        <v>46</v>
      </c>
      <c r="P417" s="329" t="s">
        <v>1113</v>
      </c>
      <c r="Q417" s="329" t="s">
        <v>36</v>
      </c>
      <c r="R417" s="12">
        <v>1985</v>
      </c>
      <c r="S417" s="25"/>
      <c r="T417" s="25">
        <v>51.509720000000002</v>
      </c>
      <c r="U417" s="51">
        <v>-117.461699999999</v>
      </c>
      <c r="V417"/>
      <c r="W417"/>
      <c r="X417"/>
      <c r="Y417" t="e">
        <f>INDEX([1]Changes_1985_to_x!$A:$A,MATCH(Table15[[#This Row],[US_GaugeNum]],[1]Changes_1985_to_x!$B:$B,0))</f>
        <v>#N/A</v>
      </c>
      <c r="Z417" t="e">
        <f>INDEX([1]Changes_1985_to_x!$A:$A,MATCH(Table15[[#This Row],[WSC_GaugeNum]],[1]Changes_1985_to_x!$C:$C,0))</f>
        <v>#N/A</v>
      </c>
      <c r="AA417" t="e">
        <v>#N/A</v>
      </c>
      <c r="AB417" t="e">
        <v>#N/A</v>
      </c>
      <c r="AC417" t="str">
        <f>IF(Table15[[#This Row],[Proposal]]="",Table15[[#This Row],[Gauge_Designation]],Table15[[#This Row],[Gauge_Designation]]&amp;"("&amp;Table15[[#This Row],[Proposal]]&amp;")")</f>
        <v>BIGS(Proposed IGS)</v>
      </c>
      <c r="AD417" t="e">
        <v>#N/A</v>
      </c>
    </row>
    <row r="418" spans="1:30" x14ac:dyDescent="0.25">
      <c r="A418" s="117">
        <v>411</v>
      </c>
      <c r="B418" s="329" t="s">
        <v>837</v>
      </c>
      <c r="C418" s="329"/>
      <c r="D418" s="330"/>
      <c r="E418" s="331" t="s">
        <v>28</v>
      </c>
      <c r="F418" s="332"/>
      <c r="G418" s="57">
        <v>20</v>
      </c>
      <c r="H418" s="58" t="s">
        <v>1118</v>
      </c>
      <c r="I418" s="58" t="s">
        <v>1125</v>
      </c>
      <c r="J418" s="329" t="s">
        <v>838</v>
      </c>
      <c r="K418" s="25" t="s">
        <v>826</v>
      </c>
      <c r="L418" s="329"/>
      <c r="M418" s="329" t="s">
        <v>1174</v>
      </c>
      <c r="N418" s="329" t="s">
        <v>828</v>
      </c>
      <c r="O418" s="329" t="s">
        <v>46</v>
      </c>
      <c r="P418" s="329" t="s">
        <v>1113</v>
      </c>
      <c r="Q418" s="329" t="s">
        <v>36</v>
      </c>
      <c r="R418" s="12">
        <v>1944</v>
      </c>
      <c r="S418" s="25"/>
      <c r="T418" s="25">
        <v>51.483330000000002</v>
      </c>
      <c r="U418" s="51">
        <v>-117.179199999999</v>
      </c>
      <c r="V418"/>
      <c r="W418"/>
      <c r="X418"/>
      <c r="Y418" t="e">
        <f>INDEX([1]Changes_1985_to_x!$A:$A,MATCH(Table15[[#This Row],[US_GaugeNum]],[1]Changes_1985_to_x!$B:$B,0))</f>
        <v>#N/A</v>
      </c>
      <c r="Z418" t="e">
        <f>INDEX([1]Changes_1985_to_x!$A:$A,MATCH(Table15[[#This Row],[WSC_GaugeNum]],[1]Changes_1985_to_x!$C:$C,0))</f>
        <v>#N/A</v>
      </c>
      <c r="AA418" t="e">
        <v>#N/A</v>
      </c>
      <c r="AB418" t="e">
        <v>#N/A</v>
      </c>
      <c r="AC418" t="str">
        <f>IF(Table15[[#This Row],[Proposal]]="",Table15[[#This Row],[Gauge_Designation]],Table15[[#This Row],[Gauge_Designation]]&amp;"("&amp;Table15[[#This Row],[Proposal]]&amp;")")</f>
        <v>BIGS(Proposed IGS)</v>
      </c>
      <c r="AD418" t="e">
        <v>#N/A</v>
      </c>
    </row>
    <row r="419" spans="1:30" x14ac:dyDescent="0.25">
      <c r="A419" s="117">
        <v>412</v>
      </c>
      <c r="B419" s="329" t="s">
        <v>856</v>
      </c>
      <c r="C419" s="329"/>
      <c r="D419" s="330"/>
      <c r="E419" s="331" t="s">
        <v>28</v>
      </c>
      <c r="F419" s="332"/>
      <c r="G419" s="57">
        <v>20</v>
      </c>
      <c r="H419" s="58" t="s">
        <v>1118</v>
      </c>
      <c r="I419" s="58" t="s">
        <v>1125</v>
      </c>
      <c r="J419" s="329" t="s">
        <v>857</v>
      </c>
      <c r="K419" s="25" t="s">
        <v>826</v>
      </c>
      <c r="L419" s="329"/>
      <c r="M419" s="329" t="s">
        <v>1174</v>
      </c>
      <c r="N419" s="329" t="s">
        <v>828</v>
      </c>
      <c r="O419" s="329" t="s">
        <v>46</v>
      </c>
      <c r="P419" s="329" t="s">
        <v>1113</v>
      </c>
      <c r="Q419" s="329" t="s">
        <v>36</v>
      </c>
      <c r="R419" s="25">
        <v>1954</v>
      </c>
      <c r="S419" s="25"/>
      <c r="T419" s="25">
        <v>51.668329999999898</v>
      </c>
      <c r="U419" s="51">
        <v>-118.59690000000001</v>
      </c>
      <c r="V419"/>
      <c r="W419"/>
      <c r="X419"/>
      <c r="Y419" t="e">
        <f>INDEX([1]Changes_1985_to_x!$A:$A,MATCH(Table15[[#This Row],[US_GaugeNum]],[1]Changes_1985_to_x!$B:$B,0))</f>
        <v>#N/A</v>
      </c>
      <c r="Z419" t="e">
        <f>INDEX([1]Changes_1985_to_x!$A:$A,MATCH(Table15[[#This Row],[WSC_GaugeNum]],[1]Changes_1985_to_x!$C:$C,0))</f>
        <v>#N/A</v>
      </c>
      <c r="AA419" t="e">
        <v>#N/A</v>
      </c>
      <c r="AB419" t="e">
        <v>#N/A</v>
      </c>
      <c r="AC419" t="str">
        <f>IF(Table15[[#This Row],[Proposal]]="",Table15[[#This Row],[Gauge_Designation]],Table15[[#This Row],[Gauge_Designation]]&amp;"("&amp;Table15[[#This Row],[Proposal]]&amp;")")</f>
        <v>BIGS(Proposed IGS)</v>
      </c>
      <c r="AD419" t="e">
        <v>#N/A</v>
      </c>
    </row>
    <row r="420" spans="1:30" x14ac:dyDescent="0.25">
      <c r="A420" s="117">
        <v>413</v>
      </c>
      <c r="B420" s="329" t="s">
        <v>861</v>
      </c>
      <c r="C420" s="329"/>
      <c r="D420" s="330"/>
      <c r="E420" s="331" t="s">
        <v>28</v>
      </c>
      <c r="F420" s="332"/>
      <c r="G420" s="57">
        <v>20</v>
      </c>
      <c r="H420" s="58" t="s">
        <v>1118</v>
      </c>
      <c r="I420" s="58" t="s">
        <v>1125</v>
      </c>
      <c r="J420" s="329" t="s">
        <v>862</v>
      </c>
      <c r="K420" s="25" t="s">
        <v>826</v>
      </c>
      <c r="L420" s="329"/>
      <c r="M420" s="329" t="s">
        <v>1174</v>
      </c>
      <c r="N420" s="329" t="s">
        <v>828</v>
      </c>
      <c r="O420" s="329" t="s">
        <v>46</v>
      </c>
      <c r="P420" s="329" t="s">
        <v>47</v>
      </c>
      <c r="Q420" s="329" t="s">
        <v>36</v>
      </c>
      <c r="R420" s="25">
        <v>1969</v>
      </c>
      <c r="S420" s="62"/>
      <c r="T420" s="25">
        <v>49.872219999999899</v>
      </c>
      <c r="U420" s="51">
        <v>-118.08</v>
      </c>
      <c r="V420"/>
      <c r="W420"/>
      <c r="X420"/>
      <c r="Y420" t="e">
        <f>INDEX([1]Changes_1985_to_x!$A:$A,MATCH(Table15[[#This Row],[US_GaugeNum]],[1]Changes_1985_to_x!$B:$B,0))</f>
        <v>#N/A</v>
      </c>
      <c r="Z420" t="e">
        <f>INDEX([1]Changes_1985_to_x!$A:$A,MATCH(Table15[[#This Row],[WSC_GaugeNum]],[1]Changes_1985_to_x!$C:$C,0))</f>
        <v>#N/A</v>
      </c>
      <c r="AA420" t="e">
        <v>#N/A</v>
      </c>
      <c r="AB420" t="e">
        <v>#N/A</v>
      </c>
      <c r="AC420" t="str">
        <f>IF(Table15[[#This Row],[Proposal]]="",Table15[[#This Row],[Gauge_Designation]],Table15[[#This Row],[Gauge_Designation]]&amp;"("&amp;Table15[[#This Row],[Proposal]]&amp;")")</f>
        <v>BIGS(Proposed IGS)</v>
      </c>
      <c r="AD420" t="e">
        <v>#N/A</v>
      </c>
    </row>
    <row r="421" spans="1:30" x14ac:dyDescent="0.25">
      <c r="A421" s="117">
        <v>414</v>
      </c>
      <c r="B421" s="329" t="s">
        <v>863</v>
      </c>
      <c r="C421" s="329"/>
      <c r="D421" s="330"/>
      <c r="E421" s="331" t="s">
        <v>28</v>
      </c>
      <c r="F421" s="332"/>
      <c r="G421" s="57">
        <v>20</v>
      </c>
      <c r="H421" s="58" t="s">
        <v>1118</v>
      </c>
      <c r="I421" s="58" t="s">
        <v>1125</v>
      </c>
      <c r="J421" s="329" t="s">
        <v>864</v>
      </c>
      <c r="K421" s="25" t="s">
        <v>826</v>
      </c>
      <c r="L421" s="329"/>
      <c r="M421" s="329" t="s">
        <v>1174</v>
      </c>
      <c r="N421" s="329" t="s">
        <v>828</v>
      </c>
      <c r="O421" s="329" t="s">
        <v>46</v>
      </c>
      <c r="P421" s="329" t="s">
        <v>47</v>
      </c>
      <c r="Q421" s="329" t="s">
        <v>36</v>
      </c>
      <c r="R421" s="25">
        <v>1969</v>
      </c>
      <c r="S421" s="62"/>
      <c r="T421" s="25">
        <v>50.236669999999897</v>
      </c>
      <c r="U421" s="51">
        <v>-117.7967</v>
      </c>
      <c r="V421"/>
      <c r="W421"/>
      <c r="X421"/>
      <c r="Y421" t="e">
        <f>INDEX([1]Changes_1985_to_x!$A:$A,MATCH(Table15[[#This Row],[US_GaugeNum]],[1]Changes_1985_to_x!$B:$B,0))</f>
        <v>#N/A</v>
      </c>
      <c r="Z421" t="e">
        <f>INDEX([1]Changes_1985_to_x!$A:$A,MATCH(Table15[[#This Row],[WSC_GaugeNum]],[1]Changes_1985_to_x!$C:$C,0))</f>
        <v>#N/A</v>
      </c>
      <c r="AA421" t="e">
        <v>#N/A</v>
      </c>
      <c r="AB421" t="e">
        <v>#N/A</v>
      </c>
      <c r="AC421" t="str">
        <f>IF(Table15[[#This Row],[Proposal]]="",Table15[[#This Row],[Gauge_Designation]],Table15[[#This Row],[Gauge_Designation]]&amp;"("&amp;Table15[[#This Row],[Proposal]]&amp;")")</f>
        <v>BIGS(Proposed IGS)</v>
      </c>
      <c r="AD421" t="e">
        <v>#N/A</v>
      </c>
    </row>
    <row r="422" spans="1:30" x14ac:dyDescent="0.25">
      <c r="A422" s="117">
        <v>415</v>
      </c>
      <c r="B422" s="329" t="s">
        <v>896</v>
      </c>
      <c r="C422" s="329"/>
      <c r="D422" s="330"/>
      <c r="E422" s="331" t="s">
        <v>28</v>
      </c>
      <c r="F422" s="342"/>
      <c r="G422" s="57">
        <v>20</v>
      </c>
      <c r="H422" s="58" t="s">
        <v>1118</v>
      </c>
      <c r="I422" s="58" t="s">
        <v>1125</v>
      </c>
      <c r="J422" s="329" t="s">
        <v>897</v>
      </c>
      <c r="K422" s="25" t="s">
        <v>826</v>
      </c>
      <c r="L422" s="329"/>
      <c r="M422" s="329" t="s">
        <v>1174</v>
      </c>
      <c r="N422" s="329" t="s">
        <v>828</v>
      </c>
      <c r="O422" s="329" t="s">
        <v>46</v>
      </c>
      <c r="P422" s="329" t="s">
        <v>1113</v>
      </c>
      <c r="Q422" s="329" t="s">
        <v>36</v>
      </c>
      <c r="R422" s="12">
        <v>1913</v>
      </c>
      <c r="S422" s="62"/>
      <c r="T422" s="25">
        <v>49.460560000000001</v>
      </c>
      <c r="U422" s="51">
        <v>-117.56440000000001</v>
      </c>
      <c r="V422"/>
      <c r="W422"/>
      <c r="X422"/>
      <c r="Y422" t="e">
        <f>INDEX([1]Changes_1985_to_x!$A:$A,MATCH(Table15[[#This Row],[US_GaugeNum]],[1]Changes_1985_to_x!$B:$B,0))</f>
        <v>#N/A</v>
      </c>
      <c r="Z422" t="e">
        <f>INDEX([1]Changes_1985_to_x!$A:$A,MATCH(Table15[[#This Row],[WSC_GaugeNum]],[1]Changes_1985_to_x!$C:$C,0))</f>
        <v>#N/A</v>
      </c>
      <c r="AA422" t="e">
        <v>#N/A</v>
      </c>
      <c r="AB422" t="e">
        <v>#N/A</v>
      </c>
      <c r="AC422" t="str">
        <f>IF(Table15[[#This Row],[Proposal]]="",Table15[[#This Row],[Gauge_Designation]],Table15[[#This Row],[Gauge_Designation]]&amp;"("&amp;Table15[[#This Row],[Proposal]]&amp;")")</f>
        <v>BIGS(Proposed IGS)</v>
      </c>
      <c r="AD422" t="e">
        <v>#N/A</v>
      </c>
    </row>
    <row r="423" spans="1:30" ht="15" x14ac:dyDescent="0.2">
      <c r="A423" s="117">
        <v>416</v>
      </c>
      <c r="B423" s="329" t="s">
        <v>898</v>
      </c>
      <c r="C423" s="329"/>
      <c r="D423" s="330"/>
      <c r="E423" s="329" t="s">
        <v>28</v>
      </c>
      <c r="F423" s="333"/>
      <c r="G423" s="57">
        <v>20</v>
      </c>
      <c r="H423" s="58" t="s">
        <v>1118</v>
      </c>
      <c r="I423" s="58"/>
      <c r="J423" s="62" t="s">
        <v>899</v>
      </c>
      <c r="K423" s="62" t="s">
        <v>826</v>
      </c>
      <c r="L423" s="62"/>
      <c r="M423" s="62" t="s">
        <v>1174</v>
      </c>
      <c r="N423" s="62" t="s">
        <v>828</v>
      </c>
      <c r="O423" s="62" t="s">
        <v>46</v>
      </c>
      <c r="P423" s="62" t="s">
        <v>1113</v>
      </c>
      <c r="Q423" s="62" t="s">
        <v>36</v>
      </c>
      <c r="R423" s="62">
        <v>1919</v>
      </c>
      <c r="S423" s="62"/>
      <c r="T423" s="62">
        <v>49.509999999999899</v>
      </c>
      <c r="U423" s="47">
        <v>-115.0714</v>
      </c>
      <c r="V423"/>
      <c r="W423"/>
      <c r="X423"/>
      <c r="Y423" t="e">
        <f>INDEX([1]Changes_1985_to_x!$A:$A,MATCH(Table15[[#This Row],[US_GaugeNum]],[1]Changes_1985_to_x!$B:$B,0))</f>
        <v>#N/A</v>
      </c>
      <c r="Z423" t="e">
        <f>INDEX([1]Changes_1985_to_x!$A:$A,MATCH(Table15[[#This Row],[WSC_GaugeNum]],[1]Changes_1985_to_x!$C:$C,0))</f>
        <v>#N/A</v>
      </c>
      <c r="AA423" t="e">
        <v>#N/A</v>
      </c>
      <c r="AB423" t="e">
        <v>#N/A</v>
      </c>
      <c r="AC423" t="str">
        <f>IF(Table15[[#This Row],[Proposal]]="",Table15[[#This Row],[Gauge_Designation]],Table15[[#This Row],[Gauge_Designation]]&amp;"("&amp;Table15[[#This Row],[Proposal]]&amp;")")</f>
        <v>BIGS</v>
      </c>
      <c r="AD423" t="e">
        <v>#N/A</v>
      </c>
    </row>
    <row r="424" spans="1:30" ht="15" x14ac:dyDescent="0.2">
      <c r="A424" s="117">
        <v>417</v>
      </c>
      <c r="B424" s="329" t="s">
        <v>900</v>
      </c>
      <c r="C424" s="329"/>
      <c r="D424" s="330"/>
      <c r="E424" s="329" t="s">
        <v>28</v>
      </c>
      <c r="F424" s="333"/>
      <c r="G424" s="57">
        <v>20</v>
      </c>
      <c r="H424" s="58" t="s">
        <v>1118</v>
      </c>
      <c r="I424" s="58"/>
      <c r="J424" s="62" t="s">
        <v>901</v>
      </c>
      <c r="K424" s="62" t="s">
        <v>826</v>
      </c>
      <c r="L424" s="62"/>
      <c r="M424" s="62" t="s">
        <v>1174</v>
      </c>
      <c r="N424" s="62" t="s">
        <v>828</v>
      </c>
      <c r="O424" s="62" t="s">
        <v>46</v>
      </c>
      <c r="P424" s="62" t="s">
        <v>1113</v>
      </c>
      <c r="Q424" s="62" t="s">
        <v>36</v>
      </c>
      <c r="R424" s="46">
        <v>2009</v>
      </c>
      <c r="S424" s="62"/>
      <c r="T424" s="62">
        <v>49.288060000000002</v>
      </c>
      <c r="U424" s="47">
        <v>-115.1036</v>
      </c>
      <c r="V424"/>
      <c r="W424"/>
      <c r="X424"/>
      <c r="Y424" t="e">
        <f>INDEX([1]Changes_1985_to_x!$A:$A,MATCH(Table15[[#This Row],[US_GaugeNum]],[1]Changes_1985_to_x!$B:$B,0))</f>
        <v>#N/A</v>
      </c>
      <c r="Z424" t="e">
        <f>INDEX([1]Changes_1985_to_x!$A:$A,MATCH(Table15[[#This Row],[WSC_GaugeNum]],[1]Changes_1985_to_x!$C:$C,0))</f>
        <v>#N/A</v>
      </c>
      <c r="AA424" t="e">
        <v>#N/A</v>
      </c>
      <c r="AB424" t="e">
        <v>#N/A</v>
      </c>
      <c r="AC424" t="str">
        <f>IF(Table15[[#This Row],[Proposal]]="",Table15[[#This Row],[Gauge_Designation]],Table15[[#This Row],[Gauge_Designation]]&amp;"("&amp;Table15[[#This Row],[Proposal]]&amp;")")</f>
        <v>BIGS</v>
      </c>
      <c r="AD424" t="e">
        <v>#N/A</v>
      </c>
    </row>
    <row r="425" spans="1:30" ht="15" x14ac:dyDescent="0.2">
      <c r="A425" s="117">
        <v>418</v>
      </c>
      <c r="B425" s="62" t="s">
        <v>913</v>
      </c>
      <c r="C425" s="62"/>
      <c r="D425" s="131">
        <v>12355000</v>
      </c>
      <c r="E425" s="48" t="s">
        <v>28</v>
      </c>
      <c r="F425" s="12" t="s">
        <v>29</v>
      </c>
      <c r="G425" s="57">
        <v>3</v>
      </c>
      <c r="H425" s="58" t="s">
        <v>38</v>
      </c>
      <c r="I425" s="58"/>
      <c r="J425" s="25" t="s">
        <v>914</v>
      </c>
      <c r="K425" s="25" t="s">
        <v>826</v>
      </c>
      <c r="L425" s="87"/>
      <c r="M425" s="25" t="s">
        <v>1122</v>
      </c>
      <c r="N425" s="25" t="s">
        <v>828</v>
      </c>
      <c r="O425" s="25" t="s">
        <v>46</v>
      </c>
      <c r="P425" s="25" t="s">
        <v>35</v>
      </c>
      <c r="Q425" s="25" t="s">
        <v>36</v>
      </c>
      <c r="R425" s="25">
        <v>1929</v>
      </c>
      <c r="S425" s="25"/>
      <c r="T425" s="25">
        <v>49.000556000000003</v>
      </c>
      <c r="U425" s="51">
        <v>-114.476389</v>
      </c>
      <c r="V425"/>
      <c r="W425"/>
      <c r="X425"/>
      <c r="Y425" t="str">
        <f>INDEX([1]Changes_1985_to_x!$A:$A,MATCH(Table15[[#This Row],[US_GaugeNum]],[1]Changes_1985_to_x!$B:$B,0))</f>
        <v>Active IGS</v>
      </c>
      <c r="Z425" t="str">
        <f>INDEX([1]Changes_1985_to_x!$A:$A,MATCH(Table15[[#This Row],[WSC_GaugeNum]],[1]Changes_1985_to_x!$C:$C,0))</f>
        <v>Active IGS</v>
      </c>
      <c r="AA425" t="s">
        <v>597</v>
      </c>
      <c r="AB425" t="s">
        <v>597</v>
      </c>
      <c r="AC425" t="str">
        <f>IF(Table15[[#This Row],[Proposal]]="",Table15[[#This Row],[Gauge_Designation]],Table15[[#This Row],[Gauge_Designation]]&amp;"("&amp;Table15[[#This Row],[Proposal]]&amp;")")</f>
        <v>IGS</v>
      </c>
      <c r="AD425" t="e">
        <v>#N/A</v>
      </c>
    </row>
    <row r="426" spans="1:30" ht="15" x14ac:dyDescent="0.2">
      <c r="A426" s="117">
        <v>419</v>
      </c>
      <c r="B426" s="62" t="s">
        <v>917</v>
      </c>
      <c r="C426" s="62"/>
      <c r="D426" s="131">
        <v>12404500</v>
      </c>
      <c r="E426" s="48" t="s">
        <v>28</v>
      </c>
      <c r="F426" s="12" t="s">
        <v>29</v>
      </c>
      <c r="G426" s="57">
        <v>3</v>
      </c>
      <c r="H426" s="58" t="s">
        <v>38</v>
      </c>
      <c r="I426" s="58"/>
      <c r="J426" s="25" t="s">
        <v>918</v>
      </c>
      <c r="K426" s="25" t="s">
        <v>826</v>
      </c>
      <c r="L426" s="87"/>
      <c r="M426" s="25" t="s">
        <v>1122</v>
      </c>
      <c r="N426" s="25" t="s">
        <v>833</v>
      </c>
      <c r="O426" s="25" t="s">
        <v>34</v>
      </c>
      <c r="P426" s="25" t="s">
        <v>35</v>
      </c>
      <c r="Q426" s="25" t="s">
        <v>36</v>
      </c>
      <c r="R426" s="25">
        <v>1929</v>
      </c>
      <c r="S426" s="25"/>
      <c r="T426" s="25">
        <v>48.984444000000003</v>
      </c>
      <c r="U426" s="51">
        <v>-118.215278</v>
      </c>
      <c r="V426"/>
      <c r="W426"/>
      <c r="X426"/>
      <c r="Y426" t="str">
        <f>INDEX([1]Changes_1985_to_x!$A:$A,MATCH(Table15[[#This Row],[US_GaugeNum]],[1]Changes_1985_to_x!$B:$B,0))</f>
        <v>Active IGS</v>
      </c>
      <c r="Z426" t="str">
        <f>INDEX([1]Changes_1985_to_x!$A:$A,MATCH(Table15[[#This Row],[WSC_GaugeNum]],[1]Changes_1985_to_x!$C:$C,0))</f>
        <v>Active IGS</v>
      </c>
      <c r="AA426" t="s">
        <v>37</v>
      </c>
      <c r="AB426" t="s">
        <v>37</v>
      </c>
      <c r="AC426" t="str">
        <f>IF(Table15[[#This Row],[Proposal]]="",Table15[[#This Row],[Gauge_Designation]],Table15[[#This Row],[Gauge_Designation]]&amp;"("&amp;Table15[[#This Row],[Proposal]]&amp;")")</f>
        <v>IGS</v>
      </c>
      <c r="AD426" t="s">
        <v>834</v>
      </c>
    </row>
    <row r="427" spans="1:30" ht="15" x14ac:dyDescent="0.2">
      <c r="A427" s="117">
        <v>420</v>
      </c>
      <c r="B427" s="62" t="s">
        <v>919</v>
      </c>
      <c r="C427" s="62"/>
      <c r="D427" s="131">
        <v>12401500</v>
      </c>
      <c r="E427" s="48" t="s">
        <v>28</v>
      </c>
      <c r="F427" s="25" t="s">
        <v>29</v>
      </c>
      <c r="G427" s="57">
        <v>3</v>
      </c>
      <c r="H427" s="58" t="s">
        <v>38</v>
      </c>
      <c r="I427" s="58"/>
      <c r="J427" s="25" t="s">
        <v>920</v>
      </c>
      <c r="K427" s="25" t="s">
        <v>826</v>
      </c>
      <c r="L427" s="87"/>
      <c r="M427" s="25" t="s">
        <v>1122</v>
      </c>
      <c r="N427" s="25" t="s">
        <v>833</v>
      </c>
      <c r="O427" s="25" t="s">
        <v>34</v>
      </c>
      <c r="P427" s="25" t="s">
        <v>35</v>
      </c>
      <c r="Q427" s="25" t="s">
        <v>36</v>
      </c>
      <c r="R427" s="12">
        <v>1928</v>
      </c>
      <c r="S427" s="25"/>
      <c r="T427" s="25">
        <v>48.981389</v>
      </c>
      <c r="U427" s="51">
        <v>-118.765278</v>
      </c>
      <c r="V427"/>
      <c r="W427"/>
      <c r="X427"/>
      <c r="Y427" t="str">
        <f>INDEX([1]Changes_1985_to_x!$A:$A,MATCH(Table15[[#This Row],[US_GaugeNum]],[1]Changes_1985_to_x!$B:$B,0))</f>
        <v>Active IGS</v>
      </c>
      <c r="Z427" t="str">
        <f>INDEX([1]Changes_1985_to_x!$A:$A,MATCH(Table15[[#This Row],[WSC_GaugeNum]],[1]Changes_1985_to_x!$C:$C,0))</f>
        <v>Active IGS</v>
      </c>
      <c r="AA427" t="s">
        <v>37</v>
      </c>
      <c r="AB427" t="s">
        <v>37</v>
      </c>
      <c r="AC427" t="str">
        <f>IF(Table15[[#This Row],[Proposal]]="",Table15[[#This Row],[Gauge_Designation]],Table15[[#This Row],[Gauge_Designation]]&amp;"("&amp;Table15[[#This Row],[Proposal]]&amp;")")</f>
        <v>IGS</v>
      </c>
      <c r="AD427" t="s">
        <v>834</v>
      </c>
    </row>
    <row r="428" spans="1:30" ht="15" x14ac:dyDescent="0.2">
      <c r="A428" s="117">
        <v>421</v>
      </c>
      <c r="B428" s="62" t="s">
        <v>921</v>
      </c>
      <c r="C428" s="62"/>
      <c r="D428" s="131">
        <v>12175000</v>
      </c>
      <c r="E428" s="48" t="s">
        <v>28</v>
      </c>
      <c r="F428" s="25" t="s">
        <v>29</v>
      </c>
      <c r="G428" s="57">
        <v>20</v>
      </c>
      <c r="H428" s="58" t="s">
        <v>38</v>
      </c>
      <c r="I428" s="58"/>
      <c r="J428" s="25" t="s">
        <v>922</v>
      </c>
      <c r="K428" s="25" t="s">
        <v>923</v>
      </c>
      <c r="L428" s="25"/>
      <c r="M428" s="25" t="s">
        <v>1178</v>
      </c>
      <c r="N428" s="25" t="s">
        <v>833</v>
      </c>
      <c r="O428" s="25" t="s">
        <v>34</v>
      </c>
      <c r="P428" s="25" t="s">
        <v>1113</v>
      </c>
      <c r="Q428" s="25" t="s">
        <v>36</v>
      </c>
      <c r="R428" s="25">
        <v>1940</v>
      </c>
      <c r="S428" s="25"/>
      <c r="T428" s="25">
        <v>48.732778000000003</v>
      </c>
      <c r="U428" s="51">
        <v>-121.067222</v>
      </c>
      <c r="V428"/>
      <c r="W428"/>
      <c r="X428"/>
      <c r="Y428" t="str">
        <f>INDEX([1]Changes_1985_to_x!$A:$A,MATCH(Table15[[#This Row],[US_GaugeNum]],[1]Changes_1985_to_x!$B:$B,0))</f>
        <v>Active IGS</v>
      </c>
      <c r="Z428" t="str">
        <f>INDEX([1]Changes_1985_to_x!$A:$A,MATCH(Table15[[#This Row],[WSC_GaugeNum]],[1]Changes_1985_to_x!$C:$C,0))</f>
        <v>Active IGS</v>
      </c>
      <c r="AA428" t="s">
        <v>37</v>
      </c>
      <c r="AB428" t="s">
        <v>37</v>
      </c>
      <c r="AC428" t="str">
        <f>IF(Table15[[#This Row],[Proposal]]="",Table15[[#This Row],[Gauge_Designation]],Table15[[#This Row],[Gauge_Designation]]&amp;"("&amp;Table15[[#This Row],[Proposal]]&amp;")")</f>
        <v>IGS</v>
      </c>
      <c r="AD428" t="s">
        <v>834</v>
      </c>
    </row>
    <row r="429" spans="1:30" ht="15" x14ac:dyDescent="0.2">
      <c r="A429" s="117">
        <v>422</v>
      </c>
      <c r="B429" s="62" t="s">
        <v>925</v>
      </c>
      <c r="C429" s="62"/>
      <c r="D429" s="131">
        <v>12170600</v>
      </c>
      <c r="E429" s="48" t="s">
        <v>28</v>
      </c>
      <c r="F429" s="25" t="s">
        <v>29</v>
      </c>
      <c r="G429" s="57">
        <v>18</v>
      </c>
      <c r="H429" s="58" t="s">
        <v>1118</v>
      </c>
      <c r="I429" s="58"/>
      <c r="J429" s="25" t="s">
        <v>926</v>
      </c>
      <c r="K429" s="25" t="s">
        <v>923</v>
      </c>
      <c r="L429" s="25"/>
      <c r="M429" s="25" t="s">
        <v>1178</v>
      </c>
      <c r="N429" s="25" t="s">
        <v>828</v>
      </c>
      <c r="O429" s="25" t="s">
        <v>46</v>
      </c>
      <c r="P429" s="25" t="s">
        <v>1113</v>
      </c>
      <c r="Q429" s="25" t="s">
        <v>36</v>
      </c>
      <c r="R429" s="25">
        <v>1914</v>
      </c>
      <c r="S429" s="25"/>
      <c r="T429" s="25">
        <v>49.000278000000002</v>
      </c>
      <c r="U429" s="51">
        <v>-121.07083299999999</v>
      </c>
      <c r="V429"/>
      <c r="W429"/>
      <c r="X429"/>
      <c r="Y429" t="str">
        <f>INDEX([1]Changes_1985_to_x!$A:$A,MATCH(Table15[[#This Row],[US_GaugeNum]],[1]Changes_1985_to_x!$B:$B,0))</f>
        <v>Active IGS</v>
      </c>
      <c r="Z429" t="str">
        <f>INDEX([1]Changes_1985_to_x!$A:$A,MATCH(Table15[[#This Row],[WSC_GaugeNum]],[1]Changes_1985_to_x!$C:$C,0))</f>
        <v>Active IGS</v>
      </c>
      <c r="AA429" t="s">
        <v>37</v>
      </c>
      <c r="AB429" t="s">
        <v>37</v>
      </c>
      <c r="AC429" t="str">
        <f>IF(Table15[[#This Row],[Proposal]]="",Table15[[#This Row],[Gauge_Designation]],Table15[[#This Row],[Gauge_Designation]]&amp;"("&amp;Table15[[#This Row],[Proposal]]&amp;")")</f>
        <v>BIGS</v>
      </c>
      <c r="AD429" t="e">
        <v>#N/A</v>
      </c>
    </row>
    <row r="430" spans="1:30" x14ac:dyDescent="0.25">
      <c r="A430" s="117">
        <v>423</v>
      </c>
      <c r="B430" s="62" t="s">
        <v>927</v>
      </c>
      <c r="C430" s="62"/>
      <c r="D430" s="131">
        <v>12212390</v>
      </c>
      <c r="E430" s="48" t="s">
        <v>28</v>
      </c>
      <c r="F430" s="62" t="s">
        <v>29</v>
      </c>
      <c r="G430" s="57">
        <v>19</v>
      </c>
      <c r="H430" s="58" t="s">
        <v>1118</v>
      </c>
      <c r="I430" s="58" t="s">
        <v>1125</v>
      </c>
      <c r="J430" s="62" t="s">
        <v>928</v>
      </c>
      <c r="K430" s="62" t="s">
        <v>923</v>
      </c>
      <c r="L430" s="62"/>
      <c r="M430" s="371" t="s">
        <v>1122</v>
      </c>
      <c r="N430" s="62" t="s">
        <v>828</v>
      </c>
      <c r="O430" s="62" t="s">
        <v>46</v>
      </c>
      <c r="P430" s="62" t="s">
        <v>35</v>
      </c>
      <c r="Q430" s="62" t="s">
        <v>36</v>
      </c>
      <c r="R430" s="62">
        <v>1984</v>
      </c>
      <c r="S430" s="62"/>
      <c r="T430" s="25">
        <v>49.002499999999898</v>
      </c>
      <c r="U430" s="51">
        <v>-122.5219</v>
      </c>
      <c r="V430"/>
      <c r="W430"/>
      <c r="X430"/>
      <c r="Y430" t="e">
        <f>INDEX([1]Changes_1985_to_x!$A:$A,MATCH(Table15[[#This Row],[US_GaugeNum]],[1]Changes_1985_to_x!$B:$B,0))</f>
        <v>#N/A</v>
      </c>
      <c r="Z430" t="e">
        <f>INDEX([1]Changes_1985_to_x!$A:$A,MATCH(Table15[[#This Row],[WSC_GaugeNum]],[1]Changes_1985_to_x!$C:$C,0))</f>
        <v>#N/A</v>
      </c>
      <c r="AA430" t="e">
        <v>#N/A</v>
      </c>
      <c r="AB430" t="e">
        <v>#N/A</v>
      </c>
      <c r="AC430" t="str">
        <f>IF(Table15[[#This Row],[Proposal]]="",Table15[[#This Row],[Gauge_Designation]],Table15[[#This Row],[Gauge_Designation]]&amp;"("&amp;Table15[[#This Row],[Proposal]]&amp;")")</f>
        <v>BIGS(Proposed IGS)</v>
      </c>
      <c r="AD430" t="e">
        <v>#N/A</v>
      </c>
    </row>
    <row r="431" spans="1:30" x14ac:dyDescent="0.25">
      <c r="A431" s="117">
        <v>424</v>
      </c>
      <c r="B431" s="62" t="s">
        <v>929</v>
      </c>
      <c r="C431" s="62"/>
      <c r="D431" s="131"/>
      <c r="E431" s="62" t="s">
        <v>28</v>
      </c>
      <c r="F431" s="371"/>
      <c r="G431" s="57">
        <v>22</v>
      </c>
      <c r="H431" s="58" t="s">
        <v>1118</v>
      </c>
      <c r="I431" s="58"/>
      <c r="J431" s="371" t="s">
        <v>930</v>
      </c>
      <c r="K431" s="371" t="s">
        <v>923</v>
      </c>
      <c r="L431" s="371"/>
      <c r="M431" s="371" t="s">
        <v>1122</v>
      </c>
      <c r="N431" s="371" t="s">
        <v>828</v>
      </c>
      <c r="O431" s="371" t="s">
        <v>46</v>
      </c>
      <c r="P431" s="25" t="s">
        <v>1113</v>
      </c>
      <c r="Q431" s="371" t="s">
        <v>36</v>
      </c>
      <c r="R431" s="25">
        <v>1984</v>
      </c>
      <c r="S431" s="128"/>
      <c r="T431" s="25">
        <v>49.002360000000003</v>
      </c>
      <c r="U431" s="51">
        <v>-122.40689999999999</v>
      </c>
      <c r="V431"/>
      <c r="W431"/>
      <c r="X431"/>
      <c r="Y431" t="e">
        <f>INDEX([1]Changes_1985_to_x!$A:$A,MATCH(Table15[[#This Row],[US_GaugeNum]],[1]Changes_1985_to_x!$B:$B,0))</f>
        <v>#N/A</v>
      </c>
      <c r="Z431" t="e">
        <f>INDEX([1]Changes_1985_to_x!$A:$A,MATCH(Table15[[#This Row],[WSC_GaugeNum]],[1]Changes_1985_to_x!$C:$C,0))</f>
        <v>#N/A</v>
      </c>
      <c r="AA431" t="e">
        <v>#N/A</v>
      </c>
      <c r="AB431" t="e">
        <v>#N/A</v>
      </c>
      <c r="AC431" t="str">
        <f>IF(Table15[[#This Row],[Proposal]]="",Table15[[#This Row],[Gauge_Designation]],Table15[[#This Row],[Gauge_Designation]]&amp;"("&amp;Table15[[#This Row],[Proposal]]&amp;")")</f>
        <v>BIGS</v>
      </c>
      <c r="AD431" t="e">
        <v>#N/A</v>
      </c>
    </row>
    <row r="432" spans="1:30" x14ac:dyDescent="0.25">
      <c r="A432" s="117">
        <v>425</v>
      </c>
      <c r="B432" s="329" t="s">
        <v>931</v>
      </c>
      <c r="C432" s="329"/>
      <c r="D432" s="330"/>
      <c r="E432" s="331" t="s">
        <v>28</v>
      </c>
      <c r="F432" s="371"/>
      <c r="G432" s="57">
        <v>22</v>
      </c>
      <c r="H432" s="58" t="s">
        <v>1118</v>
      </c>
      <c r="I432" s="58"/>
      <c r="J432" s="371" t="s">
        <v>932</v>
      </c>
      <c r="K432" s="371" t="s">
        <v>923</v>
      </c>
      <c r="L432" s="371"/>
      <c r="M432" s="371" t="s">
        <v>1122</v>
      </c>
      <c r="N432" s="371" t="s">
        <v>828</v>
      </c>
      <c r="O432" s="371" t="s">
        <v>46</v>
      </c>
      <c r="P432" s="25" t="s">
        <v>1113</v>
      </c>
      <c r="Q432" s="371" t="s">
        <v>36</v>
      </c>
      <c r="R432" s="25">
        <v>1985</v>
      </c>
      <c r="S432" s="128"/>
      <c r="T432" s="25">
        <v>49.003720000000001</v>
      </c>
      <c r="U432" s="51">
        <v>-122.47190000000001</v>
      </c>
      <c r="V432"/>
      <c r="W432"/>
      <c r="X432"/>
      <c r="Y432" t="e">
        <f>INDEX([1]Changes_1985_to_x!$A:$A,MATCH(Table15[[#This Row],[US_GaugeNum]],[1]Changes_1985_to_x!$B:$B,0))</f>
        <v>#N/A</v>
      </c>
      <c r="Z432" t="e">
        <f>INDEX([1]Changes_1985_to_x!$A:$A,MATCH(Table15[[#This Row],[WSC_GaugeNum]],[1]Changes_1985_to_x!$C:$C,0))</f>
        <v>#N/A</v>
      </c>
      <c r="AA432" t="e">
        <v>#N/A</v>
      </c>
      <c r="AB432" t="e">
        <v>#N/A</v>
      </c>
      <c r="AC432" t="str">
        <f>IF(Table15[[#This Row],[Proposal]]="",Table15[[#This Row],[Gauge_Designation]],Table15[[#This Row],[Gauge_Designation]]&amp;"("&amp;Table15[[#This Row],[Proposal]]&amp;")")</f>
        <v>BIGS</v>
      </c>
      <c r="AD432" t="e">
        <v>#N/A</v>
      </c>
    </row>
    <row r="433" spans="1:30" x14ac:dyDescent="0.25">
      <c r="A433" s="117">
        <v>426</v>
      </c>
      <c r="B433" s="331"/>
      <c r="C433" s="371"/>
      <c r="D433" s="370">
        <v>12212050</v>
      </c>
      <c r="E433" s="371"/>
      <c r="F433" s="371" t="s">
        <v>29</v>
      </c>
      <c r="G433" s="57">
        <v>22</v>
      </c>
      <c r="H433" s="58" t="s">
        <v>1118</v>
      </c>
      <c r="I433" s="58"/>
      <c r="J433" s="371" t="s">
        <v>933</v>
      </c>
      <c r="K433" s="371" t="s">
        <v>923</v>
      </c>
      <c r="L433" s="371"/>
      <c r="M433" s="371" t="s">
        <v>1122</v>
      </c>
      <c r="N433" s="371" t="s">
        <v>833</v>
      </c>
      <c r="O433" s="371" t="s">
        <v>34</v>
      </c>
      <c r="P433" s="371" t="s">
        <v>35</v>
      </c>
      <c r="Q433" s="371" t="s">
        <v>36</v>
      </c>
      <c r="R433" s="371">
        <v>1998</v>
      </c>
      <c r="S433" s="371"/>
      <c r="T433" s="25">
        <v>48.938889000000003</v>
      </c>
      <c r="U433" s="51">
        <v>-122.477778</v>
      </c>
      <c r="V433"/>
      <c r="W433"/>
      <c r="X433"/>
      <c r="Y433" t="e">
        <f>INDEX([1]Changes_1985_to_x!$A:$A,MATCH(Table15[[#This Row],[US_GaugeNum]],[1]Changes_1985_to_x!$B:$B,0))</f>
        <v>#N/A</v>
      </c>
      <c r="Z433" t="e">
        <f>INDEX([1]Changes_1985_to_x!$A:$A,MATCH(Table15[[#This Row],[WSC_GaugeNum]],[1]Changes_1985_to_x!$C:$C,0))</f>
        <v>#N/A</v>
      </c>
      <c r="AA433" t="e">
        <v>#N/A</v>
      </c>
      <c r="AB433" t="e">
        <v>#N/A</v>
      </c>
      <c r="AC433" t="str">
        <f>IF(Table15[[#This Row],[Proposal]]="",Table15[[#This Row],[Gauge_Designation]],Table15[[#This Row],[Gauge_Designation]]&amp;"("&amp;Table15[[#This Row],[Proposal]]&amp;")")</f>
        <v>BIGS</v>
      </c>
      <c r="AD433" t="e">
        <v>#N/A</v>
      </c>
    </row>
    <row r="434" spans="1:30" x14ac:dyDescent="0.25">
      <c r="A434" s="117">
        <v>427</v>
      </c>
      <c r="B434" s="331"/>
      <c r="C434" s="371"/>
      <c r="D434" s="370">
        <v>12212430</v>
      </c>
      <c r="E434" s="371"/>
      <c r="F434" s="371" t="s">
        <v>29</v>
      </c>
      <c r="G434" s="57">
        <v>22</v>
      </c>
      <c r="H434" s="58" t="s">
        <v>1118</v>
      </c>
      <c r="I434" s="58"/>
      <c r="J434" s="371" t="s">
        <v>934</v>
      </c>
      <c r="K434" s="371" t="s">
        <v>923</v>
      </c>
      <c r="L434" s="371"/>
      <c r="M434" s="371" t="s">
        <v>1122</v>
      </c>
      <c r="N434" s="371" t="s">
        <v>833</v>
      </c>
      <c r="O434" s="371" t="s">
        <v>34</v>
      </c>
      <c r="P434" s="25" t="s">
        <v>35</v>
      </c>
      <c r="Q434" s="371" t="s">
        <v>36</v>
      </c>
      <c r="R434" s="371">
        <v>2007</v>
      </c>
      <c r="S434" s="371"/>
      <c r="T434" s="25" t="s">
        <v>935</v>
      </c>
      <c r="U434" s="51">
        <v>-122.5</v>
      </c>
      <c r="V434"/>
      <c r="W434"/>
      <c r="X434"/>
      <c r="Y434" t="e">
        <f>INDEX([1]Changes_1985_to_x!$A:$A,MATCH(Table15[[#This Row],[US_GaugeNum]],[1]Changes_1985_to_x!$B:$B,0))</f>
        <v>#N/A</v>
      </c>
      <c r="Z434" t="e">
        <f>INDEX([1]Changes_1985_to_x!$A:$A,MATCH(Table15[[#This Row],[WSC_GaugeNum]],[1]Changes_1985_to_x!$C:$C,0))</f>
        <v>#N/A</v>
      </c>
      <c r="AA434" t="e">
        <v>#N/A</v>
      </c>
      <c r="AB434" t="e">
        <v>#N/A</v>
      </c>
      <c r="AC434" t="str">
        <f>IF(Table15[[#This Row],[Proposal]]="",Table15[[#This Row],[Gauge_Designation]],Table15[[#This Row],[Gauge_Designation]]&amp;"("&amp;Table15[[#This Row],[Proposal]]&amp;")")</f>
        <v>BIGS</v>
      </c>
      <c r="AD434" t="e">
        <v>#N/A</v>
      </c>
    </row>
    <row r="435" spans="1:30" x14ac:dyDescent="0.25">
      <c r="A435" s="117">
        <v>428</v>
      </c>
      <c r="B435" s="331"/>
      <c r="C435" s="371"/>
      <c r="D435" s="370">
        <v>12211195</v>
      </c>
      <c r="E435" s="371"/>
      <c r="F435" s="337" t="s">
        <v>29</v>
      </c>
      <c r="G435" s="57">
        <v>19</v>
      </c>
      <c r="H435" s="58" t="s">
        <v>1118</v>
      </c>
      <c r="I435" s="58" t="s">
        <v>1125</v>
      </c>
      <c r="J435" s="371" t="s">
        <v>936</v>
      </c>
      <c r="K435" s="371" t="s">
        <v>937</v>
      </c>
      <c r="L435" s="371"/>
      <c r="M435" s="371" t="s">
        <v>1122</v>
      </c>
      <c r="N435" s="371" t="s">
        <v>833</v>
      </c>
      <c r="O435" s="371" t="s">
        <v>34</v>
      </c>
      <c r="P435" s="371" t="s">
        <v>35</v>
      </c>
      <c r="Q435" s="371" t="s">
        <v>36</v>
      </c>
      <c r="R435" s="337">
        <v>2014</v>
      </c>
      <c r="S435" s="371"/>
      <c r="T435" s="25">
        <v>48.920278000000003</v>
      </c>
      <c r="U435" s="51">
        <v>-122.332778</v>
      </c>
      <c r="V435"/>
      <c r="W435"/>
      <c r="X435"/>
      <c r="Y435" t="e">
        <f>INDEX([1]Changes_1985_to_x!$A:$A,MATCH(Table15[[#This Row],[US_GaugeNum]],[1]Changes_1985_to_x!$B:$B,0))</f>
        <v>#N/A</v>
      </c>
      <c r="Z435" t="e">
        <f>INDEX([1]Changes_1985_to_x!$A:$A,MATCH(Table15[[#This Row],[WSC_GaugeNum]],[1]Changes_1985_to_x!$C:$C,0))</f>
        <v>#N/A</v>
      </c>
      <c r="AA435" t="e">
        <v>#N/A</v>
      </c>
      <c r="AB435" t="e">
        <v>#N/A</v>
      </c>
      <c r="AC435" t="str">
        <f>IF(Table15[[#This Row],[Proposal]]="",Table15[[#This Row],[Gauge_Designation]],Table15[[#This Row],[Gauge_Designation]]&amp;"("&amp;Table15[[#This Row],[Proposal]]&amp;")")</f>
        <v>BIGS(Proposed IGS)</v>
      </c>
      <c r="AD435" t="e">
        <v>#N/A</v>
      </c>
    </row>
    <row r="436" spans="1:30" x14ac:dyDescent="0.25">
      <c r="A436" s="117">
        <v>429</v>
      </c>
      <c r="B436" s="329" t="s">
        <v>938</v>
      </c>
      <c r="C436" s="329"/>
      <c r="D436" s="330"/>
      <c r="E436" s="62" t="s">
        <v>28</v>
      </c>
      <c r="F436" s="371"/>
      <c r="G436" s="57">
        <v>22</v>
      </c>
      <c r="H436" s="58" t="s">
        <v>1118</v>
      </c>
      <c r="I436" s="58"/>
      <c r="J436" s="371" t="s">
        <v>939</v>
      </c>
      <c r="K436" s="371" t="s">
        <v>937</v>
      </c>
      <c r="L436" s="371"/>
      <c r="M436" s="371" t="s">
        <v>1122</v>
      </c>
      <c r="N436" s="371" t="s">
        <v>828</v>
      </c>
      <c r="O436" s="371" t="s">
        <v>46</v>
      </c>
      <c r="P436" s="25" t="s">
        <v>1113</v>
      </c>
      <c r="Q436" s="371" t="s">
        <v>36</v>
      </c>
      <c r="R436" s="25">
        <v>1935</v>
      </c>
      <c r="S436" s="128"/>
      <c r="T436" s="25">
        <v>49.002499999999998</v>
      </c>
      <c r="U436" s="51">
        <v>-122.2323</v>
      </c>
      <c r="V436"/>
      <c r="W436"/>
      <c r="X436"/>
      <c r="Y436" t="e">
        <f>INDEX([1]Changes_1985_to_x!$A:$A,MATCH(Table15[[#This Row],[US_GaugeNum]],[1]Changes_1985_to_x!$B:$B,0))</f>
        <v>#N/A</v>
      </c>
      <c r="Z436" t="e">
        <f>INDEX([1]Changes_1985_to_x!$A:$A,MATCH(Table15[[#This Row],[WSC_GaugeNum]],[1]Changes_1985_to_x!$C:$C,0))</f>
        <v>#N/A</v>
      </c>
      <c r="AA436" t="e">
        <v>#N/A</v>
      </c>
      <c r="AB436" t="e">
        <v>#N/A</v>
      </c>
      <c r="AC436" t="str">
        <f>IF(Table15[[#This Row],[Proposal]]="",Table15[[#This Row],[Gauge_Designation]],Table15[[#This Row],[Gauge_Designation]]&amp;"("&amp;Table15[[#This Row],[Proposal]]&amp;")")</f>
        <v>BIGS</v>
      </c>
      <c r="AD436" t="e">
        <v>#N/A</v>
      </c>
    </row>
    <row r="437" spans="1:30" ht="15" x14ac:dyDescent="0.2">
      <c r="A437" s="117">
        <v>430</v>
      </c>
      <c r="B437" s="62" t="s">
        <v>940</v>
      </c>
      <c r="C437" s="62"/>
      <c r="D437" s="131">
        <v>15356000</v>
      </c>
      <c r="E437" s="48" t="s">
        <v>28</v>
      </c>
      <c r="F437" s="25" t="s">
        <v>29</v>
      </c>
      <c r="G437" s="57">
        <v>3</v>
      </c>
      <c r="H437" s="58" t="s">
        <v>38</v>
      </c>
      <c r="I437" s="58"/>
      <c r="J437" s="25" t="s">
        <v>941</v>
      </c>
      <c r="K437" s="25" t="s">
        <v>1179</v>
      </c>
      <c r="L437" s="25"/>
      <c r="M437" s="25" t="s">
        <v>1122</v>
      </c>
      <c r="N437" s="25" t="s">
        <v>943</v>
      </c>
      <c r="O437" s="25" t="s">
        <v>34</v>
      </c>
      <c r="P437" s="25" t="s">
        <v>35</v>
      </c>
      <c r="Q437" s="25" t="s">
        <v>36</v>
      </c>
      <c r="R437" s="12">
        <v>1983</v>
      </c>
      <c r="S437" s="25"/>
      <c r="T437" s="25">
        <v>64.789444000000003</v>
      </c>
      <c r="U437" s="51">
        <v>-141.197778</v>
      </c>
      <c r="V437"/>
      <c r="W437"/>
      <c r="X437"/>
      <c r="Y437" t="str">
        <f>INDEX([1]Changes_1985_to_x!$A:$A,MATCH(Table15[[#This Row],[US_GaugeNum]],[1]Changes_1985_to_x!$B:$B,0))</f>
        <v>Active IGS</v>
      </c>
      <c r="Z437" t="str">
        <f>INDEX([1]Changes_1985_to_x!$A:$A,MATCH(Table15[[#This Row],[WSC_GaugeNum]],[1]Changes_1985_to_x!$C:$C,0))</f>
        <v>Active IGS</v>
      </c>
      <c r="AA437" t="s">
        <v>37</v>
      </c>
      <c r="AB437" t="s">
        <v>37</v>
      </c>
      <c r="AC437" t="str">
        <f>IF(Table15[[#This Row],[Proposal]]="",Table15[[#This Row],[Gauge_Designation]],Table15[[#This Row],[Gauge_Designation]]&amp;"("&amp;Table15[[#This Row],[Proposal]]&amp;")")</f>
        <v>IGS</v>
      </c>
      <c r="AD437" t="e">
        <v>#N/A</v>
      </c>
    </row>
    <row r="438" spans="1:30" ht="15" x14ac:dyDescent="0.2">
      <c r="A438" s="117">
        <v>431</v>
      </c>
      <c r="B438" s="62" t="s">
        <v>944</v>
      </c>
      <c r="C438" s="62"/>
      <c r="D438" s="131">
        <v>15388950</v>
      </c>
      <c r="E438" s="48" t="s">
        <v>28</v>
      </c>
      <c r="F438" s="25" t="s">
        <v>29</v>
      </c>
      <c r="G438" s="57">
        <v>3</v>
      </c>
      <c r="H438" s="58" t="s">
        <v>38</v>
      </c>
      <c r="I438" s="58"/>
      <c r="J438" s="25" t="s">
        <v>945</v>
      </c>
      <c r="K438" s="25" t="s">
        <v>1179</v>
      </c>
      <c r="L438" s="25"/>
      <c r="M438" s="25" t="s">
        <v>1122</v>
      </c>
      <c r="N438" s="25" t="s">
        <v>943</v>
      </c>
      <c r="O438" s="25" t="s">
        <v>34</v>
      </c>
      <c r="P438" s="25" t="s">
        <v>35</v>
      </c>
      <c r="Q438" s="25" t="s">
        <v>36</v>
      </c>
      <c r="R438" s="12">
        <v>1986</v>
      </c>
      <c r="S438" s="25"/>
      <c r="T438" s="25">
        <v>67.424166999999997</v>
      </c>
      <c r="U438" s="51">
        <v>-140.891111</v>
      </c>
      <c r="V438"/>
      <c r="W438"/>
      <c r="X438"/>
      <c r="Y438" t="str">
        <f>INDEX([1]Changes_1985_to_x!$A:$A,MATCH(Table15[[#This Row],[US_GaugeNum]],[1]Changes_1985_to_x!$B:$B,0))</f>
        <v>Active IGS</v>
      </c>
      <c r="Z438" t="e">
        <f>INDEX([1]Changes_1985_to_x!$A:$A,MATCH(Table15[[#This Row],[WSC_GaugeNum]],[1]Changes_1985_to_x!$C:$C,0))</f>
        <v>#N/A</v>
      </c>
      <c r="AA438" t="s">
        <v>597</v>
      </c>
      <c r="AB438" t="s">
        <v>37</v>
      </c>
      <c r="AC438" t="str">
        <f>IF(Table15[[#This Row],[Proposal]]="",Table15[[#This Row],[Gauge_Designation]],Table15[[#This Row],[Gauge_Designation]]&amp;"("&amp;Table15[[#This Row],[Proposal]]&amp;")")</f>
        <v>IGS</v>
      </c>
      <c r="AD438" t="e">
        <v>#N/A</v>
      </c>
    </row>
    <row r="439" spans="1:30" ht="15" x14ac:dyDescent="0.2">
      <c r="A439" s="117">
        <v>432</v>
      </c>
      <c r="B439" s="62" t="s">
        <v>947</v>
      </c>
      <c r="C439" s="62"/>
      <c r="D439" s="131">
        <v>15024800</v>
      </c>
      <c r="E439" s="48" t="s">
        <v>28</v>
      </c>
      <c r="F439" s="12" t="s">
        <v>29</v>
      </c>
      <c r="G439" s="57">
        <v>3</v>
      </c>
      <c r="H439" s="58" t="s">
        <v>38</v>
      </c>
      <c r="I439" s="58"/>
      <c r="J439" s="25" t="s">
        <v>948</v>
      </c>
      <c r="K439" s="25" t="s">
        <v>1179</v>
      </c>
      <c r="L439" s="25"/>
      <c r="M439" s="25" t="s">
        <v>1122</v>
      </c>
      <c r="N439" s="25" t="s">
        <v>943</v>
      </c>
      <c r="O439" s="25" t="s">
        <v>34</v>
      </c>
      <c r="P439" s="25" t="s">
        <v>35</v>
      </c>
      <c r="Q439" s="25" t="s">
        <v>36</v>
      </c>
      <c r="R439" s="12">
        <v>1984</v>
      </c>
      <c r="S439" s="25"/>
      <c r="T439" s="25">
        <v>56.701943999999997</v>
      </c>
      <c r="U439" s="51">
        <v>-132.141111</v>
      </c>
      <c r="V439"/>
      <c r="W439"/>
      <c r="X439"/>
      <c r="Y439" t="str">
        <f>INDEX([1]Changes_1985_to_x!$A:$A,MATCH(Table15[[#This Row],[US_GaugeNum]],[1]Changes_1985_to_x!$B:$B,0))</f>
        <v>Active IGS</v>
      </c>
      <c r="Z439" t="str">
        <f>INDEX([1]Changes_1985_to_x!$A:$A,MATCH(Table15[[#This Row],[WSC_GaugeNum]],[1]Changes_1985_to_x!$C:$C,0))</f>
        <v>Active IGS</v>
      </c>
      <c r="AA439" t="s">
        <v>37</v>
      </c>
      <c r="AB439" t="s">
        <v>37</v>
      </c>
      <c r="AC439" t="str">
        <f>IF(Table15[[#This Row],[Proposal]]="",Table15[[#This Row],[Gauge_Designation]],Table15[[#This Row],[Gauge_Designation]]&amp;"("&amp;Table15[[#This Row],[Proposal]]&amp;")")</f>
        <v>IGS</v>
      </c>
      <c r="AD439" t="e">
        <v>#N/A</v>
      </c>
    </row>
    <row r="440" spans="1:30" ht="15" x14ac:dyDescent="0.2">
      <c r="A440" s="117">
        <v>433</v>
      </c>
      <c r="B440" s="62" t="s">
        <v>949</v>
      </c>
      <c r="C440" s="62"/>
      <c r="D440" s="131">
        <v>15129000</v>
      </c>
      <c r="E440" s="48" t="s">
        <v>28</v>
      </c>
      <c r="F440" s="12" t="s">
        <v>29</v>
      </c>
      <c r="G440" s="57">
        <v>19</v>
      </c>
      <c r="H440" s="58" t="s">
        <v>38</v>
      </c>
      <c r="I440" s="58"/>
      <c r="J440" s="25" t="s">
        <v>950</v>
      </c>
      <c r="K440" s="25" t="s">
        <v>1179</v>
      </c>
      <c r="L440" s="25"/>
      <c r="M440" s="25" t="s">
        <v>1122</v>
      </c>
      <c r="N440" s="25" t="s">
        <v>943</v>
      </c>
      <c r="O440" s="25" t="s">
        <v>34</v>
      </c>
      <c r="P440" s="25" t="s">
        <v>35</v>
      </c>
      <c r="Q440" s="25" t="s">
        <v>102</v>
      </c>
      <c r="R440" s="12">
        <v>1992</v>
      </c>
      <c r="S440" s="25"/>
      <c r="T440" s="25">
        <v>59.395000000000003</v>
      </c>
      <c r="U440" s="51">
        <v>-138.08194399999999</v>
      </c>
      <c r="V440"/>
      <c r="W440"/>
      <c r="X440"/>
      <c r="Y440" t="e">
        <f>INDEX([1]Changes_1985_to_x!$A:$A,MATCH(Table15[[#This Row],[US_GaugeNum]],[1]Changes_1985_to_x!$B:$B,0))</f>
        <v>#N/A</v>
      </c>
      <c r="Z440" t="e">
        <f>INDEX([1]Changes_1985_to_x!$A:$A,MATCH(Table15[[#This Row],[WSC_GaugeNum]],[1]Changes_1985_to_x!$C:$C,0))</f>
        <v>#N/A</v>
      </c>
      <c r="AA440" t="s">
        <v>190</v>
      </c>
      <c r="AB440" t="s">
        <v>190</v>
      </c>
      <c r="AC440" t="str">
        <f>IF(Table15[[#This Row],[Proposal]]="",Table15[[#This Row],[Gauge_Designation]],Table15[[#This Row],[Gauge_Designation]]&amp;"("&amp;Table15[[#This Row],[Proposal]]&amp;")")</f>
        <v>IGS</v>
      </c>
      <c r="AD440" t="e">
        <v>#N/A</v>
      </c>
    </row>
    <row r="441" spans="1:30" ht="15" x14ac:dyDescent="0.2">
      <c r="A441" s="117">
        <v>434</v>
      </c>
      <c r="B441" s="62" t="s">
        <v>953</v>
      </c>
      <c r="C441" s="62"/>
      <c r="D441" s="131">
        <v>15041200</v>
      </c>
      <c r="E441" s="48" t="s">
        <v>28</v>
      </c>
      <c r="F441" s="12" t="s">
        <v>29</v>
      </c>
      <c r="G441" s="57">
        <v>19</v>
      </c>
      <c r="H441" s="58" t="s">
        <v>38</v>
      </c>
      <c r="I441" s="58"/>
      <c r="J441" s="25" t="s">
        <v>954</v>
      </c>
      <c r="K441" s="25" t="s">
        <v>1179</v>
      </c>
      <c r="L441" s="25"/>
      <c r="M441" s="25" t="s">
        <v>1122</v>
      </c>
      <c r="N441" s="25" t="s">
        <v>943</v>
      </c>
      <c r="O441" s="25" t="s">
        <v>34</v>
      </c>
      <c r="P441" s="25" t="s">
        <v>35</v>
      </c>
      <c r="Q441" s="25" t="s">
        <v>102</v>
      </c>
      <c r="R441" s="12">
        <v>1988</v>
      </c>
      <c r="S441" s="25"/>
      <c r="T441" s="25">
        <v>58.538611000000003</v>
      </c>
      <c r="U441" s="51">
        <v>-133.69999999999999</v>
      </c>
      <c r="V441"/>
      <c r="W441"/>
      <c r="X441"/>
      <c r="Y441" t="e">
        <f>INDEX([1]Changes_1985_to_x!$A:$A,MATCH(Table15[[#This Row],[US_GaugeNum]],[1]Changes_1985_to_x!$B:$B,0))</f>
        <v>#N/A</v>
      </c>
      <c r="Z441" t="e">
        <f>INDEX([1]Changes_1985_to_x!$A:$A,MATCH(Table15[[#This Row],[WSC_GaugeNum]],[1]Changes_1985_to_x!$C:$C,0))</f>
        <v>#N/A</v>
      </c>
      <c r="AA441" t="e">
        <v>#N/A</v>
      </c>
      <c r="AB441" t="s">
        <v>190</v>
      </c>
      <c r="AC441" t="str">
        <f>IF(Table15[[#This Row],[Proposal]]="",Table15[[#This Row],[Gauge_Designation]],Table15[[#This Row],[Gauge_Designation]]&amp;"("&amp;Table15[[#This Row],[Proposal]]&amp;")")</f>
        <v>IGS</v>
      </c>
      <c r="AD441" t="e">
        <v>#N/A</v>
      </c>
    </row>
    <row r="442" spans="1:30" x14ac:dyDescent="0.25">
      <c r="A442" s="117">
        <v>435</v>
      </c>
      <c r="B442" s="329" t="s">
        <v>955</v>
      </c>
      <c r="C442" s="329"/>
      <c r="D442" s="330"/>
      <c r="E442" s="329" t="s">
        <v>28</v>
      </c>
      <c r="F442" s="333"/>
      <c r="G442" s="57">
        <v>20</v>
      </c>
      <c r="H442" s="58" t="s">
        <v>1118</v>
      </c>
      <c r="I442" s="58"/>
      <c r="J442" s="331" t="s">
        <v>956</v>
      </c>
      <c r="K442" s="25" t="s">
        <v>1179</v>
      </c>
      <c r="L442" s="331"/>
      <c r="M442" s="331" t="s">
        <v>1180</v>
      </c>
      <c r="N442" s="331" t="s">
        <v>828</v>
      </c>
      <c r="O442" s="331" t="s">
        <v>46</v>
      </c>
      <c r="P442" s="331" t="s">
        <v>1113</v>
      </c>
      <c r="Q442" s="331" t="s">
        <v>36</v>
      </c>
      <c r="R442" s="36">
        <v>1954</v>
      </c>
      <c r="S442" s="62"/>
      <c r="T442" s="15">
        <v>57.9008299999999</v>
      </c>
      <c r="U442" s="116">
        <v>-131.15440000000001</v>
      </c>
      <c r="V442"/>
      <c r="W442"/>
      <c r="X442"/>
      <c r="Y442" t="e">
        <f>INDEX([1]Changes_1985_to_x!$A:$A,MATCH(Table15[[#This Row],[US_GaugeNum]],[1]Changes_1985_to_x!$B:$B,0))</f>
        <v>#N/A</v>
      </c>
      <c r="Z442" t="e">
        <f>INDEX([1]Changes_1985_to_x!$A:$A,MATCH(Table15[[#This Row],[WSC_GaugeNum]],[1]Changes_1985_to_x!$C:$C,0))</f>
        <v>#N/A</v>
      </c>
      <c r="AA442" t="e">
        <v>#N/A</v>
      </c>
      <c r="AB442" t="e">
        <v>#N/A</v>
      </c>
      <c r="AC442" t="str">
        <f>IF(Table15[[#This Row],[Proposal]]="",Table15[[#This Row],[Gauge_Designation]],Table15[[#This Row],[Gauge_Designation]]&amp;"("&amp;Table15[[#This Row],[Proposal]]&amp;")")</f>
        <v>BIGS</v>
      </c>
      <c r="AD442" t="e">
        <v>#N/A</v>
      </c>
    </row>
    <row r="443" spans="1:30" x14ac:dyDescent="0.25">
      <c r="A443" s="117">
        <v>436</v>
      </c>
      <c r="B443" s="329" t="s">
        <v>958</v>
      </c>
      <c r="C443" s="329"/>
      <c r="D443" s="330"/>
      <c r="E443" s="329" t="s">
        <v>28</v>
      </c>
      <c r="F443" s="329"/>
      <c r="G443" s="57">
        <v>20</v>
      </c>
      <c r="H443" s="58" t="s">
        <v>1118</v>
      </c>
      <c r="I443" s="58"/>
      <c r="J443" s="331" t="s">
        <v>959</v>
      </c>
      <c r="K443" s="25" t="s">
        <v>1179</v>
      </c>
      <c r="L443" s="331"/>
      <c r="M443" s="331" t="s">
        <v>1180</v>
      </c>
      <c r="N443" s="331" t="s">
        <v>828</v>
      </c>
      <c r="O443" s="331" t="s">
        <v>46</v>
      </c>
      <c r="P443" s="331" t="s">
        <v>1113</v>
      </c>
      <c r="Q443" s="331" t="s">
        <v>36</v>
      </c>
      <c r="R443" s="36">
        <v>1959</v>
      </c>
      <c r="S443" s="62"/>
      <c r="T443" s="15">
        <v>56.738889999999898</v>
      </c>
      <c r="U443" s="116">
        <v>-131.673599999999</v>
      </c>
      <c r="V443"/>
      <c r="W443"/>
      <c r="X443"/>
      <c r="Y443" t="e">
        <f>INDEX([1]Changes_1985_to_x!$A:$A,MATCH(Table15[[#This Row],[US_GaugeNum]],[1]Changes_1985_to_x!$B:$B,0))</f>
        <v>#N/A</v>
      </c>
      <c r="Z443" t="e">
        <f>INDEX([1]Changes_1985_to_x!$A:$A,MATCH(Table15[[#This Row],[WSC_GaugeNum]],[1]Changes_1985_to_x!$C:$C,0))</f>
        <v>#N/A</v>
      </c>
      <c r="AA443" t="e">
        <v>#N/A</v>
      </c>
      <c r="AB443" t="e">
        <v>#N/A</v>
      </c>
      <c r="AC443" t="str">
        <f>IF(Table15[[#This Row],[Proposal]]="",Table15[[#This Row],[Gauge_Designation]],Table15[[#This Row],[Gauge_Designation]]&amp;"("&amp;Table15[[#This Row],[Proposal]]&amp;")")</f>
        <v>BIGS</v>
      </c>
      <c r="AD443" t="e">
        <v>#N/A</v>
      </c>
    </row>
  </sheetData>
  <phoneticPr fontId="63" type="noConversion"/>
  <conditionalFormatting sqref="E367 J367:K367 M367:R367">
    <cfRule type="containsBlanks" dxfId="58" priority="14">
      <formula>LEN(TRIM(E367))=0</formula>
    </cfRule>
  </conditionalFormatting>
  <conditionalFormatting sqref="P2:P7 P12 P14:P17 P67:U67 P68:P95 P109 P111:P113 P115:P119 P132:P135 P137:P144 P148:P156 P159:P164 P166:P195 P198:P200 P201:U203 P204:P223 P254:P271 P274:P278 P280:P296 P298:P309 P326:P329 P331 P333:P335 P338:P339 P368:P369 P375:P376 P378:P379 P381 P394 P403:P411 P414:P417 P423:P426 P428:P443">
    <cfRule type="containsText" dxfId="57" priority="123" operator="containsText" text="Unspecified">
      <formula>NOT(ISERROR(SEARCH("Unspecified",P2)))</formula>
    </cfRule>
  </conditionalFormatting>
  <conditionalFormatting sqref="P12 P15:P17 P28:P66 P67:U67 P201:U203 P204:P206 P210:P223 P298:P309 P326:P329 P331 P333:P335 P338:P339 P363:P366 P368:P369 P375:P376">
    <cfRule type="cellIs" dxfId="56" priority="124" operator="equal">
      <formula>"""Unspecified"""</formula>
    </cfRule>
  </conditionalFormatting>
  <conditionalFormatting sqref="P20:P24">
    <cfRule type="cellIs" dxfId="55" priority="3" operator="equal">
      <formula>"""Unspecified"""</formula>
    </cfRule>
  </conditionalFormatting>
  <conditionalFormatting sqref="P20:P66">
    <cfRule type="containsText" dxfId="54" priority="2" operator="containsText" text="Unspecified">
      <formula>NOT(ISERROR(SEARCH("Unspecified",P20)))</formula>
    </cfRule>
  </conditionalFormatting>
  <conditionalFormatting sqref="P68:P97">
    <cfRule type="cellIs" dxfId="53" priority="67" operator="equal">
      <formula>"""Unspecified"""</formula>
    </cfRule>
  </conditionalFormatting>
  <conditionalFormatting sqref="P96">
    <cfRule type="containsText" dxfId="52" priority="129" operator="containsText" text="Unspecified">
      <formula>NOT(ISERROR(SEARCH("Unspecified",P273)))</formula>
    </cfRule>
  </conditionalFormatting>
  <conditionalFormatting sqref="P97">
    <cfRule type="containsText" dxfId="51" priority="66" operator="containsText" text="Unspecified">
      <formula>NOT(ISERROR(SEARCH("Unspecified",P97)))</formula>
    </cfRule>
  </conditionalFormatting>
  <conditionalFormatting sqref="P100">
    <cfRule type="containsText" dxfId="50" priority="64" operator="containsText" text="Unspecified">
      <formula>NOT(ISERROR(SEARCH("Unspecified",P100)))</formula>
    </cfRule>
    <cfRule type="cellIs" dxfId="49" priority="65" operator="equal">
      <formula>"""Unspecified"""</formula>
    </cfRule>
  </conditionalFormatting>
  <conditionalFormatting sqref="P104:P107">
    <cfRule type="containsText" dxfId="48" priority="62" operator="containsText" text="Unspecified">
      <formula>NOT(ISERROR(SEARCH("Unspecified",P104)))</formula>
    </cfRule>
  </conditionalFormatting>
  <conditionalFormatting sqref="P104:P109">
    <cfRule type="cellIs" dxfId="47" priority="63" operator="equal">
      <formula>"""Unspecified"""</formula>
    </cfRule>
  </conditionalFormatting>
  <conditionalFormatting sqref="P108">
    <cfRule type="containsText" dxfId="46" priority="120" operator="containsText" text="Unspecified">
      <formula>NOT(ISERROR(SEARCH("Unspecified",#REF!)))</formula>
    </cfRule>
  </conditionalFormatting>
  <conditionalFormatting sqref="P111:P163">
    <cfRule type="cellIs" dxfId="45" priority="80" operator="equal">
      <formula>"""Unspecified"""</formula>
    </cfRule>
  </conditionalFormatting>
  <conditionalFormatting sqref="P114 P125:P131 P136 P145:P147 P157:P158 P253 P272:P273 P279 P359 P379:P380 P395:P402 P412:P413">
    <cfRule type="containsText" dxfId="44" priority="103" operator="containsText" text="Unspecified">
      <formula>NOT(ISERROR(SEARCH("Unspecified",#REF!)))</formula>
    </cfRule>
  </conditionalFormatting>
  <conditionalFormatting sqref="P120:P123">
    <cfRule type="containsText" dxfId="43" priority="131" operator="containsText" text="Unspecified">
      <formula>NOT(ISERROR(SEARCH("Unspecified",#REF!)))</formula>
    </cfRule>
  </conditionalFormatting>
  <conditionalFormatting sqref="P124">
    <cfRule type="containsText" dxfId="42" priority="79" operator="containsText" text="Unspecified">
      <formula>NOT(ISERROR(SEARCH("Unspecified",P124)))</formula>
    </cfRule>
  </conditionalFormatting>
  <conditionalFormatting sqref="P166:P200">
    <cfRule type="cellIs" dxfId="41" priority="83" operator="equal">
      <formula>"""Unspecified"""</formula>
    </cfRule>
  </conditionalFormatting>
  <conditionalFormatting sqref="P196:P197">
    <cfRule type="containsText" dxfId="40" priority="133" operator="containsText" text="Unspecified">
      <formula>NOT(ISERROR(SEARCH("Unspecified",#REF!)))</formula>
    </cfRule>
  </conditionalFormatting>
  <conditionalFormatting sqref="P225:P252">
    <cfRule type="containsText" dxfId="39" priority="59" operator="containsText" text="Unspecified">
      <formula>NOT(ISERROR(SEARCH("Unspecified",P225)))</formula>
    </cfRule>
  </conditionalFormatting>
  <conditionalFormatting sqref="P225:P296">
    <cfRule type="cellIs" dxfId="38" priority="60" operator="equal">
      <formula>"""Unspecified"""</formula>
    </cfRule>
  </conditionalFormatting>
  <conditionalFormatting sqref="P342:P351">
    <cfRule type="containsText" dxfId="37" priority="16" operator="containsText" text="Unspecified">
      <formula>NOT(ISERROR(SEARCH("Unspecified",P342)))</formula>
    </cfRule>
    <cfRule type="cellIs" dxfId="36" priority="17" operator="equal">
      <formula>"""Unspecified"""</formula>
    </cfRule>
  </conditionalFormatting>
  <conditionalFormatting sqref="P353:P358">
    <cfRule type="containsText" dxfId="35" priority="26" operator="containsText" text="Unspecified">
      <formula>NOT(ISERROR(SEARCH("Unspecified",P353)))</formula>
    </cfRule>
  </conditionalFormatting>
  <conditionalFormatting sqref="P353:P359">
    <cfRule type="cellIs" dxfId="34" priority="27" operator="equal">
      <formula>"""Unspecified"""</formula>
    </cfRule>
  </conditionalFormatting>
  <conditionalFormatting sqref="P361:P366">
    <cfRule type="containsText" dxfId="33" priority="11" operator="containsText" text="Unspecified">
      <formula>NOT(ISERROR(SEARCH("Unspecified",P361)))</formula>
    </cfRule>
  </conditionalFormatting>
  <conditionalFormatting sqref="P373">
    <cfRule type="containsText" dxfId="32" priority="75" operator="containsText" text="Unspecified">
      <formula>NOT(ISERROR(SEARCH("Unspecified",P373)))</formula>
    </cfRule>
    <cfRule type="cellIs" dxfId="31" priority="76" operator="equal">
      <formula>"""Unspecified"""</formula>
    </cfRule>
  </conditionalFormatting>
  <conditionalFormatting sqref="P378:P381">
    <cfRule type="cellIs" dxfId="30" priority="102" operator="equal">
      <formula>"""Unspecified"""</formula>
    </cfRule>
  </conditionalFormatting>
  <conditionalFormatting sqref="P384:P387">
    <cfRule type="containsText" dxfId="29" priority="38" operator="containsText" text="Unspecified">
      <formula>NOT(ISERROR(SEARCH("Unspecified",P384)))</formula>
    </cfRule>
    <cfRule type="cellIs" dxfId="28" priority="39" operator="equal">
      <formula>"""Unspecified"""</formula>
    </cfRule>
  </conditionalFormatting>
  <conditionalFormatting sqref="P389:P391">
    <cfRule type="containsText" dxfId="27" priority="5" operator="containsText" text="Unspecified">
      <formula>NOT(ISERROR(SEARCH("Unspecified",P389)))</formula>
    </cfRule>
  </conditionalFormatting>
  <conditionalFormatting sqref="P392:P393 P418:P422">
    <cfRule type="containsText" dxfId="26" priority="113" operator="containsText" text="Unspecified">
      <formula>NOT(ISERROR(SEARCH("Unspecified",#REF!)))</formula>
    </cfRule>
  </conditionalFormatting>
  <conditionalFormatting sqref="P392:P443">
    <cfRule type="cellIs" dxfId="25" priority="81" operator="equal">
      <formula>"""Unspecified"""</formula>
    </cfRule>
  </conditionalFormatting>
  <conditionalFormatting sqref="P427">
    <cfRule type="containsText" dxfId="24" priority="105" operator="containsText" text="Unspecified">
      <formula>NOT(ISERROR(SEARCH("Unspecified",#REF!)))</formula>
    </cfRule>
  </conditionalFormatting>
  <conditionalFormatting sqref="Q97:U97 P98:U99 Q100:U100 P101:U103 Q104:U104 P110:U110">
    <cfRule type="cellIs" dxfId="23" priority="70" operator="equal">
      <formula>"""Unspecified"""</formula>
    </cfRule>
    <cfRule type="containsText" dxfId="22" priority="71" operator="containsText" text="Unspecified">
      <formula>NOT(ISERROR(SEARCH("Unspecified",#REF!)))</formula>
    </cfRule>
  </conditionalFormatting>
  <conditionalFormatting sqref="T360">
    <cfRule type="containsBlanks" dxfId="21" priority="22">
      <formula>LEN(TRIM(T360))=0</formula>
    </cfRule>
  </conditionalFormatting>
  <conditionalFormatting sqref="T382">
    <cfRule type="containsBlanks" dxfId="20" priority="24">
      <formula>LEN(TRIM(T382))=0</formula>
    </cfRule>
  </conditionalFormatting>
  <conditionalFormatting sqref="T2:U7 T12:U12 T14:U17 T20:U23 T25:U45 T47:U66 T68:U95 T166:U192 T194:U200 T204:U223 T225:U228 T326:U329 T338:U339 T359:U359 B367 T378:U381">
    <cfRule type="containsBlanks" dxfId="19" priority="122">
      <formula>LEN(TRIM(B2))=0</formula>
    </cfRule>
  </conditionalFormatting>
  <conditionalFormatting sqref="T96:U96">
    <cfRule type="containsBlanks" dxfId="18" priority="130">
      <formula>LEN(TRIM(T273))=0</formula>
    </cfRule>
  </conditionalFormatting>
  <conditionalFormatting sqref="T105:U109">
    <cfRule type="containsBlanks" dxfId="17" priority="119">
      <formula>LEN(TRIM(T105))=0</formula>
    </cfRule>
  </conditionalFormatting>
  <conditionalFormatting sqref="T111:U164">
    <cfRule type="containsBlanks" dxfId="16" priority="78">
      <formula>LEN(TRIM(T111))=0</formula>
    </cfRule>
  </conditionalFormatting>
  <conditionalFormatting sqref="T230:U296">
    <cfRule type="containsBlanks" dxfId="15" priority="61">
      <formula>LEN(TRIM(T230))=0</formula>
    </cfRule>
  </conditionalFormatting>
  <conditionalFormatting sqref="T298:U309">
    <cfRule type="containsBlanks" dxfId="14" priority="44">
      <formula>LEN(TRIM(T298))=0</formula>
    </cfRule>
  </conditionalFormatting>
  <conditionalFormatting sqref="T331:U335">
    <cfRule type="containsBlanks" dxfId="13" priority="43">
      <formula>LEN(TRIM(T331))=0</formula>
    </cfRule>
  </conditionalFormatting>
  <conditionalFormatting sqref="T342:U351">
    <cfRule type="containsBlanks" dxfId="12" priority="15">
      <formula>LEN(TRIM(T342))=0</formula>
    </cfRule>
  </conditionalFormatting>
  <conditionalFormatting sqref="T353:U356">
    <cfRule type="containsBlanks" dxfId="11" priority="25">
      <formula>LEN(TRIM(T353))=0</formula>
    </cfRule>
  </conditionalFormatting>
  <conditionalFormatting sqref="T361:U369">
    <cfRule type="containsBlanks" dxfId="10" priority="10">
      <formula>LEN(TRIM(T361))=0</formula>
    </cfRule>
  </conditionalFormatting>
  <conditionalFormatting sqref="T384:U387">
    <cfRule type="containsBlanks" dxfId="9" priority="37">
      <formula>LEN(TRIM(T384))=0</formula>
    </cfRule>
  </conditionalFormatting>
  <conditionalFormatting sqref="T389:U443">
    <cfRule type="containsBlanks" dxfId="8" priority="4">
      <formula>LEN(TRIM(T389))=0</formula>
    </cfRule>
  </conditionalFormatting>
  <conditionalFormatting sqref="U360">
    <cfRule type="containsBlanks" dxfId="7" priority="21">
      <formula>LEN(TRIM(U360))=0</formula>
    </cfRule>
  </conditionalFormatting>
  <conditionalFormatting sqref="U382">
    <cfRule type="containsBlanks" dxfId="6" priority="23">
      <formula>LEN(TRIM(U382))=0</formula>
    </cfRule>
  </conditionalFormatting>
  <pageMargins left="0.7" right="0.7" top="0.75" bottom="0.75" header="0.3" footer="0.3"/>
  <pageSetup orientation="portrait"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H28"/>
  <sheetViews>
    <sheetView workbookViewId="0"/>
  </sheetViews>
  <sheetFormatPr defaultColWidth="8.88671875" defaultRowHeight="15" x14ac:dyDescent="0.25"/>
  <cols>
    <col min="1" max="1" width="10.5546875" style="11" customWidth="1"/>
    <col min="2" max="2" width="35.77734375" style="11" bestFit="1" customWidth="1"/>
    <col min="3" max="16384" width="8.88671875" style="11"/>
  </cols>
  <sheetData>
    <row r="1" spans="1:8" x14ac:dyDescent="0.25">
      <c r="A1" s="334" t="s">
        <v>1181</v>
      </c>
      <c r="B1" s="334" t="s">
        <v>1182</v>
      </c>
      <c r="C1" s="334"/>
      <c r="D1" s="334"/>
      <c r="E1" s="481" t="s">
        <v>1183</v>
      </c>
      <c r="F1" s="481"/>
      <c r="G1" s="481"/>
      <c r="H1" s="481"/>
    </row>
    <row r="2" spans="1:8" x14ac:dyDescent="0.25">
      <c r="A2" s="334" t="s">
        <v>1184</v>
      </c>
      <c r="B2" s="334" t="s">
        <v>1185</v>
      </c>
      <c r="C2" s="334"/>
      <c r="D2" s="334"/>
      <c r="E2" s="289" t="s">
        <v>74</v>
      </c>
      <c r="F2" s="489" t="s">
        <v>1186</v>
      </c>
      <c r="G2" s="489"/>
      <c r="H2" s="489"/>
    </row>
    <row r="3" spans="1:8" x14ac:dyDescent="0.25">
      <c r="A3" s="334" t="s">
        <v>1180</v>
      </c>
      <c r="B3" s="334" t="s">
        <v>957</v>
      </c>
      <c r="C3" s="334"/>
      <c r="D3" s="334"/>
      <c r="E3" s="289" t="s">
        <v>559</v>
      </c>
      <c r="F3" s="290" t="s">
        <v>1187</v>
      </c>
      <c r="G3" s="290"/>
      <c r="H3" s="214"/>
    </row>
    <row r="4" spans="1:8" x14ac:dyDescent="0.25">
      <c r="A4" s="334" t="s">
        <v>1188</v>
      </c>
      <c r="B4" s="334" t="s">
        <v>1189</v>
      </c>
      <c r="C4" s="334"/>
      <c r="D4" s="334"/>
      <c r="E4" s="289" t="s">
        <v>158</v>
      </c>
      <c r="F4" s="481" t="s">
        <v>1190</v>
      </c>
      <c r="G4" s="481"/>
      <c r="H4" s="481"/>
    </row>
    <row r="5" spans="1:8" x14ac:dyDescent="0.25">
      <c r="A5" s="334" t="s">
        <v>74</v>
      </c>
      <c r="B5" s="334" t="s">
        <v>1191</v>
      </c>
      <c r="C5" s="334"/>
      <c r="D5" s="334"/>
      <c r="E5" s="289" t="s">
        <v>165</v>
      </c>
      <c r="F5" s="488" t="s">
        <v>1192</v>
      </c>
      <c r="G5" s="488"/>
      <c r="H5" s="488"/>
    </row>
    <row r="6" spans="1:8" x14ac:dyDescent="0.25">
      <c r="A6" s="334" t="s">
        <v>1139</v>
      </c>
      <c r="B6" s="334" t="s">
        <v>356</v>
      </c>
      <c r="C6" s="334"/>
      <c r="D6" s="334"/>
      <c r="E6" s="289" t="s">
        <v>129</v>
      </c>
      <c r="F6" s="489" t="s">
        <v>1193</v>
      </c>
      <c r="G6" s="489"/>
      <c r="H6" s="489"/>
    </row>
    <row r="7" spans="1:8" x14ac:dyDescent="0.25">
      <c r="A7" s="334" t="s">
        <v>1174</v>
      </c>
      <c r="B7" s="334" t="s">
        <v>827</v>
      </c>
      <c r="C7" s="334"/>
      <c r="D7" s="334"/>
      <c r="E7" s="289" t="s">
        <v>122</v>
      </c>
      <c r="F7" s="489" t="s">
        <v>1193</v>
      </c>
      <c r="G7" s="489"/>
      <c r="H7" s="489"/>
    </row>
    <row r="8" spans="1:8" x14ac:dyDescent="0.25">
      <c r="A8" s="334" t="s">
        <v>1116</v>
      </c>
      <c r="B8" s="334" t="s">
        <v>64</v>
      </c>
      <c r="C8" s="334"/>
      <c r="D8" s="334"/>
      <c r="E8" s="289" t="s">
        <v>265</v>
      </c>
      <c r="F8" s="488" t="s">
        <v>1194</v>
      </c>
      <c r="G8" s="488"/>
      <c r="H8" s="488"/>
    </row>
    <row r="9" spans="1:8" x14ac:dyDescent="0.25">
      <c r="A9" s="334" t="s">
        <v>1128</v>
      </c>
      <c r="B9" s="334" t="s">
        <v>195</v>
      </c>
      <c r="C9" s="334"/>
      <c r="D9" s="334"/>
      <c r="E9" s="289" t="s">
        <v>29</v>
      </c>
      <c r="F9" s="488" t="s">
        <v>1195</v>
      </c>
      <c r="G9" s="488"/>
      <c r="H9" s="488"/>
    </row>
    <row r="10" spans="1:8" x14ac:dyDescent="0.25">
      <c r="A10" s="334" t="s">
        <v>1196</v>
      </c>
      <c r="B10" s="334" t="s">
        <v>1197</v>
      </c>
      <c r="C10" s="334"/>
      <c r="D10" s="334"/>
      <c r="E10" s="289" t="s">
        <v>1165</v>
      </c>
      <c r="F10" s="488" t="s">
        <v>1198</v>
      </c>
      <c r="G10" s="488"/>
      <c r="H10" s="488"/>
    </row>
    <row r="11" spans="1:8" x14ac:dyDescent="0.25">
      <c r="A11" s="334" t="s">
        <v>98</v>
      </c>
      <c r="B11" s="334" t="s">
        <v>1199</v>
      </c>
      <c r="C11" s="334"/>
      <c r="D11" s="334"/>
      <c r="E11" s="289" t="s">
        <v>28</v>
      </c>
      <c r="F11" s="488" t="s">
        <v>1200</v>
      </c>
      <c r="G11" s="488"/>
      <c r="H11" s="488"/>
    </row>
    <row r="12" spans="1:8" x14ac:dyDescent="0.25">
      <c r="A12" s="334" t="s">
        <v>1121</v>
      </c>
      <c r="B12" s="334" t="s">
        <v>77</v>
      </c>
      <c r="C12" s="334"/>
      <c r="D12" s="334"/>
      <c r="E12" s="289"/>
      <c r="F12" s="482"/>
      <c r="G12" s="483"/>
      <c r="H12" s="484"/>
    </row>
    <row r="13" spans="1:8" x14ac:dyDescent="0.25">
      <c r="A13" s="334" t="s">
        <v>38</v>
      </c>
      <c r="B13" s="334" t="s">
        <v>1201</v>
      </c>
      <c r="C13" s="334"/>
      <c r="D13" s="334"/>
      <c r="E13" s="289" t="s">
        <v>38</v>
      </c>
      <c r="F13" s="488" t="s">
        <v>1201</v>
      </c>
      <c r="G13" s="488"/>
      <c r="H13" s="488"/>
    </row>
    <row r="14" spans="1:8" x14ac:dyDescent="0.25">
      <c r="A14" s="334" t="s">
        <v>1202</v>
      </c>
      <c r="B14" s="334" t="s">
        <v>1203</v>
      </c>
      <c r="C14" s="334"/>
      <c r="D14" s="334"/>
      <c r="E14" s="289" t="s">
        <v>49</v>
      </c>
      <c r="F14" s="488" t="s">
        <v>1204</v>
      </c>
      <c r="G14" s="488"/>
      <c r="H14" s="488"/>
    </row>
    <row r="15" spans="1:8" x14ac:dyDescent="0.25">
      <c r="A15" s="334" t="s">
        <v>1205</v>
      </c>
      <c r="B15" s="2" t="s">
        <v>1206</v>
      </c>
      <c r="C15" s="334"/>
      <c r="D15" s="334"/>
      <c r="E15" s="289"/>
      <c r="F15" s="482"/>
      <c r="G15" s="483"/>
      <c r="H15" s="484"/>
    </row>
    <row r="16" spans="1:8" x14ac:dyDescent="0.25">
      <c r="A16" s="334" t="s">
        <v>158</v>
      </c>
      <c r="B16" s="334" t="s">
        <v>1190</v>
      </c>
      <c r="C16" s="334"/>
      <c r="D16" s="334"/>
      <c r="E16" s="289" t="s">
        <v>34</v>
      </c>
      <c r="F16" s="485" t="s">
        <v>1207</v>
      </c>
      <c r="G16" s="486"/>
      <c r="H16" s="487"/>
    </row>
    <row r="17" spans="1:8" x14ac:dyDescent="0.25">
      <c r="A17" s="334" t="s">
        <v>165</v>
      </c>
      <c r="B17" s="334" t="s">
        <v>1208</v>
      </c>
      <c r="C17" s="334"/>
      <c r="D17" s="334"/>
      <c r="E17" s="289" t="s">
        <v>46</v>
      </c>
      <c r="F17" s="482" t="s">
        <v>1209</v>
      </c>
      <c r="G17" s="483"/>
      <c r="H17" s="484"/>
    </row>
    <row r="18" spans="1:8" x14ac:dyDescent="0.25">
      <c r="A18" s="334" t="s">
        <v>129</v>
      </c>
      <c r="B18" s="334" t="s">
        <v>1210</v>
      </c>
      <c r="C18" s="334"/>
      <c r="D18" s="334"/>
      <c r="E18" s="334"/>
      <c r="F18" s="334"/>
      <c r="G18" s="334"/>
      <c r="H18" s="334"/>
    </row>
    <row r="19" spans="1:8" x14ac:dyDescent="0.25">
      <c r="A19" s="334" t="s">
        <v>1211</v>
      </c>
      <c r="B19" s="334" t="s">
        <v>1212</v>
      </c>
      <c r="C19" s="334"/>
      <c r="D19" s="334"/>
      <c r="E19" s="334"/>
      <c r="F19" s="334"/>
      <c r="G19" s="334"/>
      <c r="H19" s="334"/>
    </row>
    <row r="20" spans="1:8" x14ac:dyDescent="0.25">
      <c r="A20" s="334" t="s">
        <v>1169</v>
      </c>
      <c r="B20" s="334" t="s">
        <v>672</v>
      </c>
      <c r="C20" s="334"/>
      <c r="D20" s="334"/>
      <c r="E20" s="334"/>
      <c r="F20" s="334"/>
      <c r="G20" s="334"/>
      <c r="H20" s="334"/>
    </row>
    <row r="21" spans="1:8" x14ac:dyDescent="0.25">
      <c r="A21" s="334" t="s">
        <v>122</v>
      </c>
      <c r="B21" s="334" t="s">
        <v>1213</v>
      </c>
      <c r="C21" s="334"/>
      <c r="D21" s="334"/>
      <c r="E21" s="334"/>
      <c r="F21" s="334"/>
      <c r="G21" s="334"/>
      <c r="H21" s="334"/>
    </row>
    <row r="22" spans="1:8" x14ac:dyDescent="0.25">
      <c r="A22" s="334" t="s">
        <v>1178</v>
      </c>
      <c r="B22" s="334" t="s">
        <v>924</v>
      </c>
      <c r="C22" s="334"/>
      <c r="D22" s="334"/>
      <c r="E22" s="334"/>
      <c r="F22" s="334"/>
      <c r="G22" s="334"/>
      <c r="H22" s="334"/>
    </row>
    <row r="23" spans="1:8" x14ac:dyDescent="0.25">
      <c r="A23" s="334" t="s">
        <v>1122</v>
      </c>
      <c r="B23" s="334" t="s">
        <v>1214</v>
      </c>
      <c r="C23" s="334"/>
      <c r="D23" s="334"/>
      <c r="E23" s="334"/>
      <c r="F23" s="334"/>
      <c r="G23" s="334"/>
      <c r="H23" s="334"/>
    </row>
    <row r="24" spans="1:8" x14ac:dyDescent="0.25">
      <c r="A24" s="334" t="s">
        <v>29</v>
      </c>
      <c r="B24" s="334" t="s">
        <v>1215</v>
      </c>
      <c r="C24" s="334"/>
      <c r="D24" s="334"/>
      <c r="E24" s="334"/>
      <c r="F24" s="334"/>
      <c r="G24" s="334"/>
      <c r="H24" s="334"/>
    </row>
    <row r="25" spans="1:8" x14ac:dyDescent="0.25">
      <c r="A25" s="334" t="s">
        <v>1216</v>
      </c>
      <c r="B25" s="334" t="s">
        <v>1217</v>
      </c>
      <c r="C25" s="334"/>
      <c r="D25" s="334"/>
      <c r="E25" s="334"/>
      <c r="F25" s="334"/>
      <c r="G25" s="334"/>
      <c r="H25" s="334"/>
    </row>
    <row r="26" spans="1:8" x14ac:dyDescent="0.25">
      <c r="A26" s="334" t="s">
        <v>1165</v>
      </c>
      <c r="B26" s="334" t="s">
        <v>1218</v>
      </c>
      <c r="C26" s="334"/>
      <c r="D26" s="334"/>
      <c r="E26" s="334"/>
      <c r="F26" s="334"/>
      <c r="G26" s="334"/>
      <c r="H26" s="334"/>
    </row>
    <row r="27" spans="1:8" x14ac:dyDescent="0.25">
      <c r="A27" s="334" t="s">
        <v>28</v>
      </c>
      <c r="B27" s="334" t="s">
        <v>1219</v>
      </c>
      <c r="C27" s="334"/>
      <c r="D27" s="334"/>
      <c r="E27" s="334"/>
      <c r="F27" s="334"/>
      <c r="G27" s="334"/>
      <c r="H27" s="334"/>
    </row>
    <row r="28" spans="1:8" x14ac:dyDescent="0.25">
      <c r="A28" s="334" t="s">
        <v>1220</v>
      </c>
      <c r="B28" s="334" t="s">
        <v>1221</v>
      </c>
      <c r="C28" s="334"/>
      <c r="D28" s="334"/>
      <c r="E28" s="334"/>
      <c r="F28" s="334"/>
      <c r="G28" s="334"/>
      <c r="H28" s="334"/>
    </row>
  </sheetData>
  <sortState xmlns:xlrd2="http://schemas.microsoft.com/office/spreadsheetml/2017/richdata2" ref="A1:B24">
    <sortCondition ref="A1"/>
  </sortState>
  <mergeCells count="16">
    <mergeCell ref="E1:H1"/>
    <mergeCell ref="F12:H12"/>
    <mergeCell ref="F15:H15"/>
    <mergeCell ref="F16:H16"/>
    <mergeCell ref="F17:H17"/>
    <mergeCell ref="F9:H9"/>
    <mergeCell ref="F11:H11"/>
    <mergeCell ref="F13:H13"/>
    <mergeCell ref="F14:H14"/>
    <mergeCell ref="F10:H10"/>
    <mergeCell ref="F2:H2"/>
    <mergeCell ref="F4:H4"/>
    <mergeCell ref="F5:H5"/>
    <mergeCell ref="F6:H6"/>
    <mergeCell ref="F7:H7"/>
    <mergeCell ref="F8:H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L34"/>
  <sheetViews>
    <sheetView workbookViewId="0">
      <selection sqref="A1:L1"/>
    </sheetView>
  </sheetViews>
  <sheetFormatPr defaultColWidth="8.88671875" defaultRowHeight="15" x14ac:dyDescent="0.2"/>
  <cols>
    <col min="1" max="16384" width="8.88671875" style="52"/>
  </cols>
  <sheetData>
    <row r="1" spans="1:12" ht="23.25" x14ac:dyDescent="0.35">
      <c r="A1" s="493" t="s">
        <v>1222</v>
      </c>
      <c r="B1" s="493"/>
      <c r="C1" s="493"/>
      <c r="D1" s="493"/>
      <c r="E1" s="493"/>
      <c r="F1" s="493"/>
      <c r="G1" s="493"/>
      <c r="H1" s="493"/>
      <c r="I1" s="493"/>
      <c r="J1" s="493"/>
      <c r="K1" s="493"/>
      <c r="L1" s="493"/>
    </row>
    <row r="3" spans="1:12" ht="15.75" x14ac:dyDescent="0.25">
      <c r="A3" s="491" t="s">
        <v>1223</v>
      </c>
      <c r="B3" s="491"/>
      <c r="C3" s="491"/>
      <c r="D3" s="491"/>
      <c r="E3" s="491"/>
      <c r="F3" s="491"/>
      <c r="G3" s="491"/>
      <c r="H3" s="491"/>
      <c r="I3" s="491"/>
      <c r="J3" s="491"/>
      <c r="K3" s="491"/>
      <c r="L3" s="491"/>
    </row>
    <row r="4" spans="1:12" ht="15" customHeight="1" x14ac:dyDescent="0.2">
      <c r="A4" s="490" t="s">
        <v>1224</v>
      </c>
      <c r="B4" s="490"/>
      <c r="C4" s="490"/>
      <c r="D4" s="490"/>
      <c r="E4" s="490"/>
      <c r="F4" s="490"/>
      <c r="G4" s="490"/>
      <c r="H4" s="490"/>
      <c r="I4" s="490"/>
      <c r="J4" s="490"/>
      <c r="K4" s="490"/>
      <c r="L4" s="490"/>
    </row>
    <row r="5" spans="1:12" x14ac:dyDescent="0.2">
      <c r="A5" s="490"/>
      <c r="B5" s="490"/>
      <c r="C5" s="490"/>
      <c r="D5" s="490"/>
      <c r="E5" s="490"/>
      <c r="F5" s="490"/>
      <c r="G5" s="490"/>
      <c r="H5" s="490"/>
      <c r="I5" s="490"/>
      <c r="J5" s="490"/>
      <c r="K5" s="490"/>
      <c r="L5" s="490"/>
    </row>
    <row r="6" spans="1:12" x14ac:dyDescent="0.2">
      <c r="A6" s="490"/>
      <c r="B6" s="490"/>
      <c r="C6" s="490"/>
      <c r="D6" s="490"/>
      <c r="E6" s="490"/>
      <c r="F6" s="490"/>
      <c r="G6" s="490"/>
      <c r="H6" s="490"/>
      <c r="I6" s="490"/>
      <c r="J6" s="490"/>
      <c r="K6" s="490"/>
      <c r="L6" s="490"/>
    </row>
    <row r="7" spans="1:12" x14ac:dyDescent="0.2">
      <c r="A7" s="490"/>
      <c r="B7" s="490"/>
      <c r="C7" s="490"/>
      <c r="D7" s="490"/>
      <c r="E7" s="490"/>
      <c r="F7" s="490"/>
      <c r="G7" s="490"/>
      <c r="H7" s="490"/>
      <c r="I7" s="490"/>
      <c r="J7" s="490"/>
      <c r="K7" s="490"/>
      <c r="L7" s="490"/>
    </row>
    <row r="8" spans="1:12" x14ac:dyDescent="0.2">
      <c r="A8" s="490"/>
      <c r="B8" s="490"/>
      <c r="C8" s="490"/>
      <c r="D8" s="490"/>
      <c r="E8" s="490"/>
      <c r="F8" s="490"/>
      <c r="G8" s="490"/>
      <c r="H8" s="490"/>
      <c r="I8" s="490"/>
      <c r="J8" s="490"/>
      <c r="K8" s="490"/>
      <c r="L8" s="490"/>
    </row>
    <row r="9" spans="1:12" x14ac:dyDescent="0.2">
      <c r="A9" s="490"/>
      <c r="B9" s="490"/>
      <c r="C9" s="490"/>
      <c r="D9" s="490"/>
      <c r="E9" s="490"/>
      <c r="F9" s="490"/>
      <c r="G9" s="490"/>
      <c r="H9" s="490"/>
      <c r="I9" s="490"/>
      <c r="J9" s="490"/>
      <c r="K9" s="490"/>
      <c r="L9" s="490"/>
    </row>
    <row r="10" spans="1:12" x14ac:dyDescent="0.2">
      <c r="A10" s="490"/>
      <c r="B10" s="490"/>
      <c r="C10" s="490"/>
      <c r="D10" s="490"/>
      <c r="E10" s="490"/>
      <c r="F10" s="490"/>
      <c r="G10" s="490"/>
      <c r="H10" s="490"/>
      <c r="I10" s="490"/>
      <c r="J10" s="490"/>
      <c r="K10" s="490"/>
      <c r="L10" s="490"/>
    </row>
    <row r="11" spans="1:12" x14ac:dyDescent="0.2">
      <c r="A11" s="490"/>
      <c r="B11" s="490"/>
      <c r="C11" s="490"/>
      <c r="D11" s="490"/>
      <c r="E11" s="490"/>
      <c r="F11" s="490"/>
      <c r="G11" s="490"/>
      <c r="H11" s="490"/>
      <c r="I11" s="490"/>
      <c r="J11" s="490"/>
      <c r="K11" s="490"/>
      <c r="L11" s="490"/>
    </row>
    <row r="12" spans="1:12" x14ac:dyDescent="0.2">
      <c r="A12" s="490"/>
      <c r="B12" s="490"/>
      <c r="C12" s="490"/>
      <c r="D12" s="490"/>
      <c r="E12" s="490"/>
      <c r="F12" s="490"/>
      <c r="G12" s="490"/>
      <c r="H12" s="490"/>
      <c r="I12" s="490"/>
      <c r="J12" s="490"/>
      <c r="K12" s="490"/>
      <c r="L12" s="490"/>
    </row>
    <row r="13" spans="1:12" x14ac:dyDescent="0.2">
      <c r="A13" s="490"/>
      <c r="B13" s="490"/>
      <c r="C13" s="490"/>
      <c r="D13" s="490"/>
      <c r="E13" s="490"/>
      <c r="F13" s="490"/>
      <c r="G13" s="490"/>
      <c r="H13" s="490"/>
      <c r="I13" s="490"/>
      <c r="J13" s="490"/>
      <c r="K13" s="490"/>
      <c r="L13" s="490"/>
    </row>
    <row r="14" spans="1:12" ht="15.75" x14ac:dyDescent="0.25">
      <c r="A14" s="491" t="s">
        <v>1225</v>
      </c>
      <c r="B14" s="491"/>
      <c r="C14" s="491"/>
      <c r="D14" s="491"/>
      <c r="E14" s="491"/>
      <c r="F14" s="491"/>
      <c r="G14" s="491"/>
      <c r="H14" s="491"/>
      <c r="I14" s="491"/>
      <c r="J14" s="491"/>
      <c r="K14" s="491"/>
      <c r="L14" s="491"/>
    </row>
    <row r="15" spans="1:12" ht="15" customHeight="1" x14ac:dyDescent="0.2">
      <c r="A15" s="490" t="s">
        <v>1226</v>
      </c>
      <c r="B15" s="490"/>
      <c r="C15" s="490"/>
      <c r="D15" s="490"/>
      <c r="E15" s="490"/>
      <c r="F15" s="490"/>
      <c r="G15" s="490"/>
      <c r="H15" s="490"/>
      <c r="I15" s="490"/>
      <c r="J15" s="490"/>
      <c r="K15" s="490"/>
      <c r="L15" s="490"/>
    </row>
    <row r="16" spans="1:12" x14ac:dyDescent="0.2">
      <c r="A16" s="490"/>
      <c r="B16" s="490"/>
      <c r="C16" s="490"/>
      <c r="D16" s="490"/>
      <c r="E16" s="490"/>
      <c r="F16" s="490"/>
      <c r="G16" s="490"/>
      <c r="H16" s="490"/>
      <c r="I16" s="490"/>
      <c r="J16" s="490"/>
      <c r="K16" s="490"/>
      <c r="L16" s="490"/>
    </row>
    <row r="17" spans="1:12" x14ac:dyDescent="0.2">
      <c r="A17" s="490"/>
      <c r="B17" s="490"/>
      <c r="C17" s="490"/>
      <c r="D17" s="490"/>
      <c r="E17" s="490"/>
      <c r="F17" s="490"/>
      <c r="G17" s="490"/>
      <c r="H17" s="490"/>
      <c r="I17" s="490"/>
      <c r="J17" s="490"/>
      <c r="K17" s="490"/>
      <c r="L17" s="490"/>
    </row>
    <row r="18" spans="1:12" x14ac:dyDescent="0.2">
      <c r="A18" s="490"/>
      <c r="B18" s="490"/>
      <c r="C18" s="490"/>
      <c r="D18" s="490"/>
      <c r="E18" s="490"/>
      <c r="F18" s="490"/>
      <c r="G18" s="490"/>
      <c r="H18" s="490"/>
      <c r="I18" s="490"/>
      <c r="J18" s="490"/>
      <c r="K18" s="490"/>
      <c r="L18" s="490"/>
    </row>
    <row r="19" spans="1:12" x14ac:dyDescent="0.2">
      <c r="A19" s="490"/>
      <c r="B19" s="490"/>
      <c r="C19" s="490"/>
      <c r="D19" s="490"/>
      <c r="E19" s="490"/>
      <c r="F19" s="490"/>
      <c r="G19" s="490"/>
      <c r="H19" s="490"/>
      <c r="I19" s="490"/>
      <c r="J19" s="490"/>
      <c r="K19" s="490"/>
      <c r="L19" s="490"/>
    </row>
    <row r="20" spans="1:12" x14ac:dyDescent="0.2">
      <c r="A20" s="490"/>
      <c r="B20" s="490"/>
      <c r="C20" s="490"/>
      <c r="D20" s="490"/>
      <c r="E20" s="490"/>
      <c r="F20" s="490"/>
      <c r="G20" s="490"/>
      <c r="H20" s="490"/>
      <c r="I20" s="490"/>
      <c r="J20" s="490"/>
      <c r="K20" s="490"/>
      <c r="L20" s="490"/>
    </row>
    <row r="21" spans="1:12" ht="15.75" x14ac:dyDescent="0.25">
      <c r="A21" s="492" t="s">
        <v>1227</v>
      </c>
      <c r="B21" s="492"/>
      <c r="C21" s="492"/>
      <c r="D21" s="492"/>
      <c r="E21" s="492"/>
      <c r="F21" s="492"/>
      <c r="G21" s="492"/>
      <c r="H21" s="492"/>
      <c r="I21" s="492"/>
      <c r="J21" s="492"/>
      <c r="K21" s="492"/>
      <c r="L21" s="492"/>
    </row>
    <row r="22" spans="1:12" ht="15" customHeight="1" x14ac:dyDescent="0.2">
      <c r="A22" s="490" t="s">
        <v>1228</v>
      </c>
      <c r="B22" s="490"/>
      <c r="C22" s="490"/>
      <c r="D22" s="490"/>
      <c r="E22" s="490"/>
      <c r="F22" s="490"/>
      <c r="G22" s="490"/>
      <c r="H22" s="490"/>
      <c r="I22" s="490"/>
      <c r="J22" s="490"/>
      <c r="K22" s="490"/>
      <c r="L22" s="490"/>
    </row>
    <row r="23" spans="1:12" x14ac:dyDescent="0.2">
      <c r="A23" s="490"/>
      <c r="B23" s="490"/>
      <c r="C23" s="490"/>
      <c r="D23" s="490"/>
      <c r="E23" s="490"/>
      <c r="F23" s="490"/>
      <c r="G23" s="490"/>
      <c r="H23" s="490"/>
      <c r="I23" s="490"/>
      <c r="J23" s="490"/>
      <c r="K23" s="490"/>
      <c r="L23" s="490"/>
    </row>
    <row r="24" spans="1:12" x14ac:dyDescent="0.2">
      <c r="A24" s="490"/>
      <c r="B24" s="490"/>
      <c r="C24" s="490"/>
      <c r="D24" s="490"/>
      <c r="E24" s="490"/>
      <c r="F24" s="490"/>
      <c r="G24" s="490"/>
      <c r="H24" s="490"/>
      <c r="I24" s="490"/>
      <c r="J24" s="490"/>
      <c r="K24" s="490"/>
      <c r="L24" s="490"/>
    </row>
    <row r="25" spans="1:12" ht="15.75" x14ac:dyDescent="0.25">
      <c r="A25" s="491" t="s">
        <v>1125</v>
      </c>
      <c r="B25" s="491"/>
      <c r="C25" s="491"/>
      <c r="D25" s="491"/>
      <c r="E25" s="491"/>
      <c r="F25" s="491"/>
      <c r="G25" s="491"/>
      <c r="H25" s="491"/>
      <c r="I25" s="491"/>
      <c r="J25" s="491"/>
      <c r="K25" s="491"/>
      <c r="L25" s="491"/>
    </row>
    <row r="26" spans="1:12" ht="15" customHeight="1" x14ac:dyDescent="0.2">
      <c r="A26" s="490" t="s">
        <v>1229</v>
      </c>
      <c r="B26" s="490"/>
      <c r="C26" s="490"/>
      <c r="D26" s="490"/>
      <c r="E26" s="490"/>
      <c r="F26" s="490"/>
      <c r="G26" s="490"/>
      <c r="H26" s="490"/>
      <c r="I26" s="490"/>
      <c r="J26" s="490"/>
      <c r="K26" s="490"/>
      <c r="L26" s="490"/>
    </row>
    <row r="27" spans="1:12" x14ac:dyDescent="0.2">
      <c r="A27" s="490"/>
      <c r="B27" s="490"/>
      <c r="C27" s="490"/>
      <c r="D27" s="490"/>
      <c r="E27" s="490"/>
      <c r="F27" s="490"/>
      <c r="G27" s="490"/>
      <c r="H27" s="490"/>
      <c r="I27" s="490"/>
      <c r="J27" s="490"/>
      <c r="K27" s="490"/>
      <c r="L27" s="490"/>
    </row>
    <row r="28" spans="1:12" x14ac:dyDescent="0.2">
      <c r="A28" s="490"/>
      <c r="B28" s="490"/>
      <c r="C28" s="490"/>
      <c r="D28" s="490"/>
      <c r="E28" s="490"/>
      <c r="F28" s="490"/>
      <c r="G28" s="490"/>
      <c r="H28" s="490"/>
      <c r="I28" s="490"/>
      <c r="J28" s="490"/>
      <c r="K28" s="490"/>
      <c r="L28" s="490"/>
    </row>
    <row r="29" spans="1:12" x14ac:dyDescent="0.2">
      <c r="A29" s="490"/>
      <c r="B29" s="490"/>
      <c r="C29" s="490"/>
      <c r="D29" s="490"/>
      <c r="E29" s="490"/>
      <c r="F29" s="490"/>
      <c r="G29" s="490"/>
      <c r="H29" s="490"/>
      <c r="I29" s="490"/>
      <c r="J29" s="490"/>
      <c r="K29" s="490"/>
      <c r="L29" s="490"/>
    </row>
    <row r="30" spans="1:12" ht="15.75" x14ac:dyDescent="0.25">
      <c r="A30" s="491" t="s">
        <v>1230</v>
      </c>
      <c r="B30" s="491"/>
      <c r="C30" s="491"/>
      <c r="D30" s="491"/>
      <c r="E30" s="491"/>
      <c r="F30" s="491"/>
      <c r="G30" s="491"/>
      <c r="H30" s="491"/>
      <c r="I30" s="491"/>
      <c r="J30" s="491"/>
      <c r="K30" s="491"/>
      <c r="L30" s="491"/>
    </row>
    <row r="31" spans="1:12" ht="15" customHeight="1" x14ac:dyDescent="0.2">
      <c r="A31" s="490" t="s">
        <v>1231</v>
      </c>
      <c r="B31" s="490"/>
      <c r="C31" s="490"/>
      <c r="D31" s="490"/>
      <c r="E31" s="490"/>
      <c r="F31" s="490"/>
      <c r="G31" s="490"/>
      <c r="H31" s="490"/>
      <c r="I31" s="490"/>
      <c r="J31" s="490"/>
      <c r="K31" s="490"/>
      <c r="L31" s="490"/>
    </row>
    <row r="32" spans="1:12" x14ac:dyDescent="0.2">
      <c r="A32" s="490"/>
      <c r="B32" s="490"/>
      <c r="C32" s="490"/>
      <c r="D32" s="490"/>
      <c r="E32" s="490"/>
      <c r="F32" s="490"/>
      <c r="G32" s="490"/>
      <c r="H32" s="490"/>
      <c r="I32" s="490"/>
      <c r="J32" s="490"/>
      <c r="K32" s="490"/>
      <c r="L32" s="490"/>
    </row>
    <row r="33" spans="1:12" x14ac:dyDescent="0.2">
      <c r="A33" s="490"/>
      <c r="B33" s="490"/>
      <c r="C33" s="490"/>
      <c r="D33" s="490"/>
      <c r="E33" s="490"/>
      <c r="F33" s="490"/>
      <c r="G33" s="490"/>
      <c r="H33" s="490"/>
      <c r="I33" s="490"/>
      <c r="J33" s="490"/>
      <c r="K33" s="490"/>
      <c r="L33" s="490"/>
    </row>
    <row r="34" spans="1:12" x14ac:dyDescent="0.2">
      <c r="A34" s="490"/>
      <c r="B34" s="490"/>
      <c r="C34" s="490"/>
      <c r="D34" s="490"/>
      <c r="E34" s="490"/>
      <c r="F34" s="490"/>
      <c r="G34" s="490"/>
      <c r="H34" s="490"/>
      <c r="I34" s="490"/>
      <c r="J34" s="490"/>
      <c r="K34" s="490"/>
      <c r="L34" s="490"/>
    </row>
  </sheetData>
  <mergeCells count="11">
    <mergeCell ref="A1:L1"/>
    <mergeCell ref="A4:L13"/>
    <mergeCell ref="A15:L20"/>
    <mergeCell ref="A22:L24"/>
    <mergeCell ref="A26:L29"/>
    <mergeCell ref="A31:L34"/>
    <mergeCell ref="A3:L3"/>
    <mergeCell ref="A14:L14"/>
    <mergeCell ref="A21:L21"/>
    <mergeCell ref="A25:L25"/>
    <mergeCell ref="A30:L3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sheetPr>
  <dimension ref="A1:U451"/>
  <sheetViews>
    <sheetView workbookViewId="0">
      <selection sqref="A1:D2"/>
    </sheetView>
  </sheetViews>
  <sheetFormatPr defaultRowHeight="15" x14ac:dyDescent="0.2"/>
  <cols>
    <col min="1" max="1" width="11.44140625" customWidth="1"/>
    <col min="2" max="2" width="38.77734375" customWidth="1"/>
    <col min="3" max="3" width="57.21875" customWidth="1"/>
    <col min="4" max="4" width="63.6640625" customWidth="1"/>
    <col min="5" max="5" width="20" customWidth="1"/>
    <col min="6" max="6" width="11.77734375" style="4" customWidth="1"/>
  </cols>
  <sheetData>
    <row r="1" spans="1:6" x14ac:dyDescent="0.2">
      <c r="A1" s="501" t="s">
        <v>1232</v>
      </c>
      <c r="B1" s="501"/>
      <c r="C1" s="501"/>
      <c r="D1" s="501"/>
    </row>
    <row r="2" spans="1:6" x14ac:dyDescent="0.2">
      <c r="A2" s="502"/>
      <c r="B2" s="502"/>
      <c r="C2" s="502"/>
      <c r="D2" s="502"/>
      <c r="E2" s="72"/>
      <c r="F2" s="73"/>
    </row>
    <row r="3" spans="1:6" ht="18.75" x14ac:dyDescent="0.3">
      <c r="A3" s="19" t="s">
        <v>1233</v>
      </c>
      <c r="B3" s="6"/>
      <c r="C3" s="6"/>
      <c r="D3" s="6"/>
      <c r="E3" s="6"/>
      <c r="F3" s="5"/>
    </row>
    <row r="4" spans="1:6" ht="15.75" x14ac:dyDescent="0.25">
      <c r="A4" s="17" t="s">
        <v>1234</v>
      </c>
      <c r="B4" s="18" t="s">
        <v>1235</v>
      </c>
      <c r="C4" s="18" t="s">
        <v>1236</v>
      </c>
      <c r="D4" s="18" t="s">
        <v>1237</v>
      </c>
      <c r="E4" s="18" t="s">
        <v>1238</v>
      </c>
      <c r="F4" s="4" t="s">
        <v>1239</v>
      </c>
    </row>
    <row r="5" spans="1:6" ht="15.75" customHeight="1" x14ac:dyDescent="0.25">
      <c r="A5" s="342" t="s">
        <v>256</v>
      </c>
      <c r="B5" s="334" t="s">
        <v>1240</v>
      </c>
      <c r="C5" s="334" t="s">
        <v>1241</v>
      </c>
      <c r="E5" s="334" t="s">
        <v>1242</v>
      </c>
      <c r="F5" s="4">
        <v>42033</v>
      </c>
    </row>
    <row r="6" spans="1:6" ht="15.75" customHeight="1" x14ac:dyDescent="0.25">
      <c r="A6" s="36">
        <v>4165710</v>
      </c>
      <c r="B6" s="334" t="s">
        <v>1243</v>
      </c>
      <c r="C6" s="334" t="s">
        <v>1241</v>
      </c>
      <c r="E6" s="334" t="s">
        <v>1242</v>
      </c>
      <c r="F6" s="4">
        <v>42033</v>
      </c>
    </row>
    <row r="7" spans="1:6" ht="15.75" customHeight="1" x14ac:dyDescent="0.25">
      <c r="A7" s="342">
        <v>4159130</v>
      </c>
      <c r="B7" s="334" t="s">
        <v>1244</v>
      </c>
      <c r="C7" s="334" t="s">
        <v>1241</v>
      </c>
      <c r="E7" s="334" t="s">
        <v>1242</v>
      </c>
      <c r="F7" s="4">
        <v>42033</v>
      </c>
    </row>
    <row r="8" spans="1:6" ht="15.75" customHeight="1" x14ac:dyDescent="0.25">
      <c r="A8" s="342">
        <v>4127885</v>
      </c>
      <c r="B8" s="334" t="s">
        <v>1245</v>
      </c>
      <c r="C8" s="334" t="s">
        <v>1241</v>
      </c>
      <c r="E8" s="334" t="s">
        <v>1242</v>
      </c>
      <c r="F8" s="4">
        <v>42033</v>
      </c>
    </row>
    <row r="9" spans="1:6" ht="15.75" customHeight="1" x14ac:dyDescent="0.25">
      <c r="A9" s="342" t="s">
        <v>316</v>
      </c>
      <c r="B9" s="334" t="s">
        <v>1246</v>
      </c>
      <c r="C9" s="334" t="s">
        <v>1247</v>
      </c>
      <c r="E9" s="334" t="s">
        <v>1242</v>
      </c>
      <c r="F9" s="4">
        <v>42033</v>
      </c>
    </row>
    <row r="10" spans="1:6" ht="15.75" customHeight="1" x14ac:dyDescent="0.25">
      <c r="B10" s="334" t="s">
        <v>1248</v>
      </c>
      <c r="C10" s="334" t="s">
        <v>1249</v>
      </c>
      <c r="D10" s="334" t="s">
        <v>1250</v>
      </c>
      <c r="E10" s="334" t="s">
        <v>1242</v>
      </c>
      <c r="F10" s="4">
        <v>42033</v>
      </c>
    </row>
    <row r="11" spans="1:6" ht="15.75" customHeight="1" x14ac:dyDescent="0.25">
      <c r="A11" s="342">
        <v>9063007</v>
      </c>
      <c r="B11" s="15" t="s">
        <v>262</v>
      </c>
      <c r="C11" s="334" t="s">
        <v>1125</v>
      </c>
      <c r="D11" s="334" t="s">
        <v>1251</v>
      </c>
      <c r="E11" s="334" t="s">
        <v>1242</v>
      </c>
      <c r="F11" s="4">
        <v>42033</v>
      </c>
    </row>
    <row r="12" spans="1:6" ht="15.75" customHeight="1" x14ac:dyDescent="0.25">
      <c r="A12" s="342">
        <v>9063009</v>
      </c>
      <c r="B12" s="15" t="s">
        <v>261</v>
      </c>
      <c r="C12" s="334" t="s">
        <v>1125</v>
      </c>
      <c r="D12" s="334" t="s">
        <v>1252</v>
      </c>
      <c r="E12" s="334" t="s">
        <v>1242</v>
      </c>
      <c r="F12" s="4">
        <v>42033</v>
      </c>
    </row>
    <row r="13" spans="1:6" ht="15.75" customHeight="1" x14ac:dyDescent="0.25">
      <c r="B13" s="15" t="s">
        <v>273</v>
      </c>
      <c r="C13" s="334" t="s">
        <v>1125</v>
      </c>
      <c r="D13" s="334" t="s">
        <v>1253</v>
      </c>
      <c r="E13" s="334" t="s">
        <v>1242</v>
      </c>
      <c r="F13" s="4">
        <v>42033</v>
      </c>
    </row>
    <row r="14" spans="1:6" ht="15.75" customHeight="1" x14ac:dyDescent="0.25">
      <c r="A14" s="342" t="s">
        <v>268</v>
      </c>
      <c r="B14" s="7" t="s">
        <v>269</v>
      </c>
      <c r="C14" s="334" t="s">
        <v>1249</v>
      </c>
      <c r="D14" s="334" t="s">
        <v>1254</v>
      </c>
      <c r="E14" s="334" t="s">
        <v>1242</v>
      </c>
      <c r="F14" s="4">
        <v>42033</v>
      </c>
    </row>
    <row r="15" spans="1:6" ht="15.75" customHeight="1" x14ac:dyDescent="0.25">
      <c r="A15" s="7">
        <v>9044036</v>
      </c>
      <c r="B15" s="7" t="s">
        <v>338</v>
      </c>
      <c r="C15" s="334" t="s">
        <v>1255</v>
      </c>
      <c r="D15" s="334" t="s">
        <v>1256</v>
      </c>
      <c r="E15" s="334" t="s">
        <v>1242</v>
      </c>
      <c r="F15" s="4">
        <v>42033</v>
      </c>
    </row>
    <row r="16" spans="1:6" ht="15.75" customHeight="1" x14ac:dyDescent="0.25">
      <c r="A16" s="7">
        <v>9044049</v>
      </c>
      <c r="B16" s="7" t="s">
        <v>344</v>
      </c>
      <c r="C16" s="334" t="s">
        <v>1255</v>
      </c>
      <c r="D16" s="334" t="s">
        <v>1256</v>
      </c>
      <c r="E16" s="334" t="s">
        <v>1242</v>
      </c>
      <c r="F16" s="4">
        <v>42033</v>
      </c>
    </row>
    <row r="17" spans="1:6" ht="15.75" customHeight="1" x14ac:dyDescent="0.25">
      <c r="A17" s="7">
        <v>9044030</v>
      </c>
      <c r="B17" s="7" t="s">
        <v>345</v>
      </c>
      <c r="C17" s="334" t="s">
        <v>1255</v>
      </c>
      <c r="D17" s="334" t="s">
        <v>1256</v>
      </c>
      <c r="E17" s="334" t="s">
        <v>1242</v>
      </c>
      <c r="F17" s="4">
        <v>42033</v>
      </c>
    </row>
    <row r="18" spans="1:6" ht="15.75" customHeight="1" x14ac:dyDescent="0.25">
      <c r="A18" s="7" t="s">
        <v>357</v>
      </c>
      <c r="B18" s="7" t="s">
        <v>358</v>
      </c>
      <c r="C18" s="334" t="s">
        <v>1255</v>
      </c>
      <c r="D18" s="334" t="s">
        <v>1256</v>
      </c>
      <c r="E18" s="334" t="s">
        <v>1242</v>
      </c>
      <c r="F18" s="4">
        <v>42033</v>
      </c>
    </row>
    <row r="19" spans="1:6" ht="15.75" customHeight="1" x14ac:dyDescent="0.25">
      <c r="A19" s="7">
        <v>9014098</v>
      </c>
      <c r="B19" s="7" t="s">
        <v>433</v>
      </c>
      <c r="C19" s="334" t="s">
        <v>1255</v>
      </c>
      <c r="D19" s="334" t="s">
        <v>1257</v>
      </c>
      <c r="E19" s="334" t="s">
        <v>1242</v>
      </c>
      <c r="F19" s="4">
        <v>42033</v>
      </c>
    </row>
    <row r="20" spans="1:6" ht="15.75" customHeight="1" x14ac:dyDescent="0.25">
      <c r="A20" s="7">
        <v>9014070</v>
      </c>
      <c r="B20" s="7" t="s">
        <v>340</v>
      </c>
      <c r="C20" s="334" t="s">
        <v>1255</v>
      </c>
      <c r="D20" s="334" t="s">
        <v>1257</v>
      </c>
      <c r="E20" s="334" t="s">
        <v>1242</v>
      </c>
      <c r="F20" s="4">
        <v>42033</v>
      </c>
    </row>
    <row r="21" spans="1:6" ht="15.75" customHeight="1" x14ac:dyDescent="0.25">
      <c r="A21" s="7">
        <v>9014096</v>
      </c>
      <c r="B21" s="7" t="s">
        <v>432</v>
      </c>
      <c r="C21" s="334" t="s">
        <v>1255</v>
      </c>
      <c r="D21" s="334" t="s">
        <v>1257</v>
      </c>
      <c r="E21" s="334" t="s">
        <v>1242</v>
      </c>
      <c r="F21" s="4">
        <v>42033</v>
      </c>
    </row>
    <row r="22" spans="1:6" ht="15.75" customHeight="1" x14ac:dyDescent="0.25">
      <c r="A22" s="7">
        <v>9014090</v>
      </c>
      <c r="B22" s="7" t="s">
        <v>434</v>
      </c>
      <c r="C22" s="334" t="s">
        <v>1255</v>
      </c>
      <c r="D22" s="334" t="s">
        <v>1257</v>
      </c>
      <c r="E22" s="334" t="s">
        <v>1242</v>
      </c>
      <c r="F22" s="4">
        <v>42033</v>
      </c>
    </row>
    <row r="23" spans="1:6" ht="15.75" customHeight="1" x14ac:dyDescent="0.25">
      <c r="A23" s="7">
        <v>9014087</v>
      </c>
      <c r="B23" s="7" t="s">
        <v>341</v>
      </c>
      <c r="C23" s="334" t="s">
        <v>1255</v>
      </c>
      <c r="D23" s="334" t="s">
        <v>1257</v>
      </c>
      <c r="E23" s="334" t="s">
        <v>1242</v>
      </c>
      <c r="F23" s="4">
        <v>42033</v>
      </c>
    </row>
    <row r="24" spans="1:6" ht="15.75" customHeight="1" x14ac:dyDescent="0.25">
      <c r="A24" s="7">
        <v>9014080</v>
      </c>
      <c r="B24" s="7" t="s">
        <v>343</v>
      </c>
      <c r="C24" s="334" t="s">
        <v>1255</v>
      </c>
      <c r="D24" s="334" t="s">
        <v>1257</v>
      </c>
      <c r="E24" s="334" t="s">
        <v>1242</v>
      </c>
      <c r="F24" s="4">
        <v>42033</v>
      </c>
    </row>
    <row r="25" spans="1:6" ht="15.75" customHeight="1" x14ac:dyDescent="0.25">
      <c r="A25" s="7" t="s">
        <v>368</v>
      </c>
      <c r="B25" s="7" t="s">
        <v>369</v>
      </c>
      <c r="C25" s="334" t="s">
        <v>1255</v>
      </c>
      <c r="D25" s="334" t="s">
        <v>1257</v>
      </c>
      <c r="E25" s="334" t="s">
        <v>1242</v>
      </c>
      <c r="F25" s="4">
        <v>42033</v>
      </c>
    </row>
    <row r="26" spans="1:6" ht="15.75" customHeight="1" x14ac:dyDescent="0.25">
      <c r="A26" s="7" t="s">
        <v>350</v>
      </c>
      <c r="B26" s="7" t="s">
        <v>351</v>
      </c>
      <c r="C26" s="334" t="s">
        <v>1255</v>
      </c>
      <c r="D26" s="334" t="s">
        <v>1257</v>
      </c>
      <c r="E26" s="334" t="s">
        <v>1242</v>
      </c>
      <c r="F26" s="4">
        <v>42033</v>
      </c>
    </row>
    <row r="27" spans="1:6" ht="15.75" customHeight="1" x14ac:dyDescent="0.2"/>
    <row r="28" spans="1:6" ht="15.75" customHeight="1" x14ac:dyDescent="0.25">
      <c r="B28" s="8" t="s">
        <v>1258</v>
      </c>
      <c r="C28" s="334" t="s">
        <v>1259</v>
      </c>
      <c r="D28" s="334" t="s">
        <v>1260</v>
      </c>
      <c r="E28" s="334" t="s">
        <v>1261</v>
      </c>
      <c r="F28" s="4">
        <v>42041</v>
      </c>
    </row>
    <row r="29" spans="1:6" ht="15.75" customHeight="1" x14ac:dyDescent="0.25">
      <c r="B29" s="8" t="s">
        <v>1262</v>
      </c>
      <c r="C29" s="334" t="s">
        <v>1259</v>
      </c>
      <c r="D29" s="334" t="s">
        <v>1260</v>
      </c>
      <c r="E29" s="334" t="s">
        <v>1261</v>
      </c>
      <c r="F29" s="4">
        <v>42041</v>
      </c>
    </row>
    <row r="30" spans="1:6" ht="15.75" customHeight="1" x14ac:dyDescent="0.25">
      <c r="A30" s="15">
        <v>9052000</v>
      </c>
      <c r="B30" s="8" t="s">
        <v>1263</v>
      </c>
      <c r="C30" s="334" t="s">
        <v>1255</v>
      </c>
      <c r="D30" s="334" t="s">
        <v>1260</v>
      </c>
      <c r="E30" s="334" t="s">
        <v>1261</v>
      </c>
      <c r="F30" s="4">
        <v>42041</v>
      </c>
    </row>
    <row r="31" spans="1:6" ht="15.75" customHeight="1" x14ac:dyDescent="0.25">
      <c r="A31" s="15">
        <v>8311030</v>
      </c>
      <c r="B31" s="8" t="s">
        <v>1264</v>
      </c>
      <c r="C31" s="334" t="s">
        <v>1255</v>
      </c>
      <c r="D31" s="334" t="s">
        <v>1260</v>
      </c>
      <c r="E31" s="334" t="s">
        <v>1261</v>
      </c>
      <c r="F31" s="4">
        <v>42041</v>
      </c>
    </row>
    <row r="32" spans="1:6" ht="15.75" customHeight="1" x14ac:dyDescent="0.2"/>
    <row r="33" spans="1:6" ht="15.75" customHeight="1" x14ac:dyDescent="0.2"/>
    <row r="34" spans="1:6" ht="15.75" customHeight="1" x14ac:dyDescent="0.25">
      <c r="B34" s="8" t="s">
        <v>1265</v>
      </c>
      <c r="C34" s="334" t="s">
        <v>1266</v>
      </c>
      <c r="D34" s="334" t="s">
        <v>1267</v>
      </c>
      <c r="E34" s="334" t="s">
        <v>1261</v>
      </c>
      <c r="F34" s="4">
        <v>42041</v>
      </c>
    </row>
    <row r="35" spans="1:6" ht="15.75" customHeight="1" x14ac:dyDescent="0.25">
      <c r="B35" s="334" t="s">
        <v>1268</v>
      </c>
      <c r="C35" s="334" t="s">
        <v>1266</v>
      </c>
      <c r="D35" s="334" t="s">
        <v>1267</v>
      </c>
      <c r="E35" s="334" t="s">
        <v>1261</v>
      </c>
      <c r="F35" s="4">
        <v>42041</v>
      </c>
    </row>
    <row r="36" spans="1:6" ht="15.75" customHeight="1" x14ac:dyDescent="0.25">
      <c r="B36" s="387" t="s">
        <v>1269</v>
      </c>
      <c r="C36" s="333" t="s">
        <v>1270</v>
      </c>
      <c r="D36" s="334" t="s">
        <v>1271</v>
      </c>
      <c r="E36" s="334" t="s">
        <v>1261</v>
      </c>
      <c r="F36" s="4">
        <v>42041</v>
      </c>
    </row>
    <row r="37" spans="1:6" ht="15.75" customHeight="1" x14ac:dyDescent="0.25">
      <c r="B37" s="334" t="s">
        <v>172</v>
      </c>
      <c r="C37" s="333" t="s">
        <v>1270</v>
      </c>
      <c r="D37" s="334" t="s">
        <v>1271</v>
      </c>
      <c r="E37" s="334" t="s">
        <v>1261</v>
      </c>
      <c r="F37" s="4">
        <v>42041</v>
      </c>
    </row>
    <row r="38" spans="1:6" ht="15.75" customHeight="1" x14ac:dyDescent="0.25">
      <c r="B38" s="334" t="s">
        <v>130</v>
      </c>
      <c r="C38" s="333" t="s">
        <v>1270</v>
      </c>
      <c r="D38" s="334" t="s">
        <v>1271</v>
      </c>
      <c r="E38" s="334" t="s">
        <v>1261</v>
      </c>
      <c r="F38" s="4">
        <v>42041</v>
      </c>
    </row>
    <row r="39" spans="1:6" ht="15.75" customHeight="1" x14ac:dyDescent="0.25">
      <c r="B39" s="334" t="s">
        <v>140</v>
      </c>
      <c r="C39" s="333" t="s">
        <v>1270</v>
      </c>
      <c r="D39" s="334" t="s">
        <v>1271</v>
      </c>
      <c r="E39" s="334" t="s">
        <v>1261</v>
      </c>
      <c r="F39" s="4">
        <v>42041</v>
      </c>
    </row>
    <row r="40" spans="1:6" ht="15.75" customHeight="1" x14ac:dyDescent="0.25">
      <c r="B40" s="334" t="s">
        <v>138</v>
      </c>
      <c r="C40" s="333" t="s">
        <v>1270</v>
      </c>
      <c r="D40" s="334" t="s">
        <v>1271</v>
      </c>
      <c r="E40" s="334" t="s">
        <v>1261</v>
      </c>
      <c r="F40" s="4">
        <v>42041</v>
      </c>
    </row>
    <row r="41" spans="1:6" ht="15.75" customHeight="1" x14ac:dyDescent="0.25">
      <c r="B41" s="15" t="s">
        <v>146</v>
      </c>
      <c r="C41" s="334" t="s">
        <v>1266</v>
      </c>
      <c r="D41" s="334" t="s">
        <v>1267</v>
      </c>
      <c r="E41" s="334" t="s">
        <v>1261</v>
      </c>
      <c r="F41" s="4">
        <v>42041</v>
      </c>
    </row>
    <row r="42" spans="1:6" ht="15.75" customHeight="1" x14ac:dyDescent="0.25">
      <c r="B42" s="36"/>
      <c r="C42" s="334"/>
      <c r="D42" s="334"/>
      <c r="E42" s="334"/>
    </row>
    <row r="43" spans="1:6" ht="15.75" customHeight="1" x14ac:dyDescent="0.25">
      <c r="A43" s="36">
        <v>14660</v>
      </c>
      <c r="B43" s="15" t="s">
        <v>136</v>
      </c>
      <c r="C43" s="9" t="s">
        <v>1272</v>
      </c>
      <c r="D43" s="334" t="s">
        <v>1273</v>
      </c>
      <c r="E43" s="334" t="s">
        <v>1274</v>
      </c>
      <c r="F43" s="4">
        <v>42045</v>
      </c>
    </row>
    <row r="44" spans="1:6" ht="15.75" customHeight="1" x14ac:dyDescent="0.25">
      <c r="A44" s="36" t="s">
        <v>163</v>
      </c>
      <c r="B44" s="15" t="s">
        <v>166</v>
      </c>
      <c r="C44" s="387" t="s">
        <v>1275</v>
      </c>
      <c r="D44" s="334" t="s">
        <v>1273</v>
      </c>
      <c r="E44" s="334" t="s">
        <v>1274</v>
      </c>
      <c r="F44" s="4">
        <v>42045</v>
      </c>
    </row>
    <row r="45" spans="1:6" ht="15.75" customHeight="1" x14ac:dyDescent="0.25">
      <c r="A45" s="36">
        <v>14602</v>
      </c>
      <c r="B45" s="15" t="s">
        <v>134</v>
      </c>
      <c r="C45" s="334" t="s">
        <v>1276</v>
      </c>
      <c r="D45" s="334" t="s">
        <v>1273</v>
      </c>
      <c r="E45" s="334" t="s">
        <v>1274</v>
      </c>
      <c r="F45" s="4">
        <v>42045</v>
      </c>
    </row>
    <row r="46" spans="1:6" ht="15.75" customHeight="1" x14ac:dyDescent="0.25">
      <c r="A46" s="15" t="s">
        <v>143</v>
      </c>
      <c r="B46" s="15" t="s">
        <v>144</v>
      </c>
      <c r="C46" s="333" t="s">
        <v>1277</v>
      </c>
      <c r="D46" s="334" t="s">
        <v>1273</v>
      </c>
      <c r="E46" s="334" t="s">
        <v>1274</v>
      </c>
      <c r="F46" s="4">
        <v>42045</v>
      </c>
    </row>
    <row r="47" spans="1:6" ht="15.75" customHeight="1" x14ac:dyDescent="0.25">
      <c r="A47" s="15" t="s">
        <v>141</v>
      </c>
      <c r="B47" s="15" t="s">
        <v>142</v>
      </c>
      <c r="C47" s="333" t="s">
        <v>1278</v>
      </c>
      <c r="D47" s="334" t="s">
        <v>1273</v>
      </c>
      <c r="E47" s="334" t="s">
        <v>1274</v>
      </c>
      <c r="F47" s="4">
        <v>42045</v>
      </c>
    </row>
    <row r="48" spans="1:6" ht="15.75" customHeight="1" x14ac:dyDescent="0.25">
      <c r="A48" s="36">
        <v>13988</v>
      </c>
      <c r="B48" s="15" t="s">
        <v>1279</v>
      </c>
      <c r="C48" s="334" t="s">
        <v>1280</v>
      </c>
      <c r="D48" s="334" t="s">
        <v>1273</v>
      </c>
      <c r="E48" s="334" t="s">
        <v>1274</v>
      </c>
      <c r="F48" s="4">
        <v>42045</v>
      </c>
    </row>
    <row r="49" spans="1:6" ht="15.75" customHeight="1" x14ac:dyDescent="0.25">
      <c r="B49" s="15" t="s">
        <v>273</v>
      </c>
      <c r="C49" s="334" t="s">
        <v>1281</v>
      </c>
      <c r="D49" s="334" t="s">
        <v>1273</v>
      </c>
      <c r="E49" s="334" t="s">
        <v>1274</v>
      </c>
      <c r="F49" s="4">
        <v>42045</v>
      </c>
    </row>
    <row r="50" spans="1:6" ht="15.75" customHeight="1" x14ac:dyDescent="0.25">
      <c r="B50" s="15" t="s">
        <v>319</v>
      </c>
      <c r="C50" s="387" t="s">
        <v>1282</v>
      </c>
      <c r="D50" s="334" t="s">
        <v>1273</v>
      </c>
      <c r="E50" s="334" t="s">
        <v>1274</v>
      </c>
      <c r="F50" s="4">
        <v>42045</v>
      </c>
    </row>
    <row r="51" spans="1:6" ht="15.75" customHeight="1" x14ac:dyDescent="0.25">
      <c r="B51" s="36"/>
      <c r="C51" s="334"/>
      <c r="D51" s="334"/>
      <c r="E51" s="334"/>
    </row>
    <row r="52" spans="1:6" ht="15.75" customHeight="1" x14ac:dyDescent="0.2"/>
    <row r="53" spans="1:6" ht="15.75" customHeight="1" x14ac:dyDescent="0.25">
      <c r="A53" s="342" t="s">
        <v>556</v>
      </c>
      <c r="B53" s="334" t="s">
        <v>557</v>
      </c>
      <c r="C53" s="334" t="s">
        <v>1283</v>
      </c>
      <c r="D53" s="334" t="s">
        <v>1284</v>
      </c>
      <c r="E53" s="334" t="s">
        <v>1285</v>
      </c>
      <c r="F53" s="4">
        <v>42052</v>
      </c>
    </row>
    <row r="54" spans="1:6" ht="15.75" customHeight="1" x14ac:dyDescent="0.2"/>
    <row r="55" spans="1:6" ht="15.75" customHeight="1" x14ac:dyDescent="0.25">
      <c r="A55" s="342" t="s">
        <v>1286</v>
      </c>
      <c r="B55" s="334" t="s">
        <v>1287</v>
      </c>
      <c r="C55" s="334" t="s">
        <v>1288</v>
      </c>
      <c r="D55" s="334" t="s">
        <v>1289</v>
      </c>
      <c r="E55" s="334" t="s">
        <v>1290</v>
      </c>
      <c r="F55" s="4">
        <v>42052</v>
      </c>
    </row>
    <row r="56" spans="1:6" ht="15.75" customHeight="1" x14ac:dyDescent="0.25">
      <c r="A56" s="342" t="s">
        <v>515</v>
      </c>
      <c r="B56" s="334" t="s">
        <v>516</v>
      </c>
      <c r="C56" s="334" t="s">
        <v>1247</v>
      </c>
      <c r="D56" s="334" t="s">
        <v>1291</v>
      </c>
      <c r="E56" s="334" t="s">
        <v>1292</v>
      </c>
      <c r="F56" s="4" t="s">
        <v>1293</v>
      </c>
    </row>
    <row r="57" spans="1:6" ht="15.75" customHeight="1" x14ac:dyDescent="0.25">
      <c r="A57" s="342" t="s">
        <v>507</v>
      </c>
      <c r="B57" s="15" t="s">
        <v>508</v>
      </c>
      <c r="C57" s="334" t="s">
        <v>1294</v>
      </c>
      <c r="D57" s="334" t="s">
        <v>1295</v>
      </c>
      <c r="E57" s="334" t="s">
        <v>1292</v>
      </c>
      <c r="F57" s="4" t="s">
        <v>1293</v>
      </c>
    </row>
    <row r="58" spans="1:6" ht="15.75" customHeight="1" x14ac:dyDescent="0.25">
      <c r="A58" s="15" t="s">
        <v>513</v>
      </c>
      <c r="B58" s="15" t="s">
        <v>514</v>
      </c>
      <c r="C58" s="334" t="s">
        <v>1294</v>
      </c>
      <c r="D58" s="334" t="s">
        <v>1296</v>
      </c>
      <c r="E58" s="334" t="s">
        <v>1297</v>
      </c>
      <c r="F58" s="4" t="s">
        <v>1293</v>
      </c>
    </row>
    <row r="59" spans="1:6" ht="15.75" customHeight="1" x14ac:dyDescent="0.2"/>
    <row r="60" spans="1:6" ht="15.75" customHeight="1" x14ac:dyDescent="0.25">
      <c r="B60" s="334" t="s">
        <v>1298</v>
      </c>
      <c r="C60" s="334" t="s">
        <v>1299</v>
      </c>
      <c r="D60" s="334" t="s">
        <v>1300</v>
      </c>
      <c r="E60" s="334" t="s">
        <v>1297</v>
      </c>
      <c r="F60" s="4" t="s">
        <v>1293</v>
      </c>
    </row>
    <row r="61" spans="1:6" ht="15.75" customHeight="1" x14ac:dyDescent="0.2"/>
    <row r="62" spans="1:6" ht="15.75" customHeight="1" x14ac:dyDescent="0.25">
      <c r="A62" s="342" t="s">
        <v>518</v>
      </c>
      <c r="B62" s="334" t="s">
        <v>519</v>
      </c>
      <c r="C62" s="334" t="s">
        <v>1301</v>
      </c>
      <c r="D62" s="334" t="s">
        <v>1302</v>
      </c>
      <c r="E62" s="334" t="s">
        <v>1290</v>
      </c>
      <c r="F62" s="70">
        <v>42052</v>
      </c>
    </row>
    <row r="63" spans="1:6" ht="15.75" customHeight="1" x14ac:dyDescent="0.2">
      <c r="F63" s="70"/>
    </row>
    <row r="64" spans="1:6" ht="15.75" customHeight="1" x14ac:dyDescent="0.25">
      <c r="A64" s="342" t="s">
        <v>316</v>
      </c>
      <c r="B64" s="334" t="s">
        <v>1303</v>
      </c>
      <c r="C64" s="334" t="s">
        <v>1304</v>
      </c>
      <c r="D64" s="334" t="s">
        <v>1305</v>
      </c>
      <c r="E64" s="334" t="s">
        <v>1242</v>
      </c>
      <c r="F64" s="70">
        <v>42047</v>
      </c>
    </row>
    <row r="65" spans="1:6" ht="15.75" customHeight="1" x14ac:dyDescent="0.25">
      <c r="A65" s="342" t="s">
        <v>256</v>
      </c>
      <c r="B65" s="334" t="s">
        <v>257</v>
      </c>
      <c r="C65" s="334" t="s">
        <v>1241</v>
      </c>
      <c r="D65" s="334" t="s">
        <v>38</v>
      </c>
      <c r="E65" s="334" t="s">
        <v>1242</v>
      </c>
      <c r="F65" s="70">
        <v>42047</v>
      </c>
    </row>
    <row r="66" spans="1:6" ht="15.75" customHeight="1" x14ac:dyDescent="0.25">
      <c r="A66" s="342" t="s">
        <v>279</v>
      </c>
      <c r="B66" s="334" t="s">
        <v>1306</v>
      </c>
      <c r="C66" s="334" t="s">
        <v>1255</v>
      </c>
      <c r="D66" s="334" t="s">
        <v>1307</v>
      </c>
      <c r="E66" s="334" t="s">
        <v>1242</v>
      </c>
      <c r="F66" s="70">
        <v>42047</v>
      </c>
    </row>
    <row r="67" spans="1:6" ht="15.75" customHeight="1" x14ac:dyDescent="0.25">
      <c r="A67" s="342" t="s">
        <v>175</v>
      </c>
      <c r="B67" s="334" t="s">
        <v>176</v>
      </c>
      <c r="C67" s="334" t="s">
        <v>1255</v>
      </c>
      <c r="D67" s="334" t="s">
        <v>1307</v>
      </c>
      <c r="E67" s="334" t="s">
        <v>1242</v>
      </c>
      <c r="F67" s="70">
        <v>42047</v>
      </c>
    </row>
    <row r="68" spans="1:6" ht="15.75" customHeight="1" x14ac:dyDescent="0.25">
      <c r="A68" s="342" t="s">
        <v>268</v>
      </c>
      <c r="B68" s="7" t="s">
        <v>269</v>
      </c>
      <c r="C68" s="388" t="s">
        <v>1308</v>
      </c>
      <c r="D68" s="334" t="s">
        <v>1309</v>
      </c>
      <c r="E68" s="334" t="s">
        <v>1242</v>
      </c>
      <c r="F68" s="70">
        <v>42047</v>
      </c>
    </row>
    <row r="69" spans="1:6" ht="15.75" customHeight="1" x14ac:dyDescent="0.25">
      <c r="A69" s="342">
        <v>9063007</v>
      </c>
      <c r="B69" s="15" t="s">
        <v>262</v>
      </c>
      <c r="C69" s="334" t="s">
        <v>1241</v>
      </c>
      <c r="D69" s="334" t="s">
        <v>1310</v>
      </c>
      <c r="E69" s="334" t="s">
        <v>1242</v>
      </c>
      <c r="F69" s="70">
        <v>42047</v>
      </c>
    </row>
    <row r="70" spans="1:6" ht="15.75" customHeight="1" x14ac:dyDescent="0.25">
      <c r="A70" s="342">
        <v>9063009</v>
      </c>
      <c r="B70" s="15" t="s">
        <v>261</v>
      </c>
      <c r="C70" s="334" t="s">
        <v>1241</v>
      </c>
      <c r="D70" s="334" t="s">
        <v>1311</v>
      </c>
      <c r="E70" s="334" t="s">
        <v>1242</v>
      </c>
      <c r="F70" s="70">
        <v>42047</v>
      </c>
    </row>
    <row r="71" spans="1:6" ht="15.75" customHeight="1" x14ac:dyDescent="0.25">
      <c r="B71" s="15" t="s">
        <v>273</v>
      </c>
      <c r="C71" s="388" t="s">
        <v>1312</v>
      </c>
      <c r="D71" s="334" t="s">
        <v>1313</v>
      </c>
      <c r="E71" s="334" t="s">
        <v>1242</v>
      </c>
      <c r="F71" s="70">
        <v>42047</v>
      </c>
    </row>
    <row r="72" spans="1:6" ht="15.75" customHeight="1" x14ac:dyDescent="0.25">
      <c r="A72" s="36">
        <v>9063012</v>
      </c>
      <c r="B72" s="15" t="s">
        <v>1314</v>
      </c>
      <c r="C72" s="334" t="s">
        <v>1315</v>
      </c>
      <c r="D72" s="334" t="s">
        <v>1316</v>
      </c>
      <c r="E72" s="334" t="s">
        <v>1242</v>
      </c>
      <c r="F72" s="70">
        <v>42047</v>
      </c>
    </row>
    <row r="73" spans="1:6" ht="15.75" customHeight="1" x14ac:dyDescent="0.25">
      <c r="A73" s="36">
        <v>9063020</v>
      </c>
      <c r="B73" s="15" t="s">
        <v>325</v>
      </c>
      <c r="C73" s="334" t="s">
        <v>1255</v>
      </c>
      <c r="D73" s="334" t="s">
        <v>1317</v>
      </c>
      <c r="E73" s="334" t="s">
        <v>1242</v>
      </c>
      <c r="F73" s="70">
        <v>42047</v>
      </c>
    </row>
    <row r="74" spans="1:6" ht="15.75" customHeight="1" x14ac:dyDescent="0.25">
      <c r="A74" s="7">
        <v>9044036</v>
      </c>
      <c r="B74" s="7" t="s">
        <v>338</v>
      </c>
      <c r="C74" s="334" t="s">
        <v>1318</v>
      </c>
      <c r="D74" s="334" t="s">
        <v>1319</v>
      </c>
      <c r="E74" s="334" t="s">
        <v>1242</v>
      </c>
      <c r="F74" s="70">
        <v>42047</v>
      </c>
    </row>
    <row r="75" spans="1:6" ht="15.75" customHeight="1" x14ac:dyDescent="0.25">
      <c r="A75" s="15" t="s">
        <v>368</v>
      </c>
      <c r="B75" s="15" t="s">
        <v>369</v>
      </c>
      <c r="C75" s="334" t="s">
        <v>1320</v>
      </c>
      <c r="D75" s="334" t="s">
        <v>1319</v>
      </c>
      <c r="E75" s="334" t="s">
        <v>1242</v>
      </c>
      <c r="F75" s="70">
        <v>42047</v>
      </c>
    </row>
    <row r="76" spans="1:6" ht="15.75" customHeight="1" x14ac:dyDescent="0.2">
      <c r="F76" s="70"/>
    </row>
    <row r="77" spans="1:6" ht="15.75" customHeight="1" x14ac:dyDescent="0.25">
      <c r="B77" s="334" t="s">
        <v>1321</v>
      </c>
      <c r="C77" s="334" t="s">
        <v>1322</v>
      </c>
      <c r="D77" s="334" t="s">
        <v>1323</v>
      </c>
      <c r="E77" s="334" t="s">
        <v>1324</v>
      </c>
      <c r="F77" s="70">
        <v>42062</v>
      </c>
    </row>
    <row r="78" spans="1:6" ht="15.75" customHeight="1" x14ac:dyDescent="0.25">
      <c r="B78" s="334" t="s">
        <v>1325</v>
      </c>
      <c r="C78" s="334" t="s">
        <v>1322</v>
      </c>
      <c r="D78" s="334" t="s">
        <v>1326</v>
      </c>
      <c r="E78" s="334" t="s">
        <v>1324</v>
      </c>
      <c r="F78" s="70">
        <v>42062</v>
      </c>
    </row>
    <row r="79" spans="1:6" ht="15.75" customHeight="1" x14ac:dyDescent="0.2">
      <c r="F79" s="70"/>
    </row>
    <row r="80" spans="1:6" ht="15.75" customHeight="1" x14ac:dyDescent="0.25">
      <c r="A80" s="3"/>
      <c r="B80" s="10" t="s">
        <v>1327</v>
      </c>
      <c r="C80" s="10"/>
      <c r="D80" s="10" t="s">
        <v>1328</v>
      </c>
      <c r="E80" s="10" t="s">
        <v>1242</v>
      </c>
      <c r="F80" s="70">
        <v>42047</v>
      </c>
    </row>
    <row r="81" spans="1:7" ht="15.75" customHeight="1" x14ac:dyDescent="0.25">
      <c r="A81" s="15">
        <v>9044020</v>
      </c>
      <c r="B81" s="15" t="s">
        <v>342</v>
      </c>
      <c r="C81" s="334" t="s">
        <v>1255</v>
      </c>
      <c r="D81" s="334" t="s">
        <v>1328</v>
      </c>
      <c r="E81" s="334" t="s">
        <v>1242</v>
      </c>
      <c r="F81" s="70">
        <v>42047</v>
      </c>
      <c r="G81" t="s">
        <v>1329</v>
      </c>
    </row>
    <row r="82" spans="1:7" ht="15.75" customHeight="1" x14ac:dyDescent="0.25">
      <c r="A82" s="342" t="s">
        <v>336</v>
      </c>
      <c r="B82" s="334" t="s">
        <v>337</v>
      </c>
      <c r="C82" s="334" t="s">
        <v>1255</v>
      </c>
      <c r="D82" s="334" t="s">
        <v>1328</v>
      </c>
      <c r="E82" s="334" t="s">
        <v>1242</v>
      </c>
      <c r="F82" s="70">
        <v>42047</v>
      </c>
      <c r="G82" t="s">
        <v>1330</v>
      </c>
    </row>
    <row r="83" spans="1:7" x14ac:dyDescent="0.2">
      <c r="F83" s="70"/>
    </row>
    <row r="84" spans="1:7" ht="18.75" x14ac:dyDescent="0.3">
      <c r="A84" s="19" t="s">
        <v>1331</v>
      </c>
      <c r="F84" s="70"/>
    </row>
    <row r="85" spans="1:7" ht="15.75" x14ac:dyDescent="0.25">
      <c r="A85" s="17" t="s">
        <v>1234</v>
      </c>
      <c r="B85" s="18" t="s">
        <v>1235</v>
      </c>
      <c r="C85" s="18" t="s">
        <v>1236</v>
      </c>
      <c r="D85" s="18" t="s">
        <v>1237</v>
      </c>
      <c r="E85" s="18" t="s">
        <v>1238</v>
      </c>
      <c r="F85" s="70" t="s">
        <v>1239</v>
      </c>
    </row>
    <row r="86" spans="1:7" ht="30" x14ac:dyDescent="0.2">
      <c r="A86" s="15" t="s">
        <v>526</v>
      </c>
      <c r="B86" s="15" t="s">
        <v>527</v>
      </c>
      <c r="C86" s="15" t="s">
        <v>1332</v>
      </c>
      <c r="D86" s="15" t="s">
        <v>1333</v>
      </c>
      <c r="E86" s="15" t="s">
        <v>1334</v>
      </c>
      <c r="F86" s="70">
        <v>42086</v>
      </c>
    </row>
    <row r="87" spans="1:7" ht="30" x14ac:dyDescent="0.2">
      <c r="A87" s="15" t="s">
        <v>567</v>
      </c>
      <c r="B87" s="15" t="s">
        <v>568</v>
      </c>
      <c r="C87" s="15" t="s">
        <v>1335</v>
      </c>
      <c r="D87" s="15" t="s">
        <v>1336</v>
      </c>
      <c r="E87" s="15" t="s">
        <v>1334</v>
      </c>
      <c r="F87" s="4">
        <v>42086</v>
      </c>
    </row>
    <row r="88" spans="1:7" ht="30" x14ac:dyDescent="0.2">
      <c r="A88" s="15">
        <v>2980</v>
      </c>
      <c r="B88" s="15" t="s">
        <v>1337</v>
      </c>
      <c r="C88" s="15" t="s">
        <v>1338</v>
      </c>
      <c r="D88" s="15" t="s">
        <v>1339</v>
      </c>
      <c r="E88" s="15" t="s">
        <v>1340</v>
      </c>
      <c r="F88" s="4">
        <v>42089</v>
      </c>
    </row>
    <row r="89" spans="1:7" ht="30" x14ac:dyDescent="0.2">
      <c r="A89" s="15">
        <v>2985</v>
      </c>
      <c r="B89" s="15" t="s">
        <v>1341</v>
      </c>
      <c r="C89" s="15" t="s">
        <v>1342</v>
      </c>
      <c r="D89" s="15" t="s">
        <v>1343</v>
      </c>
      <c r="E89" s="15" t="s">
        <v>1340</v>
      </c>
      <c r="F89" s="4">
        <v>42089</v>
      </c>
    </row>
    <row r="90" spans="1:7" x14ac:dyDescent="0.2">
      <c r="A90" s="15" t="s">
        <v>488</v>
      </c>
      <c r="B90" s="15" t="s">
        <v>489</v>
      </c>
      <c r="C90" s="36" t="s">
        <v>1344</v>
      </c>
      <c r="D90" s="36" t="s">
        <v>1345</v>
      </c>
      <c r="E90" s="36" t="s">
        <v>1346</v>
      </c>
      <c r="F90" s="4">
        <v>42121</v>
      </c>
    </row>
    <row r="91" spans="1:7" x14ac:dyDescent="0.2">
      <c r="A91" s="15" t="s">
        <v>1347</v>
      </c>
      <c r="B91" s="15" t="s">
        <v>1348</v>
      </c>
      <c r="C91" s="36" t="s">
        <v>1349</v>
      </c>
      <c r="D91" s="36" t="s">
        <v>1350</v>
      </c>
      <c r="E91" s="36" t="s">
        <v>1346</v>
      </c>
      <c r="F91" s="4">
        <v>42121</v>
      </c>
    </row>
    <row r="92" spans="1:7" ht="30" x14ac:dyDescent="0.2">
      <c r="B92" s="36" t="s">
        <v>1351</v>
      </c>
      <c r="C92" s="36" t="s">
        <v>1352</v>
      </c>
      <c r="D92" s="36" t="s">
        <v>1353</v>
      </c>
    </row>
    <row r="93" spans="1:7" ht="45" x14ac:dyDescent="0.2">
      <c r="C93" s="28" t="s">
        <v>1354</v>
      </c>
      <c r="D93" s="28" t="s">
        <v>1355</v>
      </c>
      <c r="E93" s="28" t="s">
        <v>1356</v>
      </c>
      <c r="F93" s="4">
        <v>42125</v>
      </c>
    </row>
    <row r="94" spans="1:7" x14ac:dyDescent="0.2">
      <c r="C94" s="36"/>
      <c r="D94" s="36"/>
    </row>
    <row r="95" spans="1:7" ht="18.75" x14ac:dyDescent="0.3">
      <c r="A95" s="19" t="s">
        <v>1357</v>
      </c>
      <c r="C95" s="36"/>
      <c r="D95" s="36"/>
    </row>
    <row r="96" spans="1:7" ht="15.75" x14ac:dyDescent="0.25">
      <c r="A96" s="17" t="s">
        <v>1234</v>
      </c>
      <c r="B96" s="18" t="s">
        <v>1235</v>
      </c>
      <c r="C96" s="18" t="s">
        <v>1236</v>
      </c>
      <c r="D96" s="18" t="s">
        <v>1237</v>
      </c>
      <c r="E96" s="18" t="s">
        <v>1238</v>
      </c>
      <c r="F96" s="4" t="s">
        <v>1239</v>
      </c>
    </row>
    <row r="97" spans="1:6" ht="30" x14ac:dyDescent="0.2">
      <c r="A97" s="62">
        <v>2980</v>
      </c>
      <c r="B97" s="15" t="s">
        <v>1358</v>
      </c>
      <c r="C97" s="15" t="s">
        <v>1359</v>
      </c>
      <c r="D97" s="15" t="s">
        <v>1360</v>
      </c>
      <c r="E97" s="15" t="s">
        <v>1361</v>
      </c>
      <c r="F97" s="4">
        <v>42136</v>
      </c>
    </row>
    <row r="98" spans="1:6" ht="45" x14ac:dyDescent="0.2">
      <c r="A98" s="15" t="s">
        <v>316</v>
      </c>
      <c r="B98" s="15" t="s">
        <v>317</v>
      </c>
      <c r="C98" s="15" t="s">
        <v>1362</v>
      </c>
      <c r="D98" s="15" t="s">
        <v>1363</v>
      </c>
      <c r="E98" s="30" t="s">
        <v>1242</v>
      </c>
      <c r="F98" s="4">
        <v>42144</v>
      </c>
    </row>
    <row r="99" spans="1:6" ht="60" x14ac:dyDescent="0.2">
      <c r="A99" s="16" t="s">
        <v>268</v>
      </c>
      <c r="B99" s="16" t="s">
        <v>269</v>
      </c>
      <c r="C99" s="36" t="s">
        <v>1364</v>
      </c>
      <c r="D99" s="36" t="s">
        <v>1365</v>
      </c>
      <c r="E99" s="30" t="s">
        <v>1324</v>
      </c>
      <c r="F99" s="4">
        <v>42144</v>
      </c>
    </row>
    <row r="100" spans="1:6" ht="30" x14ac:dyDescent="0.2">
      <c r="B100" s="36" t="s">
        <v>1366</v>
      </c>
      <c r="C100" s="36" t="s">
        <v>1367</v>
      </c>
      <c r="D100" s="36" t="s">
        <v>1368</v>
      </c>
      <c r="F100" s="4">
        <v>42139</v>
      </c>
    </row>
    <row r="101" spans="1:6" x14ac:dyDescent="0.2">
      <c r="A101" s="36"/>
      <c r="B101" s="36"/>
      <c r="C101" s="36"/>
      <c r="D101" s="36"/>
      <c r="E101" s="36"/>
    </row>
    <row r="102" spans="1:6" ht="18.75" x14ac:dyDescent="0.3">
      <c r="A102" s="19" t="s">
        <v>1369</v>
      </c>
      <c r="B102" s="36"/>
      <c r="C102" s="36"/>
      <c r="D102" s="36"/>
      <c r="E102" s="36"/>
    </row>
    <row r="103" spans="1:6" ht="15.75" x14ac:dyDescent="0.25">
      <c r="A103" s="17" t="s">
        <v>1234</v>
      </c>
      <c r="B103" s="17" t="s">
        <v>1235</v>
      </c>
      <c r="C103" s="17" t="s">
        <v>1236</v>
      </c>
      <c r="D103" s="17" t="s">
        <v>1237</v>
      </c>
      <c r="E103" s="17" t="s">
        <v>1238</v>
      </c>
      <c r="F103" s="4" t="s">
        <v>1239</v>
      </c>
    </row>
    <row r="104" spans="1:6" ht="47.25" x14ac:dyDescent="0.2">
      <c r="A104" s="63">
        <v>8311062</v>
      </c>
      <c r="B104" s="16" t="s">
        <v>159</v>
      </c>
      <c r="C104" s="63" t="s">
        <v>1370</v>
      </c>
      <c r="D104" s="63" t="s">
        <v>1371</v>
      </c>
      <c r="E104" s="63" t="s">
        <v>1372</v>
      </c>
      <c r="F104" s="4" t="s">
        <v>1373</v>
      </c>
    </row>
    <row r="105" spans="1:6" ht="47.25" x14ac:dyDescent="0.2">
      <c r="A105" s="63">
        <v>9052076</v>
      </c>
      <c r="B105" s="16" t="s">
        <v>240</v>
      </c>
      <c r="C105" s="63" t="s">
        <v>1370</v>
      </c>
      <c r="D105" s="63" t="s">
        <v>1371</v>
      </c>
      <c r="E105" s="63" t="s">
        <v>1372</v>
      </c>
      <c r="F105" s="4" t="s">
        <v>1373</v>
      </c>
    </row>
    <row r="106" spans="1:6" ht="47.25" x14ac:dyDescent="0.2">
      <c r="A106" s="63">
        <v>9063028</v>
      </c>
      <c r="B106" s="1" t="s">
        <v>324</v>
      </c>
      <c r="C106" s="63" t="s">
        <v>1370</v>
      </c>
      <c r="D106" s="63" t="s">
        <v>1371</v>
      </c>
      <c r="E106" s="63" t="s">
        <v>1372</v>
      </c>
      <c r="F106" s="4" t="s">
        <v>1373</v>
      </c>
    </row>
    <row r="107" spans="1:6" ht="47.25" x14ac:dyDescent="0.2">
      <c r="A107" s="63">
        <v>9063038</v>
      </c>
      <c r="B107" s="1" t="s">
        <v>328</v>
      </c>
      <c r="C107" s="63" t="s">
        <v>1370</v>
      </c>
      <c r="D107" s="63" t="s">
        <v>1371</v>
      </c>
      <c r="E107" s="63" t="s">
        <v>1372</v>
      </c>
      <c r="F107" s="4" t="s">
        <v>1373</v>
      </c>
    </row>
    <row r="108" spans="1:6" ht="47.25" x14ac:dyDescent="0.2">
      <c r="A108" s="63">
        <v>9063079</v>
      </c>
      <c r="B108" s="1" t="s">
        <v>326</v>
      </c>
      <c r="C108" s="63" t="s">
        <v>1370</v>
      </c>
      <c r="D108" s="63" t="s">
        <v>1371</v>
      </c>
      <c r="E108" s="63" t="s">
        <v>1372</v>
      </c>
      <c r="F108" s="4" t="s">
        <v>1373</v>
      </c>
    </row>
    <row r="109" spans="1:6" ht="33.75" customHeight="1" x14ac:dyDescent="0.2">
      <c r="A109" s="63">
        <v>9063090</v>
      </c>
      <c r="B109" s="1" t="s">
        <v>330</v>
      </c>
      <c r="C109" s="63" t="s">
        <v>1370</v>
      </c>
      <c r="D109" s="63" t="s">
        <v>1371</v>
      </c>
      <c r="E109" s="63" t="s">
        <v>1372</v>
      </c>
      <c r="F109" s="4" t="s">
        <v>1373</v>
      </c>
    </row>
    <row r="110" spans="1:6" ht="33.75" customHeight="1" x14ac:dyDescent="0.2">
      <c r="A110" s="63">
        <v>9075002</v>
      </c>
      <c r="B110" s="1" t="s">
        <v>439</v>
      </c>
      <c r="C110" s="63" t="s">
        <v>1370</v>
      </c>
      <c r="D110" s="63" t="s">
        <v>1371</v>
      </c>
      <c r="E110" s="63" t="s">
        <v>1372</v>
      </c>
      <c r="F110" s="4" t="s">
        <v>1373</v>
      </c>
    </row>
    <row r="111" spans="1:6" ht="33.75" customHeight="1" x14ac:dyDescent="0.2">
      <c r="A111" s="63">
        <v>9075035</v>
      </c>
      <c r="B111" s="1" t="s">
        <v>438</v>
      </c>
      <c r="C111" s="63" t="s">
        <v>1370</v>
      </c>
      <c r="D111" s="63" t="s">
        <v>1371</v>
      </c>
      <c r="E111" s="63" t="s">
        <v>1372</v>
      </c>
      <c r="F111" s="4" t="s">
        <v>1373</v>
      </c>
    </row>
    <row r="112" spans="1:6" ht="47.25" x14ac:dyDescent="0.2">
      <c r="A112" s="63">
        <v>9075065</v>
      </c>
      <c r="B112" s="1" t="s">
        <v>437</v>
      </c>
      <c r="C112" s="63" t="s">
        <v>1370</v>
      </c>
      <c r="D112" s="63" t="s">
        <v>1371</v>
      </c>
      <c r="E112" s="63" t="s">
        <v>1372</v>
      </c>
      <c r="F112" s="4" t="s">
        <v>1373</v>
      </c>
    </row>
    <row r="113" spans="1:6" ht="47.25" x14ac:dyDescent="0.2">
      <c r="A113" s="63">
        <v>9087031</v>
      </c>
      <c r="B113" s="63" t="s">
        <v>446</v>
      </c>
      <c r="C113" s="63" t="s">
        <v>1370</v>
      </c>
      <c r="D113" s="63" t="s">
        <v>1371</v>
      </c>
      <c r="E113" s="63" t="s">
        <v>1372</v>
      </c>
      <c r="F113" s="4" t="s">
        <v>1373</v>
      </c>
    </row>
    <row r="114" spans="1:6" ht="47.25" x14ac:dyDescent="0.2">
      <c r="A114" s="63">
        <v>9087088</v>
      </c>
      <c r="B114" s="63" t="s">
        <v>447</v>
      </c>
      <c r="C114" s="63" t="s">
        <v>1370</v>
      </c>
      <c r="D114" s="63" t="s">
        <v>1371</v>
      </c>
      <c r="E114" s="63" t="s">
        <v>1372</v>
      </c>
      <c r="F114" s="4" t="s">
        <v>1373</v>
      </c>
    </row>
    <row r="115" spans="1:6" ht="47.25" x14ac:dyDescent="0.2">
      <c r="A115" s="63">
        <v>9087096</v>
      </c>
      <c r="B115" s="63" t="s">
        <v>448</v>
      </c>
      <c r="C115" s="63" t="s">
        <v>1370</v>
      </c>
      <c r="D115" s="63" t="s">
        <v>1371</v>
      </c>
      <c r="E115" s="63" t="s">
        <v>1372</v>
      </c>
      <c r="F115" s="4" t="s">
        <v>1373</v>
      </c>
    </row>
    <row r="116" spans="1:6" ht="47.25" x14ac:dyDescent="0.2">
      <c r="A116" s="63">
        <v>9099044</v>
      </c>
      <c r="B116" s="63" t="s">
        <v>494</v>
      </c>
      <c r="C116" s="63" t="s">
        <v>1370</v>
      </c>
      <c r="D116" s="63" t="s">
        <v>1371</v>
      </c>
      <c r="E116" s="63" t="s">
        <v>1372</v>
      </c>
      <c r="F116" s="4" t="s">
        <v>1373</v>
      </c>
    </row>
    <row r="117" spans="1:6" ht="47.25" x14ac:dyDescent="0.2">
      <c r="A117" s="63">
        <v>9099090</v>
      </c>
      <c r="B117" s="63" t="s">
        <v>495</v>
      </c>
      <c r="C117" s="63" t="s">
        <v>1370</v>
      </c>
      <c r="D117" s="63" t="s">
        <v>1371</v>
      </c>
      <c r="E117" s="63" t="s">
        <v>1372</v>
      </c>
      <c r="F117" s="4" t="s">
        <v>1373</v>
      </c>
    </row>
    <row r="118" spans="1:6" ht="47.25" x14ac:dyDescent="0.2">
      <c r="A118" s="63" t="s">
        <v>1374</v>
      </c>
      <c r="B118" s="1" t="s">
        <v>275</v>
      </c>
      <c r="C118" s="63" t="s">
        <v>1375</v>
      </c>
      <c r="D118" s="63" t="s">
        <v>1376</v>
      </c>
      <c r="E118" s="63" t="s">
        <v>1372</v>
      </c>
      <c r="F118" s="4" t="s">
        <v>1373</v>
      </c>
    </row>
    <row r="119" spans="1:6" ht="31.5" x14ac:dyDescent="0.2">
      <c r="A119" s="63">
        <v>9099016</v>
      </c>
      <c r="B119" s="15" t="s">
        <v>458</v>
      </c>
      <c r="C119" s="63" t="s">
        <v>1377</v>
      </c>
      <c r="D119" s="63" t="s">
        <v>1378</v>
      </c>
      <c r="E119" s="63" t="s">
        <v>1372</v>
      </c>
      <c r="F119" s="4" t="s">
        <v>1373</v>
      </c>
    </row>
    <row r="120" spans="1:6" ht="31.5" x14ac:dyDescent="0.2">
      <c r="A120" s="63">
        <v>9076032</v>
      </c>
      <c r="B120" s="63" t="s">
        <v>371</v>
      </c>
      <c r="C120" s="63" t="s">
        <v>1377</v>
      </c>
      <c r="D120" s="63" t="s">
        <v>1378</v>
      </c>
      <c r="E120" s="63" t="s">
        <v>1372</v>
      </c>
      <c r="F120" s="4" t="s">
        <v>1373</v>
      </c>
    </row>
    <row r="121" spans="1:6" ht="47.25" x14ac:dyDescent="0.2">
      <c r="A121" s="63">
        <v>8311030</v>
      </c>
      <c r="B121" s="63" t="s">
        <v>161</v>
      </c>
      <c r="C121" s="63" t="s">
        <v>1379</v>
      </c>
      <c r="D121" s="63" t="s">
        <v>1380</v>
      </c>
      <c r="E121" s="63" t="s">
        <v>1372</v>
      </c>
      <c r="F121" s="4" t="s">
        <v>1373</v>
      </c>
    </row>
    <row r="122" spans="1:6" ht="47.25" x14ac:dyDescent="0.2">
      <c r="A122" s="63" t="s">
        <v>175</v>
      </c>
      <c r="B122" s="63" t="s">
        <v>176</v>
      </c>
      <c r="C122" s="63" t="s">
        <v>1379</v>
      </c>
      <c r="D122" s="63" t="s">
        <v>1380</v>
      </c>
      <c r="E122" s="63" t="s">
        <v>1372</v>
      </c>
      <c r="F122" s="4" t="s">
        <v>1373</v>
      </c>
    </row>
    <row r="123" spans="1:6" ht="47.25" x14ac:dyDescent="0.2">
      <c r="A123" s="63" t="s">
        <v>279</v>
      </c>
      <c r="B123" s="63" t="s">
        <v>280</v>
      </c>
      <c r="C123" s="63" t="s">
        <v>1379</v>
      </c>
      <c r="D123" s="63" t="s">
        <v>1380</v>
      </c>
      <c r="E123" s="63" t="s">
        <v>1372</v>
      </c>
      <c r="F123" s="4" t="s">
        <v>1373</v>
      </c>
    </row>
    <row r="124" spans="1:6" ht="47.25" x14ac:dyDescent="0.2">
      <c r="A124" s="63">
        <v>9044020</v>
      </c>
      <c r="B124" s="63" t="s">
        <v>342</v>
      </c>
      <c r="C124" s="63" t="s">
        <v>1379</v>
      </c>
      <c r="D124" s="63" t="s">
        <v>1380</v>
      </c>
      <c r="E124" s="63" t="s">
        <v>1372</v>
      </c>
      <c r="F124" s="4" t="s">
        <v>1373</v>
      </c>
    </row>
    <row r="125" spans="1:6" ht="47.25" x14ac:dyDescent="0.2">
      <c r="A125" s="63">
        <v>9044030</v>
      </c>
      <c r="B125" s="63" t="s">
        <v>345</v>
      </c>
      <c r="C125" s="63" t="s">
        <v>1379</v>
      </c>
      <c r="D125" s="63" t="s">
        <v>1380</v>
      </c>
      <c r="E125" s="63" t="s">
        <v>1372</v>
      </c>
      <c r="F125" s="4" t="s">
        <v>1373</v>
      </c>
    </row>
    <row r="126" spans="1:6" ht="47.25" x14ac:dyDescent="0.2">
      <c r="A126" s="63">
        <v>9044049</v>
      </c>
      <c r="B126" s="63" t="s">
        <v>344</v>
      </c>
      <c r="C126" s="63" t="s">
        <v>1379</v>
      </c>
      <c r="D126" s="63" t="s">
        <v>1380</v>
      </c>
      <c r="E126" s="63" t="s">
        <v>1372</v>
      </c>
      <c r="F126" s="4" t="s">
        <v>1373</v>
      </c>
    </row>
    <row r="127" spans="1:6" ht="47.25" x14ac:dyDescent="0.2">
      <c r="A127" s="63" t="s">
        <v>350</v>
      </c>
      <c r="B127" s="63" t="s">
        <v>351</v>
      </c>
      <c r="C127" s="63" t="s">
        <v>1379</v>
      </c>
      <c r="D127" s="63" t="s">
        <v>1380</v>
      </c>
      <c r="E127" s="63" t="s">
        <v>1372</v>
      </c>
      <c r="F127" s="4" t="s">
        <v>1373</v>
      </c>
    </row>
    <row r="128" spans="1:6" ht="47.25" x14ac:dyDescent="0.2">
      <c r="A128" s="63">
        <v>9014070</v>
      </c>
      <c r="B128" s="63" t="s">
        <v>340</v>
      </c>
      <c r="C128" s="63" t="s">
        <v>1379</v>
      </c>
      <c r="D128" s="63" t="s">
        <v>1380</v>
      </c>
      <c r="E128" s="63" t="s">
        <v>1372</v>
      </c>
      <c r="F128" s="4" t="s">
        <v>1373</v>
      </c>
    </row>
    <row r="129" spans="1:6" ht="47.25" x14ac:dyDescent="0.2">
      <c r="A129" s="63">
        <v>9014080</v>
      </c>
      <c r="B129" s="63" t="s">
        <v>343</v>
      </c>
      <c r="C129" s="63" t="s">
        <v>1379</v>
      </c>
      <c r="D129" s="63" t="s">
        <v>1380</v>
      </c>
      <c r="E129" s="63" t="s">
        <v>1372</v>
      </c>
      <c r="F129" s="4" t="s">
        <v>1373</v>
      </c>
    </row>
    <row r="130" spans="1:6" ht="47.25" x14ac:dyDescent="0.2">
      <c r="A130" s="63">
        <v>9014087</v>
      </c>
      <c r="B130" s="63" t="s">
        <v>341</v>
      </c>
      <c r="C130" s="63" t="s">
        <v>1379</v>
      </c>
      <c r="D130" s="63" t="s">
        <v>1380</v>
      </c>
      <c r="E130" s="63" t="s">
        <v>1372</v>
      </c>
      <c r="F130" s="4" t="s">
        <v>1373</v>
      </c>
    </row>
    <row r="131" spans="1:6" ht="47.25" x14ac:dyDescent="0.2">
      <c r="A131" s="63">
        <v>9014098</v>
      </c>
      <c r="B131" s="63" t="s">
        <v>433</v>
      </c>
      <c r="C131" s="63" t="s">
        <v>1379</v>
      </c>
      <c r="D131" s="63" t="s">
        <v>1380</v>
      </c>
      <c r="E131" s="63" t="s">
        <v>1372</v>
      </c>
      <c r="F131" s="4" t="s">
        <v>1373</v>
      </c>
    </row>
    <row r="132" spans="1:6" ht="47.25" x14ac:dyDescent="0.2">
      <c r="A132" s="63" t="s">
        <v>364</v>
      </c>
      <c r="B132" s="63" t="s">
        <v>365</v>
      </c>
      <c r="C132" s="63" t="s">
        <v>1379</v>
      </c>
      <c r="D132" s="63" t="s">
        <v>1380</v>
      </c>
      <c r="E132" s="63" t="s">
        <v>1372</v>
      </c>
      <c r="F132" s="4" t="s">
        <v>1373</v>
      </c>
    </row>
    <row r="133" spans="1:6" ht="78.75" x14ac:dyDescent="0.2">
      <c r="A133" s="63" t="s">
        <v>682</v>
      </c>
      <c r="B133" s="63" t="s">
        <v>683</v>
      </c>
      <c r="C133" s="63" t="s">
        <v>1381</v>
      </c>
      <c r="D133" s="63" t="s">
        <v>1382</v>
      </c>
      <c r="E133" s="63" t="s">
        <v>1372</v>
      </c>
      <c r="F133" s="4" t="s">
        <v>1373</v>
      </c>
    </row>
    <row r="134" spans="1:6" ht="78.75" x14ac:dyDescent="0.2">
      <c r="A134" s="63" t="s">
        <v>810</v>
      </c>
      <c r="B134" s="63" t="s">
        <v>811</v>
      </c>
      <c r="C134" s="63" t="s">
        <v>1383</v>
      </c>
      <c r="D134" s="63" t="s">
        <v>1384</v>
      </c>
      <c r="E134" s="63" t="s">
        <v>1372</v>
      </c>
      <c r="F134" s="4" t="s">
        <v>1373</v>
      </c>
    </row>
    <row r="135" spans="1:6" ht="78.75" x14ac:dyDescent="0.2">
      <c r="A135" s="63" t="s">
        <v>815</v>
      </c>
      <c r="B135" s="63" t="s">
        <v>816</v>
      </c>
      <c r="C135" s="63" t="s">
        <v>1383</v>
      </c>
      <c r="D135" s="63" t="s">
        <v>1384</v>
      </c>
      <c r="E135" s="63" t="s">
        <v>1372</v>
      </c>
      <c r="F135" s="4" t="s">
        <v>1373</v>
      </c>
    </row>
    <row r="136" spans="1:6" ht="78.75" x14ac:dyDescent="0.2">
      <c r="A136" s="63" t="s">
        <v>1385</v>
      </c>
      <c r="B136" s="63" t="s">
        <v>1385</v>
      </c>
      <c r="C136" s="63" t="s">
        <v>1386</v>
      </c>
      <c r="D136" s="63" t="s">
        <v>1387</v>
      </c>
      <c r="E136" s="63" t="s">
        <v>1388</v>
      </c>
      <c r="F136" s="4" t="s">
        <v>1389</v>
      </c>
    </row>
    <row r="137" spans="1:6" ht="31.5" x14ac:dyDescent="0.2">
      <c r="A137" s="63">
        <v>5137500</v>
      </c>
      <c r="B137" s="63" t="s">
        <v>1390</v>
      </c>
      <c r="C137" s="63" t="s">
        <v>1391</v>
      </c>
      <c r="D137" s="63" t="s">
        <v>1392</v>
      </c>
      <c r="E137" s="63" t="s">
        <v>1393</v>
      </c>
      <c r="F137" s="4" t="s">
        <v>1394</v>
      </c>
    </row>
    <row r="138" spans="1:6" ht="78.75" x14ac:dyDescent="0.2">
      <c r="A138" s="63" t="s">
        <v>1395</v>
      </c>
      <c r="B138" s="63" t="s">
        <v>1396</v>
      </c>
      <c r="C138" s="63" t="s">
        <v>1397</v>
      </c>
      <c r="D138" s="63" t="s">
        <v>1398</v>
      </c>
      <c r="E138" s="63" t="s">
        <v>1356</v>
      </c>
      <c r="F138" s="4" t="s">
        <v>1399</v>
      </c>
    </row>
    <row r="139" spans="1:6" ht="141.75" x14ac:dyDescent="0.2">
      <c r="A139" s="63" t="s">
        <v>1400</v>
      </c>
      <c r="B139" s="63" t="s">
        <v>1385</v>
      </c>
      <c r="C139" s="63" t="s">
        <v>1401</v>
      </c>
      <c r="D139" s="63" t="s">
        <v>1402</v>
      </c>
      <c r="E139" s="63" t="s">
        <v>1403</v>
      </c>
      <c r="F139" s="4" t="s">
        <v>1404</v>
      </c>
    </row>
    <row r="140" spans="1:6" ht="60" x14ac:dyDescent="0.2">
      <c r="A140" s="63" t="s">
        <v>1405</v>
      </c>
      <c r="B140" s="36" t="s">
        <v>1385</v>
      </c>
      <c r="C140" s="36" t="s">
        <v>1406</v>
      </c>
      <c r="D140" s="36" t="s">
        <v>1407</v>
      </c>
      <c r="E140" s="63" t="s">
        <v>1356</v>
      </c>
      <c r="F140" s="4" t="s">
        <v>1399</v>
      </c>
    </row>
    <row r="141" spans="1:6" ht="30" x14ac:dyDescent="0.2">
      <c r="A141" s="63" t="s">
        <v>1408</v>
      </c>
      <c r="B141" s="36" t="s">
        <v>1385</v>
      </c>
      <c r="C141" s="36" t="s">
        <v>1409</v>
      </c>
      <c r="D141" s="36" t="s">
        <v>1410</v>
      </c>
      <c r="E141" s="63" t="s">
        <v>1356</v>
      </c>
      <c r="F141" s="4" t="s">
        <v>1404</v>
      </c>
    </row>
    <row r="142" spans="1:6" ht="18.75" x14ac:dyDescent="0.3">
      <c r="A142" s="19" t="s">
        <v>1411</v>
      </c>
      <c r="B142" s="36"/>
      <c r="C142" s="36"/>
      <c r="D142" s="36"/>
      <c r="E142" s="63"/>
    </row>
    <row r="143" spans="1:6" ht="30" x14ac:dyDescent="0.2">
      <c r="A143" s="63">
        <v>13988</v>
      </c>
      <c r="B143" s="36" t="s">
        <v>1279</v>
      </c>
      <c r="C143" s="36" t="s">
        <v>1249</v>
      </c>
      <c r="D143" s="36" t="s">
        <v>1412</v>
      </c>
      <c r="E143" s="63" t="s">
        <v>1413</v>
      </c>
      <c r="F143" s="4" t="s">
        <v>1414</v>
      </c>
    </row>
    <row r="144" spans="1:6" ht="45" x14ac:dyDescent="0.2">
      <c r="A144" s="63" t="s">
        <v>515</v>
      </c>
      <c r="B144" s="36" t="s">
        <v>516</v>
      </c>
      <c r="C144" s="36" t="s">
        <v>1415</v>
      </c>
      <c r="D144" s="36" t="s">
        <v>1416</v>
      </c>
      <c r="E144" s="63" t="s">
        <v>1413</v>
      </c>
      <c r="F144" s="4" t="s">
        <v>1414</v>
      </c>
    </row>
    <row r="145" spans="1:6" ht="30" x14ac:dyDescent="0.2">
      <c r="A145" s="63" t="s">
        <v>558</v>
      </c>
      <c r="B145" s="36" t="s">
        <v>560</v>
      </c>
      <c r="C145" s="36" t="s">
        <v>1417</v>
      </c>
      <c r="D145" s="36" t="s">
        <v>1418</v>
      </c>
      <c r="E145" s="63" t="s">
        <v>1413</v>
      </c>
      <c r="F145" s="4" t="s">
        <v>1414</v>
      </c>
    </row>
    <row r="146" spans="1:6" ht="15.75" x14ac:dyDescent="0.2">
      <c r="A146" s="63" t="s">
        <v>263</v>
      </c>
      <c r="B146" s="36" t="s">
        <v>264</v>
      </c>
      <c r="C146" s="36" t="s">
        <v>1419</v>
      </c>
      <c r="D146" s="36" t="s">
        <v>1420</v>
      </c>
      <c r="E146" s="63" t="s">
        <v>1413</v>
      </c>
      <c r="F146" s="4" t="s">
        <v>1414</v>
      </c>
    </row>
    <row r="147" spans="1:6" ht="15.75" x14ac:dyDescent="0.2">
      <c r="A147" s="63"/>
      <c r="B147" s="36"/>
      <c r="C147" s="36"/>
      <c r="D147" s="36"/>
      <c r="E147" s="63"/>
    </row>
    <row r="148" spans="1:6" ht="18.75" x14ac:dyDescent="0.3">
      <c r="A148" s="19" t="s">
        <v>1421</v>
      </c>
      <c r="B148" s="36"/>
      <c r="C148" s="36"/>
      <c r="D148" s="36"/>
      <c r="E148" s="63"/>
    </row>
    <row r="149" spans="1:6" ht="60" x14ac:dyDescent="0.2">
      <c r="A149" s="63">
        <v>4231600</v>
      </c>
      <c r="B149" s="36" t="s">
        <v>241</v>
      </c>
      <c r="C149" s="36" t="s">
        <v>1422</v>
      </c>
      <c r="D149" s="36" t="s">
        <v>1423</v>
      </c>
      <c r="E149" s="63" t="s">
        <v>1424</v>
      </c>
      <c r="F149" s="4" t="s">
        <v>1425</v>
      </c>
    </row>
    <row r="150" spans="1:6" ht="47.25" x14ac:dyDescent="0.2">
      <c r="A150" s="63" t="s">
        <v>1426</v>
      </c>
      <c r="B150" s="36" t="s">
        <v>1427</v>
      </c>
      <c r="C150" s="36" t="s">
        <v>1428</v>
      </c>
      <c r="D150" s="36" t="s">
        <v>1429</v>
      </c>
      <c r="E150" s="63" t="s">
        <v>1430</v>
      </c>
      <c r="F150" s="4" t="s">
        <v>1425</v>
      </c>
    </row>
    <row r="151" spans="1:6" ht="47.25" x14ac:dyDescent="0.2">
      <c r="A151" s="63" t="s">
        <v>796</v>
      </c>
      <c r="B151" s="36" t="s">
        <v>797</v>
      </c>
      <c r="C151" s="36" t="s">
        <v>1431</v>
      </c>
      <c r="D151" s="36" t="s">
        <v>1432</v>
      </c>
      <c r="E151" s="63" t="s">
        <v>1430</v>
      </c>
      <c r="F151" s="4" t="s">
        <v>1425</v>
      </c>
    </row>
    <row r="152" spans="1:6" ht="31.5" x14ac:dyDescent="0.2">
      <c r="A152" s="63" t="s">
        <v>925</v>
      </c>
      <c r="B152" s="36" t="s">
        <v>926</v>
      </c>
      <c r="C152" s="36" t="s">
        <v>1431</v>
      </c>
      <c r="D152" s="36" t="s">
        <v>1433</v>
      </c>
      <c r="E152" s="63" t="s">
        <v>1434</v>
      </c>
      <c r="F152" s="4" t="s">
        <v>1425</v>
      </c>
    </row>
    <row r="153" spans="1:6" ht="60" x14ac:dyDescent="0.2">
      <c r="A153" s="63" t="s">
        <v>927</v>
      </c>
      <c r="B153" s="36" t="s">
        <v>928</v>
      </c>
      <c r="C153" s="36" t="s">
        <v>1435</v>
      </c>
      <c r="D153" s="36" t="s">
        <v>1436</v>
      </c>
      <c r="E153" s="63" t="s">
        <v>1434</v>
      </c>
      <c r="F153" s="4" t="s">
        <v>1425</v>
      </c>
    </row>
    <row r="154" spans="1:6" ht="60" x14ac:dyDescent="0.2">
      <c r="A154" s="63" t="s">
        <v>748</v>
      </c>
      <c r="B154" s="36" t="s">
        <v>749</v>
      </c>
      <c r="C154" s="36" t="s">
        <v>1437</v>
      </c>
      <c r="D154" s="36" t="s">
        <v>1438</v>
      </c>
      <c r="E154" s="63" t="s">
        <v>1439</v>
      </c>
      <c r="F154" s="4" t="s">
        <v>1425</v>
      </c>
    </row>
    <row r="155" spans="1:6" ht="15.75" x14ac:dyDescent="0.2">
      <c r="A155" s="63" t="s">
        <v>682</v>
      </c>
      <c r="B155" s="36" t="s">
        <v>683</v>
      </c>
      <c r="C155" s="36" t="s">
        <v>1440</v>
      </c>
      <c r="D155" s="36" t="s">
        <v>1441</v>
      </c>
      <c r="E155" s="63" t="s">
        <v>1439</v>
      </c>
      <c r="F155" s="4" t="s">
        <v>1425</v>
      </c>
    </row>
    <row r="156" spans="1:6" ht="30" x14ac:dyDescent="0.2">
      <c r="A156" s="63"/>
      <c r="B156" s="36" t="s">
        <v>1442</v>
      </c>
      <c r="C156" s="36" t="s">
        <v>1443</v>
      </c>
      <c r="D156" s="36" t="s">
        <v>1444</v>
      </c>
      <c r="E156" s="63" t="s">
        <v>1445</v>
      </c>
      <c r="F156" s="4" t="s">
        <v>1425</v>
      </c>
    </row>
    <row r="157" spans="1:6" ht="15.75" x14ac:dyDescent="0.2">
      <c r="A157" s="63"/>
      <c r="B157" s="36"/>
      <c r="C157" s="36"/>
      <c r="D157" s="36"/>
      <c r="E157" s="63"/>
    </row>
    <row r="158" spans="1:6" ht="18.75" x14ac:dyDescent="0.3">
      <c r="A158" s="19" t="s">
        <v>1446</v>
      </c>
      <c r="B158" s="36"/>
      <c r="C158" s="36"/>
      <c r="D158" s="36"/>
    </row>
    <row r="159" spans="1:6" ht="31.5" x14ac:dyDescent="0.2">
      <c r="A159" s="63" t="s">
        <v>1447</v>
      </c>
      <c r="B159" s="63" t="s">
        <v>1448</v>
      </c>
      <c r="C159" s="63" t="s">
        <v>1449</v>
      </c>
      <c r="D159" s="63" t="s">
        <v>1450</v>
      </c>
      <c r="E159" s="63" t="s">
        <v>1356</v>
      </c>
      <c r="F159" s="63" t="s">
        <v>1451</v>
      </c>
    </row>
    <row r="160" spans="1:6" ht="15.75" x14ac:dyDescent="0.2">
      <c r="A160" s="63">
        <v>5134200</v>
      </c>
      <c r="B160" s="63" t="s">
        <v>1452</v>
      </c>
      <c r="C160" s="63" t="s">
        <v>1453</v>
      </c>
      <c r="D160" s="63" t="s">
        <v>1454</v>
      </c>
      <c r="E160" s="63" t="s">
        <v>1455</v>
      </c>
      <c r="F160" s="63" t="s">
        <v>1456</v>
      </c>
    </row>
    <row r="161" spans="1:6" ht="31.5" x14ac:dyDescent="0.2">
      <c r="A161" s="63" t="s">
        <v>1447</v>
      </c>
      <c r="B161" s="63" t="s">
        <v>1457</v>
      </c>
      <c r="C161" s="63" t="s">
        <v>1458</v>
      </c>
      <c r="D161" s="63" t="s">
        <v>1459</v>
      </c>
      <c r="E161" s="63" t="s">
        <v>1455</v>
      </c>
      <c r="F161" s="63" t="s">
        <v>1456</v>
      </c>
    </row>
    <row r="162" spans="1:6" ht="31.5" x14ac:dyDescent="0.2">
      <c r="A162" s="63">
        <v>9076033</v>
      </c>
      <c r="B162" s="63" t="s">
        <v>371</v>
      </c>
      <c r="C162" s="63" t="s">
        <v>1460</v>
      </c>
      <c r="D162" s="63" t="s">
        <v>1461</v>
      </c>
      <c r="E162" s="63" t="s">
        <v>1462</v>
      </c>
      <c r="F162" s="63" t="s">
        <v>1463</v>
      </c>
    </row>
    <row r="163" spans="1:6" ht="63" x14ac:dyDescent="0.2">
      <c r="A163" s="63" t="s">
        <v>1464</v>
      </c>
      <c r="B163" s="63" t="s">
        <v>1465</v>
      </c>
      <c r="C163" s="63" t="s">
        <v>1466</v>
      </c>
      <c r="D163" s="63" t="s">
        <v>1467</v>
      </c>
      <c r="E163" s="63" t="s">
        <v>1468</v>
      </c>
      <c r="F163" s="63" t="s">
        <v>1469</v>
      </c>
    </row>
    <row r="164" spans="1:6" ht="47.25" x14ac:dyDescent="0.2">
      <c r="A164" s="63" t="s">
        <v>1470</v>
      </c>
      <c r="B164" s="63" t="s">
        <v>1471</v>
      </c>
      <c r="C164" s="63" t="s">
        <v>1472</v>
      </c>
      <c r="D164" s="63" t="s">
        <v>1473</v>
      </c>
      <c r="E164" s="63" t="s">
        <v>1468</v>
      </c>
      <c r="F164" s="63" t="s">
        <v>1469</v>
      </c>
    </row>
    <row r="165" spans="1:6" ht="31.5" x14ac:dyDescent="0.2">
      <c r="A165" s="63" t="s">
        <v>1474</v>
      </c>
      <c r="B165" s="63" t="s">
        <v>1475</v>
      </c>
      <c r="C165" s="63" t="s">
        <v>1476</v>
      </c>
      <c r="D165" s="63" t="s">
        <v>1477</v>
      </c>
      <c r="E165" s="63" t="s">
        <v>1468</v>
      </c>
      <c r="F165" s="63" t="s">
        <v>1469</v>
      </c>
    </row>
    <row r="166" spans="1:6" ht="31.5" x14ac:dyDescent="0.2">
      <c r="A166" s="63" t="s">
        <v>409</v>
      </c>
      <c r="B166" s="63" t="s">
        <v>410</v>
      </c>
      <c r="C166" s="63" t="s">
        <v>1478</v>
      </c>
      <c r="D166" s="63" t="s">
        <v>1479</v>
      </c>
      <c r="E166" s="63" t="s">
        <v>1480</v>
      </c>
      <c r="F166" s="63" t="s">
        <v>1481</v>
      </c>
    </row>
    <row r="167" spans="1:6" ht="63" x14ac:dyDescent="0.2">
      <c r="A167" s="63" t="s">
        <v>1482</v>
      </c>
      <c r="B167" s="63" t="s">
        <v>1483</v>
      </c>
      <c r="C167" s="63" t="s">
        <v>1484</v>
      </c>
      <c r="D167" s="63" t="s">
        <v>1485</v>
      </c>
      <c r="E167" s="63" t="s">
        <v>1480</v>
      </c>
      <c r="F167" s="63" t="s">
        <v>1481</v>
      </c>
    </row>
    <row r="168" spans="1:6" ht="31.5" x14ac:dyDescent="0.2">
      <c r="A168" s="63" t="s">
        <v>1447</v>
      </c>
      <c r="B168" s="63" t="s">
        <v>1486</v>
      </c>
      <c r="C168" s="63" t="s">
        <v>1487</v>
      </c>
      <c r="D168" s="63" t="s">
        <v>1488</v>
      </c>
      <c r="E168" s="63" t="s">
        <v>1489</v>
      </c>
      <c r="F168" s="63" t="s">
        <v>1481</v>
      </c>
    </row>
    <row r="169" spans="1:6" ht="31.5" x14ac:dyDescent="0.2">
      <c r="A169" s="63" t="s">
        <v>121</v>
      </c>
      <c r="B169" s="63" t="s">
        <v>123</v>
      </c>
      <c r="C169" s="63" t="s">
        <v>1478</v>
      </c>
      <c r="D169" s="508" t="s">
        <v>1490</v>
      </c>
      <c r="E169" s="63" t="s">
        <v>1491</v>
      </c>
      <c r="F169" s="63" t="s">
        <v>1492</v>
      </c>
    </row>
    <row r="170" spans="1:6" ht="31.5" x14ac:dyDescent="0.2">
      <c r="A170" s="63" t="s">
        <v>126</v>
      </c>
      <c r="B170" s="63" t="s">
        <v>127</v>
      </c>
      <c r="C170" s="63" t="s">
        <v>1478</v>
      </c>
      <c r="D170" s="508"/>
      <c r="E170" s="63" t="s">
        <v>1491</v>
      </c>
      <c r="F170" s="63" t="s">
        <v>1492</v>
      </c>
    </row>
    <row r="171" spans="1:6" ht="15.75" x14ac:dyDescent="0.2">
      <c r="A171" s="63" t="s">
        <v>1249</v>
      </c>
      <c r="B171" s="63" t="s">
        <v>1493</v>
      </c>
      <c r="C171" s="63" t="s">
        <v>1494</v>
      </c>
      <c r="D171" s="293" t="s">
        <v>1495</v>
      </c>
      <c r="E171" s="63" t="s">
        <v>1261</v>
      </c>
      <c r="F171" s="64">
        <v>42713</v>
      </c>
    </row>
    <row r="172" spans="1:6" ht="110.25" x14ac:dyDescent="0.2">
      <c r="A172" s="63" t="s">
        <v>1496</v>
      </c>
      <c r="B172" s="63" t="s">
        <v>1497</v>
      </c>
      <c r="C172" s="63" t="s">
        <v>1498</v>
      </c>
      <c r="D172" s="293" t="s">
        <v>1499</v>
      </c>
      <c r="E172" s="63" t="s">
        <v>1500</v>
      </c>
      <c r="F172" s="64">
        <v>42713</v>
      </c>
    </row>
    <row r="173" spans="1:6" ht="78.75" x14ac:dyDescent="0.2">
      <c r="A173" s="63" t="s">
        <v>1447</v>
      </c>
      <c r="B173" s="63" t="s">
        <v>1501</v>
      </c>
      <c r="C173" s="63" t="s">
        <v>1502</v>
      </c>
      <c r="D173" s="293" t="s">
        <v>1503</v>
      </c>
      <c r="E173" s="63" t="s">
        <v>1261</v>
      </c>
      <c r="F173" s="64">
        <v>42713</v>
      </c>
    </row>
    <row r="174" spans="1:6" ht="15.75" x14ac:dyDescent="0.2">
      <c r="A174" s="63"/>
      <c r="B174" s="63" t="s">
        <v>146</v>
      </c>
      <c r="C174" s="63" t="s">
        <v>1504</v>
      </c>
      <c r="D174" s="63" t="s">
        <v>1505</v>
      </c>
      <c r="E174" s="63" t="s">
        <v>1261</v>
      </c>
      <c r="F174" s="64">
        <v>42713</v>
      </c>
    </row>
    <row r="175" spans="1:6" ht="31.5" x14ac:dyDescent="0.2">
      <c r="A175" s="63" t="s">
        <v>1447</v>
      </c>
      <c r="B175" s="63" t="s">
        <v>1506</v>
      </c>
      <c r="C175" s="63" t="s">
        <v>1507</v>
      </c>
      <c r="D175" s="63" t="s">
        <v>1508</v>
      </c>
      <c r="E175" s="63" t="s">
        <v>1509</v>
      </c>
      <c r="F175" s="64">
        <v>42716</v>
      </c>
    </row>
    <row r="176" spans="1:6" ht="15.75" x14ac:dyDescent="0.2">
      <c r="A176" s="63" t="s">
        <v>274</v>
      </c>
      <c r="B176" s="63" t="s">
        <v>1510</v>
      </c>
      <c r="C176" s="63" t="s">
        <v>1511</v>
      </c>
      <c r="D176" s="63" t="s">
        <v>1512</v>
      </c>
      <c r="E176" s="63" t="s">
        <v>1242</v>
      </c>
      <c r="F176" s="64">
        <v>42716</v>
      </c>
    </row>
    <row r="177" spans="1:6" ht="31.5" x14ac:dyDescent="0.2">
      <c r="A177" s="63" t="s">
        <v>1347</v>
      </c>
      <c r="B177" s="63" t="s">
        <v>1513</v>
      </c>
      <c r="C177" s="63" t="s">
        <v>1514</v>
      </c>
      <c r="D177" s="63" t="s">
        <v>1515</v>
      </c>
      <c r="E177" s="63" t="s">
        <v>1346</v>
      </c>
      <c r="F177" s="64">
        <v>42716</v>
      </c>
    </row>
    <row r="178" spans="1:6" ht="16.5" customHeight="1" x14ac:dyDescent="0.2">
      <c r="A178" s="389" t="s">
        <v>1516</v>
      </c>
      <c r="B178" s="25" t="s">
        <v>1517</v>
      </c>
      <c r="C178" s="63" t="s">
        <v>1514</v>
      </c>
      <c r="D178" s="63" t="s">
        <v>1518</v>
      </c>
      <c r="E178" s="63" t="s">
        <v>1346</v>
      </c>
      <c r="F178" s="64">
        <v>42716</v>
      </c>
    </row>
    <row r="179" spans="1:6" ht="16.5" customHeight="1" x14ac:dyDescent="0.2">
      <c r="A179" s="25">
        <v>9052030</v>
      </c>
      <c r="B179" s="25" t="s">
        <v>184</v>
      </c>
      <c r="C179" s="510" t="s">
        <v>1519</v>
      </c>
      <c r="D179" s="508" t="s">
        <v>1520</v>
      </c>
      <c r="E179" s="508" t="s">
        <v>1261</v>
      </c>
      <c r="F179" s="503">
        <v>42718</v>
      </c>
    </row>
    <row r="180" spans="1:6" ht="16.5" customHeight="1" x14ac:dyDescent="0.2">
      <c r="A180" s="25">
        <v>9052058</v>
      </c>
      <c r="B180" s="25" t="s">
        <v>186</v>
      </c>
      <c r="C180" s="510"/>
      <c r="D180" s="508"/>
      <c r="E180" s="508"/>
      <c r="F180" s="503"/>
    </row>
    <row r="181" spans="1:6" ht="16.5" customHeight="1" x14ac:dyDescent="0.2">
      <c r="A181" s="25" t="s">
        <v>175</v>
      </c>
      <c r="B181" s="25" t="s">
        <v>176</v>
      </c>
      <c r="C181" s="510"/>
      <c r="D181" s="508"/>
      <c r="E181" s="508"/>
      <c r="F181" s="503"/>
    </row>
    <row r="182" spans="1:6" ht="16.5" customHeight="1" x14ac:dyDescent="0.2">
      <c r="A182" s="25" t="s">
        <v>178</v>
      </c>
      <c r="B182" s="25" t="s">
        <v>179</v>
      </c>
      <c r="C182" s="510"/>
      <c r="D182" s="508"/>
      <c r="E182" s="508"/>
      <c r="F182" s="503"/>
    </row>
    <row r="183" spans="1:6" ht="16.5" customHeight="1" x14ac:dyDescent="0.2">
      <c r="A183" s="25" t="s">
        <v>180</v>
      </c>
      <c r="B183" s="25" t="s">
        <v>181</v>
      </c>
      <c r="C183" s="510"/>
      <c r="D183" s="508"/>
      <c r="E183" s="508"/>
      <c r="F183" s="503"/>
    </row>
    <row r="184" spans="1:6" ht="16.5" customHeight="1" x14ac:dyDescent="0.2">
      <c r="A184" s="25" t="s">
        <v>182</v>
      </c>
      <c r="B184" s="25" t="s">
        <v>183</v>
      </c>
      <c r="C184" s="510"/>
      <c r="D184" s="508"/>
      <c r="E184" s="508"/>
      <c r="F184" s="503"/>
    </row>
    <row r="185" spans="1:6" ht="16.5" customHeight="1" x14ac:dyDescent="0.2">
      <c r="A185" s="25">
        <v>9063063</v>
      </c>
      <c r="B185" s="25" t="s">
        <v>283</v>
      </c>
      <c r="C185" s="508" t="s">
        <v>1519</v>
      </c>
      <c r="D185" s="508" t="s">
        <v>1521</v>
      </c>
      <c r="E185" s="508" t="s">
        <v>1261</v>
      </c>
      <c r="F185" s="503">
        <v>42718</v>
      </c>
    </row>
    <row r="186" spans="1:6" ht="16.5" customHeight="1" x14ac:dyDescent="0.2">
      <c r="A186" s="25">
        <v>9063085</v>
      </c>
      <c r="B186" s="25" t="s">
        <v>285</v>
      </c>
      <c r="C186" s="508"/>
      <c r="D186" s="508"/>
      <c r="E186" s="508"/>
      <c r="F186" s="503"/>
    </row>
    <row r="187" spans="1:6" ht="16.5" customHeight="1" x14ac:dyDescent="0.2">
      <c r="A187" s="25" t="s">
        <v>276</v>
      </c>
      <c r="B187" s="25" t="s">
        <v>277</v>
      </c>
      <c r="C187" s="508"/>
      <c r="D187" s="508"/>
      <c r="E187" s="508"/>
      <c r="F187" s="503"/>
    </row>
    <row r="188" spans="1:6" s="66" customFormat="1" ht="16.5" customHeight="1" x14ac:dyDescent="0.2">
      <c r="A188" s="25" t="s">
        <v>279</v>
      </c>
      <c r="B188" s="25" t="s">
        <v>280</v>
      </c>
      <c r="C188" s="508"/>
      <c r="D188" s="508"/>
      <c r="E188" s="508"/>
      <c r="F188" s="503"/>
    </row>
    <row r="189" spans="1:6" s="66" customFormat="1" ht="16.5" customHeight="1" x14ac:dyDescent="0.2">
      <c r="A189" s="25">
        <v>9034052</v>
      </c>
      <c r="B189" s="25" t="s">
        <v>339</v>
      </c>
      <c r="C189" s="508" t="s">
        <v>1519</v>
      </c>
      <c r="D189" s="509" t="s">
        <v>1522</v>
      </c>
      <c r="E189" s="508" t="s">
        <v>1261</v>
      </c>
      <c r="F189" s="503">
        <v>42718</v>
      </c>
    </row>
    <row r="190" spans="1:6" s="66" customFormat="1" ht="16.5" customHeight="1" x14ac:dyDescent="0.2">
      <c r="A190" s="62" t="s">
        <v>336</v>
      </c>
      <c r="B190" s="44" t="s">
        <v>337</v>
      </c>
      <c r="C190" s="508"/>
      <c r="D190" s="509"/>
      <c r="E190" s="508"/>
      <c r="F190" s="503"/>
    </row>
    <row r="191" spans="1:6" s="66" customFormat="1" ht="16.5" customHeight="1" x14ac:dyDescent="0.2">
      <c r="A191" s="44">
        <v>9075014</v>
      </c>
      <c r="B191" s="44" t="s">
        <v>370</v>
      </c>
      <c r="C191" s="504" t="s">
        <v>1519</v>
      </c>
      <c r="D191" s="504" t="s">
        <v>1523</v>
      </c>
      <c r="E191" s="507" t="s">
        <v>1261</v>
      </c>
      <c r="F191" s="503">
        <v>42718</v>
      </c>
    </row>
    <row r="192" spans="1:6" s="66" customFormat="1" ht="16.5" customHeight="1" x14ac:dyDescent="0.2">
      <c r="A192" s="44">
        <v>9075080</v>
      </c>
      <c r="B192" s="44" t="s">
        <v>372</v>
      </c>
      <c r="C192" s="505"/>
      <c r="D192" s="505"/>
      <c r="E192" s="507"/>
      <c r="F192" s="503"/>
    </row>
    <row r="193" spans="1:6" s="66" customFormat="1" ht="16.5" customHeight="1" x14ac:dyDescent="0.2">
      <c r="A193" s="44" t="s">
        <v>364</v>
      </c>
      <c r="B193" s="44" t="s">
        <v>365</v>
      </c>
      <c r="C193" s="505"/>
      <c r="D193" s="505"/>
      <c r="E193" s="507"/>
      <c r="F193" s="503"/>
    </row>
    <row r="194" spans="1:6" s="66" customFormat="1" ht="16.5" customHeight="1" x14ac:dyDescent="0.2">
      <c r="A194" s="44" t="s">
        <v>366</v>
      </c>
      <c r="B194" s="44" t="s">
        <v>367</v>
      </c>
      <c r="C194" s="505"/>
      <c r="D194" s="505"/>
      <c r="E194" s="507"/>
      <c r="F194" s="503"/>
    </row>
    <row r="195" spans="1:6" s="66" customFormat="1" ht="16.5" customHeight="1" x14ac:dyDescent="0.2">
      <c r="A195" s="44">
        <v>9087023</v>
      </c>
      <c r="B195" s="44" t="s">
        <v>440</v>
      </c>
      <c r="C195" s="505"/>
      <c r="D195" s="505"/>
      <c r="E195" s="507"/>
      <c r="F195" s="503"/>
    </row>
    <row r="196" spans="1:6" s="66" customFormat="1" ht="16.5" customHeight="1" x14ac:dyDescent="0.2">
      <c r="A196" s="44">
        <v>9087057</v>
      </c>
      <c r="B196" s="44" t="s">
        <v>442</v>
      </c>
      <c r="C196" s="506"/>
      <c r="D196" s="506"/>
      <c r="E196" s="507"/>
      <c r="F196" s="503"/>
    </row>
    <row r="197" spans="1:6" s="66" customFormat="1" ht="16.5" customHeight="1" x14ac:dyDescent="0.2">
      <c r="A197" s="44">
        <v>9076070</v>
      </c>
      <c r="B197" s="44" t="s">
        <v>373</v>
      </c>
      <c r="C197" s="504" t="s">
        <v>1519</v>
      </c>
      <c r="D197" s="511" t="s">
        <v>1524</v>
      </c>
      <c r="E197" s="503" t="s">
        <v>1261</v>
      </c>
      <c r="F197" s="503">
        <v>42718</v>
      </c>
    </row>
    <row r="198" spans="1:6" s="66" customFormat="1" ht="16.5" customHeight="1" x14ac:dyDescent="0.2">
      <c r="A198" s="44">
        <v>9076060</v>
      </c>
      <c r="B198" s="44" t="s">
        <v>374</v>
      </c>
      <c r="C198" s="505"/>
      <c r="D198" s="507"/>
      <c r="E198" s="503"/>
      <c r="F198" s="503"/>
    </row>
    <row r="199" spans="1:6" s="66" customFormat="1" ht="16.5" customHeight="1" x14ac:dyDescent="0.2">
      <c r="A199" s="44">
        <v>9099064</v>
      </c>
      <c r="B199" s="44" t="s">
        <v>460</v>
      </c>
      <c r="C199" s="505"/>
      <c r="D199" s="507"/>
      <c r="E199" s="503"/>
      <c r="F199" s="503"/>
    </row>
    <row r="200" spans="1:6" s="66" customFormat="1" ht="16.5" customHeight="1" x14ac:dyDescent="0.2">
      <c r="A200" s="44">
        <v>9099018</v>
      </c>
      <c r="B200" s="44" t="s">
        <v>458</v>
      </c>
      <c r="C200" s="505"/>
      <c r="D200" s="507"/>
      <c r="E200" s="503"/>
      <c r="F200" s="503"/>
    </row>
    <row r="201" spans="1:6" s="66" customFormat="1" ht="16.5" customHeight="1" x14ac:dyDescent="0.2">
      <c r="A201" s="44">
        <v>9099004</v>
      </c>
      <c r="B201" s="44" t="s">
        <v>459</v>
      </c>
      <c r="C201" s="505"/>
      <c r="D201" s="507"/>
      <c r="E201" s="503"/>
      <c r="F201" s="503"/>
    </row>
    <row r="202" spans="1:6" s="66" customFormat="1" ht="16.5" customHeight="1" x14ac:dyDescent="0.2">
      <c r="A202" s="44" t="s">
        <v>456</v>
      </c>
      <c r="B202" s="44" t="s">
        <v>457</v>
      </c>
      <c r="C202" s="505"/>
      <c r="D202" s="507"/>
      <c r="E202" s="503"/>
      <c r="F202" s="503"/>
    </row>
    <row r="203" spans="1:6" ht="16.5" customHeight="1" x14ac:dyDescent="0.2">
      <c r="A203" s="44" t="s">
        <v>480</v>
      </c>
      <c r="B203" s="44" t="s">
        <v>454</v>
      </c>
      <c r="C203" s="505"/>
      <c r="D203" s="507"/>
      <c r="E203" s="503"/>
      <c r="F203" s="503"/>
    </row>
    <row r="204" spans="1:6" ht="31.5" x14ac:dyDescent="0.2">
      <c r="A204" s="67" t="s">
        <v>1385</v>
      </c>
      <c r="B204" s="67" t="s">
        <v>1525</v>
      </c>
      <c r="C204" s="292" t="s">
        <v>1526</v>
      </c>
      <c r="D204" s="294" t="s">
        <v>1527</v>
      </c>
      <c r="E204" s="291" t="s">
        <v>1261</v>
      </c>
      <c r="F204" s="291">
        <v>42718</v>
      </c>
    </row>
    <row r="205" spans="1:6" ht="16.5" customHeight="1" x14ac:dyDescent="0.2">
      <c r="A205" s="67">
        <v>14600</v>
      </c>
      <c r="B205" s="67" t="s">
        <v>1528</v>
      </c>
      <c r="C205" s="292" t="s">
        <v>1529</v>
      </c>
      <c r="D205" s="294" t="s">
        <v>1530</v>
      </c>
      <c r="E205" s="291" t="s">
        <v>1261</v>
      </c>
      <c r="F205" s="291">
        <v>42718</v>
      </c>
    </row>
    <row r="206" spans="1:6" ht="33.75" customHeight="1" x14ac:dyDescent="0.2">
      <c r="A206" s="67" t="s">
        <v>152</v>
      </c>
      <c r="B206" s="67" t="s">
        <v>1531</v>
      </c>
      <c r="C206" s="1" t="s">
        <v>1532</v>
      </c>
      <c r="D206" s="63" t="s">
        <v>1533</v>
      </c>
      <c r="E206" s="291" t="s">
        <v>1261</v>
      </c>
      <c r="F206" s="291">
        <v>42723</v>
      </c>
    </row>
    <row r="207" spans="1:6" ht="30" x14ac:dyDescent="0.2">
      <c r="A207" s="67" t="s">
        <v>116</v>
      </c>
      <c r="B207" s="67" t="s">
        <v>118</v>
      </c>
      <c r="C207" s="1" t="s">
        <v>1534</v>
      </c>
      <c r="D207" s="1" t="s">
        <v>1535</v>
      </c>
      <c r="E207" s="63" t="s">
        <v>1346</v>
      </c>
      <c r="F207" s="64">
        <v>42723</v>
      </c>
    </row>
    <row r="208" spans="1:6" ht="15.75" x14ac:dyDescent="0.2">
      <c r="A208" s="62" t="s">
        <v>949</v>
      </c>
      <c r="B208" s="25" t="s">
        <v>950</v>
      </c>
      <c r="C208" s="512" t="s">
        <v>1536</v>
      </c>
      <c r="D208" s="513" t="s">
        <v>1537</v>
      </c>
      <c r="E208" s="63" t="s">
        <v>1468</v>
      </c>
      <c r="F208" s="64">
        <v>42723</v>
      </c>
    </row>
    <row r="209" spans="1:21" ht="15.75" x14ac:dyDescent="0.2">
      <c r="A209" s="26" t="s">
        <v>953</v>
      </c>
      <c r="B209" s="26" t="s">
        <v>954</v>
      </c>
      <c r="C209" s="512"/>
      <c r="D209" s="513"/>
      <c r="E209" s="63" t="s">
        <v>1468</v>
      </c>
      <c r="F209" s="64">
        <v>42723</v>
      </c>
    </row>
    <row r="210" spans="1:21" ht="45" x14ac:dyDescent="0.2">
      <c r="A210" s="63" t="s">
        <v>1538</v>
      </c>
      <c r="B210" s="1" t="s">
        <v>1539</v>
      </c>
      <c r="C210" s="63" t="s">
        <v>1270</v>
      </c>
      <c r="D210" s="63" t="s">
        <v>1540</v>
      </c>
      <c r="E210" s="63" t="s">
        <v>1541</v>
      </c>
      <c r="F210" s="64">
        <v>42741</v>
      </c>
    </row>
    <row r="211" spans="1:21" s="11" customFormat="1" ht="16.5" customHeight="1" x14ac:dyDescent="0.25">
      <c r="A211" s="389" t="s">
        <v>868</v>
      </c>
      <c r="B211" s="74" t="s">
        <v>869</v>
      </c>
      <c r="C211" s="389" t="s">
        <v>1529</v>
      </c>
      <c r="D211" s="389" t="s">
        <v>1542</v>
      </c>
      <c r="E211" s="389" t="s">
        <v>1468</v>
      </c>
      <c r="F211" s="390">
        <v>42741</v>
      </c>
      <c r="G211" s="334"/>
      <c r="H211" s="334"/>
      <c r="I211" s="334"/>
      <c r="J211" s="334"/>
      <c r="K211" s="334"/>
      <c r="L211" s="334"/>
      <c r="M211" s="334"/>
      <c r="N211" s="334"/>
      <c r="O211" s="334"/>
      <c r="P211" s="334"/>
      <c r="Q211" s="334"/>
      <c r="R211" s="334"/>
      <c r="S211" s="334"/>
      <c r="T211" s="334"/>
      <c r="U211" s="334"/>
    </row>
    <row r="212" spans="1:21" s="11" customFormat="1" ht="30" x14ac:dyDescent="0.25">
      <c r="A212" s="391" t="s">
        <v>1543</v>
      </c>
      <c r="B212" s="74" t="s">
        <v>72</v>
      </c>
      <c r="C212" s="334" t="s">
        <v>1529</v>
      </c>
      <c r="D212" s="389" t="s">
        <v>1544</v>
      </c>
      <c r="E212" s="389" t="s">
        <v>1545</v>
      </c>
      <c r="F212" s="390">
        <v>42741</v>
      </c>
      <c r="G212" s="334"/>
      <c r="H212" s="334"/>
      <c r="I212" s="334"/>
      <c r="J212" s="334"/>
      <c r="K212" s="334"/>
      <c r="L212" s="334"/>
      <c r="M212" s="334"/>
      <c r="N212" s="334"/>
      <c r="O212" s="334"/>
      <c r="P212" s="334"/>
      <c r="Q212" s="334"/>
      <c r="R212" s="334"/>
      <c r="S212" s="334"/>
      <c r="T212" s="334"/>
      <c r="U212" s="334"/>
    </row>
    <row r="213" spans="1:21" s="11" customFormat="1" x14ac:dyDescent="0.25">
      <c r="A213" s="391" t="s">
        <v>1546</v>
      </c>
      <c r="B213" s="74" t="s">
        <v>73</v>
      </c>
      <c r="C213" s="334" t="s">
        <v>1529</v>
      </c>
      <c r="D213" s="389" t="s">
        <v>1544</v>
      </c>
      <c r="E213" s="389" t="s">
        <v>1545</v>
      </c>
      <c r="F213" s="390">
        <v>42741</v>
      </c>
      <c r="G213" s="334"/>
      <c r="H213" s="334"/>
      <c r="I213" s="334"/>
      <c r="J213" s="334"/>
      <c r="K213" s="334"/>
      <c r="L213" s="334"/>
      <c r="M213" s="334"/>
      <c r="N213" s="334"/>
      <c r="O213" s="334"/>
      <c r="P213" s="334"/>
      <c r="Q213" s="334"/>
      <c r="R213" s="334"/>
      <c r="S213" s="334"/>
      <c r="T213" s="334"/>
      <c r="U213" s="334"/>
    </row>
    <row r="214" spans="1:21" s="11" customFormat="1" x14ac:dyDescent="0.25">
      <c r="A214" s="342">
        <v>5536890</v>
      </c>
      <c r="B214" s="74" t="s">
        <v>452</v>
      </c>
      <c r="C214" s="334" t="s">
        <v>1529</v>
      </c>
      <c r="D214" s="389" t="s">
        <v>1547</v>
      </c>
      <c r="E214" s="389" t="s">
        <v>1545</v>
      </c>
      <c r="F214" s="390">
        <v>42741</v>
      </c>
      <c r="G214" s="334"/>
      <c r="H214" s="334"/>
      <c r="I214" s="334"/>
      <c r="J214" s="334"/>
      <c r="K214" s="334"/>
      <c r="L214" s="334"/>
      <c r="M214" s="334"/>
      <c r="N214" s="334"/>
      <c r="O214" s="334"/>
      <c r="P214" s="334"/>
      <c r="Q214" s="334"/>
      <c r="R214" s="334"/>
      <c r="S214" s="334"/>
      <c r="T214" s="334"/>
      <c r="U214" s="334"/>
    </row>
    <row r="215" spans="1:21" s="11" customFormat="1" ht="30" x14ac:dyDescent="0.25">
      <c r="A215" s="392" t="s">
        <v>1548</v>
      </c>
      <c r="B215" s="74" t="s">
        <v>360</v>
      </c>
      <c r="C215" s="392" t="s">
        <v>1549</v>
      </c>
      <c r="D215" s="389" t="s">
        <v>1550</v>
      </c>
      <c r="E215" s="389" t="s">
        <v>1545</v>
      </c>
      <c r="F215" s="390">
        <v>42741</v>
      </c>
      <c r="G215" s="334"/>
      <c r="H215" s="334"/>
      <c r="I215" s="334"/>
      <c r="J215" s="334"/>
      <c r="K215" s="334"/>
      <c r="L215" s="334"/>
      <c r="M215" s="334"/>
      <c r="N215" s="334"/>
      <c r="O215" s="334"/>
      <c r="P215" s="334"/>
      <c r="Q215" s="334"/>
      <c r="R215" s="334"/>
      <c r="S215" s="334"/>
      <c r="T215" s="334"/>
      <c r="U215" s="334"/>
    </row>
    <row r="216" spans="1:21" s="11" customFormat="1" x14ac:dyDescent="0.25">
      <c r="A216" s="393" t="s">
        <v>775</v>
      </c>
      <c r="B216" s="74" t="s">
        <v>776</v>
      </c>
      <c r="C216" s="496" t="s">
        <v>1440</v>
      </c>
      <c r="D216" s="497" t="s">
        <v>1551</v>
      </c>
      <c r="E216" s="498" t="s">
        <v>1545</v>
      </c>
      <c r="F216" s="499">
        <v>42741</v>
      </c>
      <c r="G216" s="334"/>
      <c r="H216" s="334"/>
      <c r="I216" s="334"/>
      <c r="J216" s="334"/>
      <c r="K216" s="334"/>
      <c r="L216" s="334"/>
      <c r="M216" s="334"/>
      <c r="N216" s="334"/>
      <c r="O216" s="334"/>
      <c r="P216" s="334"/>
      <c r="Q216" s="334"/>
      <c r="R216" s="334"/>
      <c r="S216" s="334"/>
      <c r="T216" s="334"/>
      <c r="U216" s="334"/>
    </row>
    <row r="217" spans="1:21" ht="15.75" x14ac:dyDescent="0.25">
      <c r="A217" s="342" t="s">
        <v>684</v>
      </c>
      <c r="B217" s="74" t="s">
        <v>685</v>
      </c>
      <c r="C217" s="496"/>
      <c r="D217" s="497"/>
      <c r="E217" s="498"/>
      <c r="F217" s="499"/>
    </row>
    <row r="218" spans="1:21" ht="15.75" x14ac:dyDescent="0.25">
      <c r="A218" s="342" t="s">
        <v>781</v>
      </c>
      <c r="B218" s="74" t="s">
        <v>782</v>
      </c>
      <c r="C218" s="496"/>
      <c r="D218" s="497"/>
      <c r="E218" s="498"/>
      <c r="F218" s="499"/>
    </row>
    <row r="219" spans="1:21" x14ac:dyDescent="0.2">
      <c r="A219" s="394" t="s">
        <v>783</v>
      </c>
      <c r="B219" s="74" t="s">
        <v>1171</v>
      </c>
      <c r="C219" s="496"/>
      <c r="D219" s="497"/>
      <c r="E219" s="498"/>
      <c r="F219" s="499"/>
    </row>
    <row r="220" spans="1:21" s="11" customFormat="1" ht="30" x14ac:dyDescent="0.25">
      <c r="A220" s="394">
        <v>12436000</v>
      </c>
      <c r="B220" s="74" t="s">
        <v>835</v>
      </c>
      <c r="C220" s="496" t="s">
        <v>1440</v>
      </c>
      <c r="D220" s="498" t="s">
        <v>1552</v>
      </c>
      <c r="E220" s="498" t="s">
        <v>1545</v>
      </c>
      <c r="F220" s="499">
        <v>42741</v>
      </c>
      <c r="G220" s="334"/>
      <c r="H220" s="334"/>
      <c r="I220" s="334"/>
      <c r="J220" s="334"/>
      <c r="K220" s="334"/>
      <c r="L220" s="334"/>
      <c r="M220" s="334"/>
      <c r="N220" s="334"/>
      <c r="O220" s="334"/>
      <c r="P220" s="334"/>
      <c r="Q220" s="334"/>
      <c r="R220" s="334"/>
      <c r="S220" s="334"/>
      <c r="T220" s="334"/>
      <c r="U220" s="334"/>
    </row>
    <row r="221" spans="1:21" s="11" customFormat="1" ht="30" x14ac:dyDescent="0.25">
      <c r="A221" s="395" t="s">
        <v>1553</v>
      </c>
      <c r="B221" s="74" t="s">
        <v>928</v>
      </c>
      <c r="C221" s="496"/>
      <c r="D221" s="498"/>
      <c r="E221" s="498"/>
      <c r="F221" s="499"/>
      <c r="G221" s="334"/>
      <c r="H221" s="334"/>
      <c r="I221" s="334"/>
      <c r="J221" s="334"/>
      <c r="K221" s="334"/>
      <c r="L221" s="334"/>
      <c r="M221" s="334"/>
      <c r="N221" s="334"/>
      <c r="O221" s="334"/>
      <c r="P221" s="334"/>
      <c r="Q221" s="334"/>
      <c r="R221" s="334"/>
      <c r="S221" s="334"/>
      <c r="T221" s="334"/>
      <c r="U221" s="334"/>
    </row>
    <row r="222" spans="1:21" s="11" customFormat="1" ht="30" x14ac:dyDescent="0.25">
      <c r="A222" s="394">
        <v>12211195</v>
      </c>
      <c r="B222" s="74" t="s">
        <v>936</v>
      </c>
      <c r="C222" s="496"/>
      <c r="D222" s="498"/>
      <c r="E222" s="498"/>
      <c r="F222" s="499"/>
      <c r="G222" s="334"/>
      <c r="H222" s="334"/>
      <c r="I222" s="334"/>
      <c r="J222" s="334"/>
      <c r="K222" s="334"/>
      <c r="L222" s="334"/>
      <c r="M222" s="334"/>
      <c r="N222" s="334"/>
      <c r="O222" s="334"/>
      <c r="P222" s="334"/>
      <c r="Q222" s="334"/>
      <c r="R222" s="334"/>
      <c r="S222" s="334"/>
      <c r="T222" s="334"/>
      <c r="U222" s="334"/>
    </row>
    <row r="223" spans="1:21" s="11" customFormat="1" x14ac:dyDescent="0.25">
      <c r="A223" s="394">
        <v>12212050</v>
      </c>
      <c r="B223" s="74" t="s">
        <v>933</v>
      </c>
      <c r="C223" s="496"/>
      <c r="D223" s="498"/>
      <c r="E223" s="498"/>
      <c r="F223" s="499"/>
      <c r="G223" s="334"/>
      <c r="H223" s="334"/>
      <c r="I223" s="334"/>
      <c r="J223" s="334"/>
      <c r="K223" s="334"/>
      <c r="L223" s="334"/>
      <c r="M223" s="334"/>
      <c r="N223" s="334"/>
      <c r="O223" s="334"/>
      <c r="P223" s="334"/>
      <c r="Q223" s="334"/>
      <c r="R223" s="334"/>
      <c r="S223" s="334"/>
      <c r="T223" s="334"/>
      <c r="U223" s="334"/>
    </row>
    <row r="224" spans="1:21" s="11" customFormat="1" ht="30" x14ac:dyDescent="0.25">
      <c r="A224" s="394">
        <v>12212430</v>
      </c>
      <c r="B224" s="74" t="s">
        <v>934</v>
      </c>
      <c r="C224" s="496"/>
      <c r="D224" s="498"/>
      <c r="E224" s="498"/>
      <c r="F224" s="499"/>
      <c r="G224" s="334"/>
      <c r="H224" s="334"/>
      <c r="I224" s="334"/>
      <c r="J224" s="334"/>
      <c r="K224" s="334"/>
      <c r="L224" s="334"/>
      <c r="M224" s="334"/>
      <c r="N224" s="334"/>
      <c r="O224" s="334"/>
      <c r="P224" s="334"/>
      <c r="Q224" s="334"/>
      <c r="R224" s="334"/>
      <c r="S224" s="334"/>
      <c r="T224" s="334"/>
      <c r="U224" s="334"/>
    </row>
    <row r="225" spans="1:21" s="11" customFormat="1" x14ac:dyDescent="0.25">
      <c r="A225" s="394" t="s">
        <v>929</v>
      </c>
      <c r="B225" s="74" t="s">
        <v>930</v>
      </c>
      <c r="C225" s="496"/>
      <c r="D225" s="498"/>
      <c r="E225" s="498"/>
      <c r="F225" s="499"/>
      <c r="G225" s="334"/>
      <c r="H225" s="334"/>
      <c r="I225" s="334"/>
      <c r="J225" s="334"/>
      <c r="K225" s="334"/>
      <c r="L225" s="334"/>
      <c r="M225" s="334"/>
      <c r="N225" s="334"/>
      <c r="O225" s="334"/>
      <c r="P225" s="334"/>
      <c r="Q225" s="334"/>
      <c r="R225" s="334"/>
      <c r="S225" s="334"/>
      <c r="T225" s="334"/>
      <c r="U225" s="334"/>
    </row>
    <row r="226" spans="1:21" ht="15" customHeight="1" x14ac:dyDescent="0.2">
      <c r="A226" s="394" t="s">
        <v>861</v>
      </c>
      <c r="B226" s="74" t="s">
        <v>1554</v>
      </c>
      <c r="C226" s="498" t="s">
        <v>1555</v>
      </c>
      <c r="D226" s="498" t="s">
        <v>1556</v>
      </c>
      <c r="E226" s="498" t="s">
        <v>1557</v>
      </c>
      <c r="F226" s="499">
        <v>42768</v>
      </c>
    </row>
    <row r="227" spans="1:21" x14ac:dyDescent="0.2">
      <c r="A227" s="394" t="s">
        <v>863</v>
      </c>
      <c r="B227" s="74" t="s">
        <v>1558</v>
      </c>
      <c r="C227" s="498"/>
      <c r="D227" s="498"/>
      <c r="E227" s="498"/>
      <c r="F227" s="498"/>
    </row>
    <row r="228" spans="1:21" x14ac:dyDescent="0.2">
      <c r="A228" s="394" t="s">
        <v>854</v>
      </c>
      <c r="B228" s="74" t="s">
        <v>1559</v>
      </c>
      <c r="C228" s="498"/>
      <c r="D228" s="498"/>
      <c r="E228" s="498"/>
      <c r="F228" s="498"/>
    </row>
    <row r="229" spans="1:21" x14ac:dyDescent="0.2">
      <c r="A229" s="394" t="s">
        <v>837</v>
      </c>
      <c r="B229" s="74" t="s">
        <v>1560</v>
      </c>
      <c r="C229" s="498"/>
      <c r="D229" s="498"/>
      <c r="E229" s="498"/>
      <c r="F229" s="498"/>
    </row>
    <row r="230" spans="1:21" x14ac:dyDescent="0.2">
      <c r="A230" s="394" t="s">
        <v>892</v>
      </c>
      <c r="B230" s="74" t="s">
        <v>1561</v>
      </c>
      <c r="C230" s="498"/>
      <c r="D230" s="498"/>
      <c r="E230" s="498"/>
      <c r="F230" s="498"/>
    </row>
    <row r="231" spans="1:21" x14ac:dyDescent="0.2">
      <c r="A231" s="394" t="s">
        <v>882</v>
      </c>
      <c r="B231" s="74" t="s">
        <v>1562</v>
      </c>
      <c r="C231" s="498"/>
      <c r="D231" s="498"/>
      <c r="E231" s="498"/>
      <c r="F231" s="498"/>
    </row>
    <row r="232" spans="1:21" x14ac:dyDescent="0.2">
      <c r="A232" s="394" t="s">
        <v>856</v>
      </c>
      <c r="B232" s="74" t="s">
        <v>1563</v>
      </c>
      <c r="C232" s="498"/>
      <c r="D232" s="498"/>
      <c r="E232" s="498"/>
      <c r="F232" s="498"/>
    </row>
    <row r="233" spans="1:21" x14ac:dyDescent="0.2">
      <c r="A233" s="394" t="s">
        <v>852</v>
      </c>
      <c r="B233" s="74" t="s">
        <v>1564</v>
      </c>
      <c r="C233" s="498"/>
      <c r="D233" s="498"/>
      <c r="E233" s="498"/>
      <c r="F233" s="498"/>
    </row>
    <row r="234" spans="1:21" x14ac:dyDescent="0.2">
      <c r="A234" s="394" t="s">
        <v>896</v>
      </c>
      <c r="B234" s="74" t="s">
        <v>1565</v>
      </c>
      <c r="C234" s="498"/>
      <c r="D234" s="498"/>
      <c r="E234" s="498"/>
      <c r="F234" s="498"/>
    </row>
    <row r="235" spans="1:21" ht="15.75" x14ac:dyDescent="0.25">
      <c r="A235" s="394" t="s">
        <v>824</v>
      </c>
      <c r="B235" s="74" t="s">
        <v>1566</v>
      </c>
      <c r="C235" s="334" t="s">
        <v>1391</v>
      </c>
      <c r="D235" s="498"/>
      <c r="E235" s="498"/>
      <c r="F235" s="498"/>
    </row>
    <row r="236" spans="1:21" x14ac:dyDescent="0.2">
      <c r="A236" s="394" t="s">
        <v>907</v>
      </c>
      <c r="B236" s="74" t="s">
        <v>1567</v>
      </c>
      <c r="C236" s="498" t="s">
        <v>1568</v>
      </c>
      <c r="D236" s="498" t="s">
        <v>1569</v>
      </c>
      <c r="E236" s="496" t="s">
        <v>1557</v>
      </c>
      <c r="F236" s="500">
        <v>42768</v>
      </c>
    </row>
    <row r="237" spans="1:21" x14ac:dyDescent="0.2">
      <c r="A237" s="394" t="s">
        <v>911</v>
      </c>
      <c r="B237" s="74" t="s">
        <v>1570</v>
      </c>
      <c r="C237" s="498"/>
      <c r="D237" s="498"/>
      <c r="E237" s="496"/>
      <c r="F237" s="500"/>
    </row>
    <row r="238" spans="1:21" x14ac:dyDescent="0.2">
      <c r="A238" s="394" t="s">
        <v>905</v>
      </c>
      <c r="B238" s="74" t="s">
        <v>1571</v>
      </c>
      <c r="C238" s="498"/>
      <c r="D238" s="498"/>
      <c r="E238" s="496"/>
      <c r="F238" s="500"/>
    </row>
    <row r="239" spans="1:21" x14ac:dyDescent="0.2">
      <c r="A239" s="394" t="s">
        <v>868</v>
      </c>
      <c r="B239" s="74" t="s">
        <v>1572</v>
      </c>
      <c r="C239" s="498"/>
      <c r="D239" s="498"/>
      <c r="E239" s="496"/>
      <c r="F239" s="500"/>
    </row>
    <row r="240" spans="1:21" x14ac:dyDescent="0.2">
      <c r="A240" s="394" t="s">
        <v>865</v>
      </c>
      <c r="B240" s="74" t="s">
        <v>1573</v>
      </c>
      <c r="C240" s="498"/>
      <c r="D240" s="498"/>
      <c r="E240" s="496"/>
      <c r="F240" s="500"/>
    </row>
    <row r="241" spans="1:6" x14ac:dyDescent="0.2">
      <c r="A241" s="394" t="s">
        <v>874</v>
      </c>
      <c r="B241" s="74" t="s">
        <v>1574</v>
      </c>
      <c r="C241" s="498"/>
      <c r="D241" s="498"/>
      <c r="E241" s="496"/>
      <c r="F241" s="500"/>
    </row>
    <row r="242" spans="1:6" x14ac:dyDescent="0.2">
      <c r="A242" s="394" t="s">
        <v>871</v>
      </c>
      <c r="B242" s="74" t="s">
        <v>1575</v>
      </c>
      <c r="C242" s="498"/>
      <c r="D242" s="498"/>
      <c r="E242" s="496"/>
      <c r="F242" s="500"/>
    </row>
    <row r="243" spans="1:6" x14ac:dyDescent="0.2">
      <c r="A243" s="394" t="s">
        <v>894</v>
      </c>
      <c r="B243" s="74" t="s">
        <v>1576</v>
      </c>
      <c r="C243" s="498"/>
      <c r="D243" s="498"/>
      <c r="E243" s="496"/>
      <c r="F243" s="500"/>
    </row>
    <row r="244" spans="1:6" x14ac:dyDescent="0.2">
      <c r="A244" s="394" t="s">
        <v>958</v>
      </c>
      <c r="B244" s="74" t="s">
        <v>1577</v>
      </c>
      <c r="C244" s="498"/>
      <c r="D244" s="498"/>
      <c r="E244" s="496"/>
      <c r="F244" s="500"/>
    </row>
    <row r="245" spans="1:6" x14ac:dyDescent="0.2">
      <c r="A245" s="394" t="s">
        <v>955</v>
      </c>
      <c r="B245" s="74" t="s">
        <v>1578</v>
      </c>
      <c r="C245" s="498"/>
      <c r="D245" s="498"/>
      <c r="E245" s="496"/>
      <c r="F245" s="500"/>
    </row>
    <row r="246" spans="1:6" x14ac:dyDescent="0.2">
      <c r="A246" s="394" t="s">
        <v>898</v>
      </c>
      <c r="B246" s="74" t="s">
        <v>1579</v>
      </c>
      <c r="C246" s="498"/>
      <c r="D246" s="498"/>
      <c r="E246" s="496"/>
      <c r="F246" s="500"/>
    </row>
    <row r="247" spans="1:6" x14ac:dyDescent="0.2">
      <c r="A247" s="394" t="s">
        <v>900</v>
      </c>
      <c r="B247" s="74" t="s">
        <v>1580</v>
      </c>
      <c r="C247" s="498"/>
      <c r="D247" s="498"/>
      <c r="E247" s="496"/>
      <c r="F247" s="500"/>
    </row>
    <row r="248" spans="1:6" ht="75" x14ac:dyDescent="0.2">
      <c r="A248" s="394" t="s">
        <v>1385</v>
      </c>
      <c r="B248" s="295" t="s">
        <v>1581</v>
      </c>
      <c r="C248" s="395" t="s">
        <v>1582</v>
      </c>
      <c r="D248" s="395" t="s">
        <v>1583</v>
      </c>
      <c r="E248" s="394" t="s">
        <v>1557</v>
      </c>
      <c r="F248" s="396">
        <v>42796</v>
      </c>
    </row>
    <row r="249" spans="1:6" x14ac:dyDescent="0.2">
      <c r="A249" s="295" t="s">
        <v>938</v>
      </c>
      <c r="B249" s="295" t="s">
        <v>939</v>
      </c>
      <c r="C249" s="295" t="s">
        <v>1584</v>
      </c>
      <c r="D249" s="295" t="s">
        <v>1585</v>
      </c>
      <c r="E249" s="295" t="s">
        <v>1557</v>
      </c>
      <c r="F249" s="396">
        <v>42796</v>
      </c>
    </row>
    <row r="250" spans="1:6" ht="45" x14ac:dyDescent="0.2">
      <c r="A250" s="295">
        <v>12211195</v>
      </c>
      <c r="B250" s="295" t="s">
        <v>936</v>
      </c>
      <c r="C250" s="295" t="s">
        <v>1584</v>
      </c>
      <c r="D250" s="295" t="s">
        <v>1586</v>
      </c>
      <c r="E250" s="295" t="s">
        <v>1557</v>
      </c>
      <c r="F250" s="396">
        <v>42796</v>
      </c>
    </row>
    <row r="251" spans="1:6" ht="15" customHeight="1" x14ac:dyDescent="0.2">
      <c r="A251" s="295" t="s">
        <v>1587</v>
      </c>
      <c r="B251" s="295" t="s">
        <v>320</v>
      </c>
      <c r="C251" s="494" t="s">
        <v>1588</v>
      </c>
      <c r="D251" s="494" t="s">
        <v>1589</v>
      </c>
      <c r="E251" s="494" t="s">
        <v>1346</v>
      </c>
      <c r="F251" s="495">
        <v>39154</v>
      </c>
    </row>
    <row r="252" spans="1:6" x14ac:dyDescent="0.2">
      <c r="A252" s="295" t="s">
        <v>1590</v>
      </c>
      <c r="B252" s="295" t="s">
        <v>323</v>
      </c>
      <c r="C252" s="494"/>
      <c r="D252" s="494"/>
      <c r="E252" s="494"/>
      <c r="F252" s="494"/>
    </row>
    <row r="253" spans="1:6" x14ac:dyDescent="0.2">
      <c r="A253" s="295" t="s">
        <v>1591</v>
      </c>
      <c r="B253" s="295" t="s">
        <v>321</v>
      </c>
      <c r="C253" s="494"/>
      <c r="D253" s="494"/>
      <c r="E253" s="494"/>
      <c r="F253" s="494"/>
    </row>
    <row r="254" spans="1:6" x14ac:dyDescent="0.2">
      <c r="A254" s="295" t="s">
        <v>1592</v>
      </c>
      <c r="B254" s="295" t="s">
        <v>322</v>
      </c>
      <c r="C254" s="494"/>
      <c r="D254" s="494"/>
      <c r="E254" s="494"/>
      <c r="F254" s="494"/>
    </row>
    <row r="255" spans="1:6" x14ac:dyDescent="0.2">
      <c r="A255" s="118" t="s">
        <v>50</v>
      </c>
      <c r="B255" s="118" t="s">
        <v>51</v>
      </c>
      <c r="C255" s="119" t="s">
        <v>1568</v>
      </c>
      <c r="D255" s="119" t="s">
        <v>1593</v>
      </c>
      <c r="F255" s="120">
        <v>39142</v>
      </c>
    </row>
    <row r="256" spans="1:6" x14ac:dyDescent="0.2">
      <c r="A256" s="118" t="s">
        <v>54</v>
      </c>
      <c r="B256" s="118" t="s">
        <v>55</v>
      </c>
      <c r="C256" s="119"/>
      <c r="D256" s="119"/>
      <c r="F256" s="120"/>
    </row>
    <row r="257" spans="1:6" x14ac:dyDescent="0.2">
      <c r="A257" s="118" t="s">
        <v>52</v>
      </c>
      <c r="B257" s="118" t="s">
        <v>53</v>
      </c>
      <c r="C257" s="119"/>
      <c r="D257" s="119"/>
      <c r="F257" s="120"/>
    </row>
    <row r="258" spans="1:6" x14ac:dyDescent="0.2">
      <c r="A258" s="118" t="s">
        <v>56</v>
      </c>
      <c r="B258" s="118" t="s">
        <v>57</v>
      </c>
      <c r="C258" s="119"/>
      <c r="D258" s="119"/>
      <c r="F258" s="120"/>
    </row>
    <row r="259" spans="1:6" x14ac:dyDescent="0.2">
      <c r="A259" s="62" t="s">
        <v>69</v>
      </c>
      <c r="B259" s="62" t="s">
        <v>70</v>
      </c>
      <c r="C259" s="119"/>
      <c r="D259" s="119"/>
      <c r="F259" s="120"/>
    </row>
    <row r="260" spans="1:6" ht="15" customHeight="1" x14ac:dyDescent="0.25">
      <c r="A260" s="62">
        <v>4295000</v>
      </c>
      <c r="B260" s="62" t="s">
        <v>93</v>
      </c>
      <c r="C260" s="119" t="s">
        <v>1594</v>
      </c>
      <c r="D260" s="334" t="s">
        <v>1595</v>
      </c>
      <c r="E260" s="334" t="s">
        <v>1346</v>
      </c>
      <c r="F260" s="397">
        <v>39171</v>
      </c>
    </row>
    <row r="261" spans="1:6" ht="15.75" x14ac:dyDescent="0.25">
      <c r="A261" s="371">
        <v>5112000</v>
      </c>
      <c r="B261" s="371" t="s">
        <v>596</v>
      </c>
      <c r="C261" s="119" t="s">
        <v>1596</v>
      </c>
      <c r="D261" s="334" t="s">
        <v>1595</v>
      </c>
      <c r="E261" s="334" t="s">
        <v>1346</v>
      </c>
      <c r="F261" s="397">
        <v>39171</v>
      </c>
    </row>
    <row r="262" spans="1:6" x14ac:dyDescent="0.2">
      <c r="A262" s="62" t="s">
        <v>929</v>
      </c>
      <c r="B262" s="62" t="s">
        <v>930</v>
      </c>
      <c r="C262" s="121" t="s">
        <v>1597</v>
      </c>
      <c r="F262" s="398">
        <v>39142</v>
      </c>
    </row>
    <row r="263" spans="1:6" x14ac:dyDescent="0.2">
      <c r="A263" s="62">
        <v>12212050</v>
      </c>
      <c r="B263" s="62" t="s">
        <v>933</v>
      </c>
      <c r="C263" s="121"/>
      <c r="F263" s="398"/>
    </row>
    <row r="264" spans="1:6" x14ac:dyDescent="0.2">
      <c r="A264" s="62">
        <v>12212430</v>
      </c>
      <c r="B264" s="62" t="s">
        <v>934</v>
      </c>
      <c r="C264" s="121"/>
      <c r="F264" s="398"/>
    </row>
    <row r="265" spans="1:6" ht="15" customHeight="1" x14ac:dyDescent="0.25">
      <c r="A265" s="62" t="s">
        <v>955</v>
      </c>
      <c r="B265" s="62" t="s">
        <v>956</v>
      </c>
      <c r="C265" s="399" t="s">
        <v>1568</v>
      </c>
      <c r="D265" s="400" t="s">
        <v>1598</v>
      </c>
      <c r="F265" s="401">
        <v>39142</v>
      </c>
    </row>
    <row r="266" spans="1:6" ht="15" customHeight="1" x14ac:dyDescent="0.25">
      <c r="A266" s="62" t="s">
        <v>958</v>
      </c>
      <c r="B266" s="62" t="s">
        <v>959</v>
      </c>
      <c r="C266" s="399"/>
      <c r="D266" s="400"/>
      <c r="F266" s="334"/>
    </row>
    <row r="268" spans="1:6" ht="31.5" customHeight="1" x14ac:dyDescent="0.3">
      <c r="A268" s="19" t="s">
        <v>1599</v>
      </c>
      <c r="C268" s="227" t="s">
        <v>1600</v>
      </c>
      <c r="D268" s="227" t="s">
        <v>1601</v>
      </c>
      <c r="E268" s="227" t="s">
        <v>1602</v>
      </c>
      <c r="F268" s="228" t="s">
        <v>1603</v>
      </c>
    </row>
    <row r="269" spans="1:6" ht="15.75" x14ac:dyDescent="0.25">
      <c r="A269" s="399" t="s">
        <v>632</v>
      </c>
      <c r="B269" s="307" t="s">
        <v>633</v>
      </c>
      <c r="C269" s="399" t="s">
        <v>1604</v>
      </c>
      <c r="E269" s="399" t="s">
        <v>1605</v>
      </c>
      <c r="F269" s="229">
        <v>45378</v>
      </c>
    </row>
    <row r="270" spans="1:6" ht="15.75" x14ac:dyDescent="0.25">
      <c r="A270" s="402" t="s">
        <v>642</v>
      </c>
      <c r="B270" s="307" t="s">
        <v>643</v>
      </c>
      <c r="C270" s="399" t="s">
        <v>1606</v>
      </c>
      <c r="D270" t="s">
        <v>1607</v>
      </c>
      <c r="E270" s="399" t="s">
        <v>1605</v>
      </c>
      <c r="F270" s="229">
        <v>45378</v>
      </c>
    </row>
    <row r="271" spans="1:6" x14ac:dyDescent="0.2">
      <c r="A271" s="225" t="s">
        <v>640</v>
      </c>
      <c r="B271" s="302" t="s">
        <v>641</v>
      </c>
      <c r="C271" s="399" t="s">
        <v>1608</v>
      </c>
      <c r="E271" s="399" t="s">
        <v>1605</v>
      </c>
      <c r="F271" s="229">
        <v>45378</v>
      </c>
    </row>
    <row r="272" spans="1:6" x14ac:dyDescent="0.2">
      <c r="A272" s="225" t="s">
        <v>652</v>
      </c>
      <c r="B272" s="302" t="s">
        <v>653</v>
      </c>
      <c r="C272" s="302" t="s">
        <v>1609</v>
      </c>
      <c r="E272" s="399" t="s">
        <v>1605</v>
      </c>
      <c r="F272" s="229">
        <v>45378</v>
      </c>
    </row>
    <row r="273" spans="1:6" x14ac:dyDescent="0.2">
      <c r="A273" s="403" t="s">
        <v>654</v>
      </c>
      <c r="B273" s="302" t="s">
        <v>1610</v>
      </c>
      <c r="C273" s="399" t="s">
        <v>1606</v>
      </c>
      <c r="E273" s="400" t="s">
        <v>1605</v>
      </c>
      <c r="F273" s="229">
        <v>45378</v>
      </c>
    </row>
    <row r="274" spans="1:6" ht="15.75" x14ac:dyDescent="0.25">
      <c r="A274" s="206">
        <v>12306500</v>
      </c>
      <c r="B274" s="200" t="s">
        <v>840</v>
      </c>
      <c r="C274" s="400" t="s">
        <v>1611</v>
      </c>
      <c r="D274" s="399" t="s">
        <v>1612</v>
      </c>
      <c r="E274" s="400" t="s">
        <v>1613</v>
      </c>
      <c r="F274" s="397">
        <v>45386</v>
      </c>
    </row>
    <row r="275" spans="1:6" ht="15.75" x14ac:dyDescent="0.25">
      <c r="A275" s="206">
        <v>12321500</v>
      </c>
      <c r="B275" s="200" t="s">
        <v>850</v>
      </c>
      <c r="C275" s="400" t="s">
        <v>1611</v>
      </c>
      <c r="D275" s="399" t="s">
        <v>1612</v>
      </c>
      <c r="E275" s="400" t="s">
        <v>1613</v>
      </c>
      <c r="F275" s="397">
        <v>45386</v>
      </c>
    </row>
    <row r="276" spans="1:6" ht="15.75" x14ac:dyDescent="0.25">
      <c r="A276" s="201" t="s">
        <v>882</v>
      </c>
      <c r="B276" s="200" t="s">
        <v>883</v>
      </c>
      <c r="C276" s="399" t="s">
        <v>1614</v>
      </c>
      <c r="D276" t="s">
        <v>1615</v>
      </c>
      <c r="E276" s="400" t="s">
        <v>1613</v>
      </c>
      <c r="F276" s="397">
        <v>45386</v>
      </c>
    </row>
    <row r="277" spans="1:6" ht="15.75" x14ac:dyDescent="0.25">
      <c r="A277" s="201" t="s">
        <v>892</v>
      </c>
      <c r="B277" s="200" t="s">
        <v>893</v>
      </c>
      <c r="C277" s="399" t="s">
        <v>1614</v>
      </c>
      <c r="D277" t="s">
        <v>1615</v>
      </c>
      <c r="E277" s="400" t="s">
        <v>1613</v>
      </c>
      <c r="F277" s="397">
        <v>45386</v>
      </c>
    </row>
    <row r="278" spans="1:6" ht="15.75" x14ac:dyDescent="0.25">
      <c r="A278" s="201" t="s">
        <v>865</v>
      </c>
      <c r="B278" s="200" t="s">
        <v>866</v>
      </c>
      <c r="C278" s="399" t="s">
        <v>1616</v>
      </c>
      <c r="D278" t="s">
        <v>1617</v>
      </c>
      <c r="E278" s="400" t="s">
        <v>1613</v>
      </c>
      <c r="F278" s="397">
        <v>45386</v>
      </c>
    </row>
    <row r="279" spans="1:6" x14ac:dyDescent="0.2">
      <c r="A279" s="201" t="s">
        <v>665</v>
      </c>
      <c r="B279" s="302" t="s">
        <v>666</v>
      </c>
      <c r="C279" s="399" t="s">
        <v>1618</v>
      </c>
      <c r="D279" t="s">
        <v>1619</v>
      </c>
      <c r="E279" s="400" t="s">
        <v>1605</v>
      </c>
      <c r="F279" s="229">
        <v>45404</v>
      </c>
    </row>
    <row r="280" spans="1:6" x14ac:dyDescent="0.2">
      <c r="A280" s="201" t="s">
        <v>783</v>
      </c>
      <c r="B280" s="302" t="s">
        <v>784</v>
      </c>
      <c r="C280" s="399" t="s">
        <v>1620</v>
      </c>
      <c r="E280" s="400" t="s">
        <v>1605</v>
      </c>
      <c r="F280" s="229">
        <v>45404</v>
      </c>
    </row>
    <row r="281" spans="1:6" ht="15.75" x14ac:dyDescent="0.25">
      <c r="A281" s="199">
        <v>5014500</v>
      </c>
      <c r="B281" s="307" t="s">
        <v>798</v>
      </c>
      <c r="C281" s="399" t="s">
        <v>1606</v>
      </c>
      <c r="D281" t="s">
        <v>1621</v>
      </c>
      <c r="E281" s="400" t="s">
        <v>1605</v>
      </c>
      <c r="F281" s="229">
        <v>45404</v>
      </c>
    </row>
    <row r="282" spans="1:6" ht="15.75" x14ac:dyDescent="0.25">
      <c r="A282" s="199">
        <v>5017500</v>
      </c>
      <c r="B282" s="307" t="s">
        <v>800</v>
      </c>
      <c r="C282" s="399" t="s">
        <v>1606</v>
      </c>
      <c r="D282" t="s">
        <v>1621</v>
      </c>
      <c r="E282" s="400" t="s">
        <v>1605</v>
      </c>
      <c r="F282" s="229">
        <v>45404</v>
      </c>
    </row>
    <row r="283" spans="1:6" ht="15.75" x14ac:dyDescent="0.25">
      <c r="A283" s="285" t="s">
        <v>820</v>
      </c>
      <c r="B283" s="307" t="s">
        <v>821</v>
      </c>
      <c r="C283" s="399" t="s">
        <v>1606</v>
      </c>
      <c r="D283" t="s">
        <v>1621</v>
      </c>
      <c r="E283" s="400" t="s">
        <v>1605</v>
      </c>
      <c r="F283" s="229">
        <v>45404</v>
      </c>
    </row>
    <row r="284" spans="1:6" ht="15.75" x14ac:dyDescent="0.25">
      <c r="A284" s="285" t="s">
        <v>822</v>
      </c>
      <c r="B284" s="307" t="s">
        <v>823</v>
      </c>
      <c r="C284" s="399" t="s">
        <v>1606</v>
      </c>
      <c r="D284" t="s">
        <v>1621</v>
      </c>
      <c r="E284" s="400" t="s">
        <v>1605</v>
      </c>
      <c r="F284" s="229">
        <v>45404</v>
      </c>
    </row>
    <row r="285" spans="1:6" x14ac:dyDescent="0.2">
      <c r="A285" s="201" t="s">
        <v>815</v>
      </c>
      <c r="B285" s="200" t="s">
        <v>816</v>
      </c>
      <c r="C285" s="399" t="s">
        <v>1622</v>
      </c>
      <c r="D285" s="302" t="s">
        <v>750</v>
      </c>
      <c r="E285" s="400" t="s">
        <v>1605</v>
      </c>
      <c r="F285" s="229">
        <v>45404</v>
      </c>
    </row>
    <row r="286" spans="1:6" x14ac:dyDescent="0.2">
      <c r="A286" s="201" t="s">
        <v>763</v>
      </c>
      <c r="B286" s="200" t="s">
        <v>764</v>
      </c>
      <c r="C286" s="399" t="s">
        <v>1622</v>
      </c>
      <c r="D286" s="302" t="s">
        <v>750</v>
      </c>
      <c r="E286" s="400" t="s">
        <v>1605</v>
      </c>
      <c r="F286" s="229">
        <v>45404</v>
      </c>
    </row>
    <row r="287" spans="1:6" x14ac:dyDescent="0.2">
      <c r="A287" s="201" t="s">
        <v>748</v>
      </c>
      <c r="B287" s="200" t="s">
        <v>749</v>
      </c>
      <c r="C287" s="399" t="s">
        <v>1622</v>
      </c>
      <c r="D287" s="302" t="s">
        <v>750</v>
      </c>
      <c r="E287" s="400" t="s">
        <v>1605</v>
      </c>
      <c r="F287" s="229">
        <v>45404</v>
      </c>
    </row>
    <row r="288" spans="1:6" x14ac:dyDescent="0.2">
      <c r="C288" s="399"/>
    </row>
    <row r="445" spans="1:4" x14ac:dyDescent="0.2">
      <c r="A445" s="45"/>
      <c r="D445" s="45"/>
    </row>
    <row r="449" spans="1:4" x14ac:dyDescent="0.2">
      <c r="A449" s="45"/>
      <c r="D449" s="45"/>
    </row>
    <row r="450" spans="1:4" x14ac:dyDescent="0.2">
      <c r="A450" s="45"/>
      <c r="D450" s="45"/>
    </row>
    <row r="451" spans="1:4" x14ac:dyDescent="0.2">
      <c r="A451" s="45"/>
      <c r="D451" s="45"/>
    </row>
  </sheetData>
  <mergeCells count="44">
    <mergeCell ref="C226:C234"/>
    <mergeCell ref="D226:D235"/>
    <mergeCell ref="E226:E235"/>
    <mergeCell ref="F226:F235"/>
    <mergeCell ref="F185:F188"/>
    <mergeCell ref="C208:C209"/>
    <mergeCell ref="D208:D209"/>
    <mergeCell ref="D169:D170"/>
    <mergeCell ref="C179:C184"/>
    <mergeCell ref="D179:D184"/>
    <mergeCell ref="C197:C203"/>
    <mergeCell ref="D197:D203"/>
    <mergeCell ref="A1:D2"/>
    <mergeCell ref="E197:E203"/>
    <mergeCell ref="F197:F203"/>
    <mergeCell ref="C191:C196"/>
    <mergeCell ref="D191:D196"/>
    <mergeCell ref="E191:E196"/>
    <mergeCell ref="F191:F196"/>
    <mergeCell ref="E179:E184"/>
    <mergeCell ref="F179:F184"/>
    <mergeCell ref="C189:C190"/>
    <mergeCell ref="D189:D190"/>
    <mergeCell ref="E189:E190"/>
    <mergeCell ref="F189:F190"/>
    <mergeCell ref="C185:C188"/>
    <mergeCell ref="D185:D188"/>
    <mergeCell ref="E185:E188"/>
    <mergeCell ref="C251:C254"/>
    <mergeCell ref="D251:D254"/>
    <mergeCell ref="E251:E254"/>
    <mergeCell ref="F251:F254"/>
    <mergeCell ref="C216:C219"/>
    <mergeCell ref="D216:D219"/>
    <mergeCell ref="E216:E219"/>
    <mergeCell ref="F216:F219"/>
    <mergeCell ref="D220:D225"/>
    <mergeCell ref="C220:C225"/>
    <mergeCell ref="E220:E225"/>
    <mergeCell ref="F220:F225"/>
    <mergeCell ref="C236:C247"/>
    <mergeCell ref="D236:D247"/>
    <mergeCell ref="E236:E247"/>
    <mergeCell ref="F236:F247"/>
  </mergeCells>
  <phoneticPr fontId="63" type="noConversion"/>
  <hyperlinks>
    <hyperlink ref="A251" r:id="rId1" display="http://waterdata.usgs.gov/ny/nwis/uv/?site_no=04213500&amp;PARAmeter_cd=00065,00060" xr:uid="{00000000-0004-0000-0300-000000000000}"/>
    <hyperlink ref="A252" r:id="rId2" display="http://waterdata.usgs.gov/ny/nwis/uv/?site_no=04215500&amp;PARAmeter_cd=00065,00060" xr:uid="{00000000-0004-0000-0300-000001000000}"/>
    <hyperlink ref="A253" r:id="rId3" display="http://waterdata.usgs.gov/ny/nwis/uv/?site_no=04214500&amp;PARAmeter_cd=00065,00060" xr:uid="{00000000-0004-0000-0300-000002000000}"/>
    <hyperlink ref="A254" r:id="rId4" display="http://waterdata.usgs.gov/ny/nwis/uv/?site_no=04215000&amp;PARAmeter_cd=00065,00060" xr:uid="{00000000-0004-0000-0300-000003000000}"/>
  </hyperlinks>
  <pageMargins left="0.7" right="0.7" top="0.75" bottom="0.75" header="0.3" footer="0.3"/>
  <pageSetup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A70815EBAA5F42B5E4BF207FA623C4" ma:contentTypeVersion="6" ma:contentTypeDescription="Create a new document." ma:contentTypeScope="" ma:versionID="2dd65799c1428e92dd5bb228d44914bc">
  <xsd:schema xmlns:xsd="http://www.w3.org/2001/XMLSchema" xmlns:xs="http://www.w3.org/2001/XMLSchema" xmlns:p="http://schemas.microsoft.com/office/2006/metadata/properties" xmlns:ns2="b75dc9cc-8b33-43b3-993d-337d1790bbf0" xmlns:ns3="d2eecdc2-2088-4ecc-bf33-7f0fa6faba68" targetNamespace="http://schemas.microsoft.com/office/2006/metadata/properties" ma:root="true" ma:fieldsID="e9f02c8bd40983bde445b6a42bf6a808" ns2:_="" ns3:_="">
    <xsd:import namespace="b75dc9cc-8b33-43b3-993d-337d1790bbf0"/>
    <xsd:import namespace="d2eecdc2-2088-4ecc-bf33-7f0fa6faba6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5dc9cc-8b33-43b3-993d-337d1790b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eecdc2-2088-4ecc-bf33-7f0fa6faba6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d2eecdc2-2088-4ecc-bf33-7f0fa6faba68">
      <UserInfo>
        <DisplayName>Hanson, Brent R</DisplayName>
        <AccountId>404</AccountId>
        <AccountType/>
      </UserInfo>
      <UserInfo>
        <DisplayName>Fuller, Steven M</DisplayName>
        <AccountId>357</AccountId>
        <AccountType/>
      </UserInfo>
    </SharedWithUsers>
  </documentManagement>
</p:properties>
</file>

<file path=customXml/itemProps1.xml><?xml version="1.0" encoding="utf-8"?>
<ds:datastoreItem xmlns:ds="http://schemas.openxmlformats.org/officeDocument/2006/customXml" ds:itemID="{B6D79D25-9087-49DF-95E7-5C6A172EF5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5dc9cc-8b33-43b3-993d-337d1790bbf0"/>
    <ds:schemaRef ds:uri="d2eecdc2-2088-4ecc-bf33-7f0fa6faba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F33EEE-E201-4BCC-81F2-0A5D7CF2959A}">
  <ds:schemaRefs>
    <ds:schemaRef ds:uri="http://schemas.microsoft.com/sharepoint/v3/contenttype/forms"/>
  </ds:schemaRefs>
</ds:datastoreItem>
</file>

<file path=customXml/itemProps3.xml><?xml version="1.0" encoding="utf-8"?>
<ds:datastoreItem xmlns:ds="http://schemas.openxmlformats.org/officeDocument/2006/customXml" ds:itemID="{284D7404-86C5-4F94-871E-DF3E0138C45F}">
  <ds:schemaRefs>
    <ds:schemaRef ds:uri="b75dc9cc-8b33-43b3-993d-337d1790bbf0"/>
    <ds:schemaRef ds:uri="http://purl.org/dc/dcmitype/"/>
    <ds:schemaRef ds:uri="http://schemas.microsoft.com/office/2006/documentManagement/types"/>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d2eecdc2-2088-4ecc-bf33-7f0fa6faba68"/>
    <ds:schemaRef ds:uri="http://www.w3.org/XML/1998/namespace"/>
  </ds:schemaRefs>
</ds:datastoreItem>
</file>

<file path=docMetadata/LabelInfo.xml><?xml version="1.0" encoding="utf-8"?>
<clbl:labelList xmlns:clbl="http://schemas.microsoft.com/office/2020/mipLabelMetadata">
  <clbl:label id="{0693b5ba-4b18-4d7b-9341-f32f400a5494}" enabled="0" method="" siteId="{0693b5ba-4b18-4d7b-9341-f32f400a5494}" removed="1"/>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16</vt:i4>
      </vt:variant>
    </vt:vector>
  </HeadingPairs>
  <TitlesOfParts>
    <vt:vector size="16" baseType="lpstr">
      <vt:lpstr>WorkingList (with non-federal)</vt:lpstr>
      <vt:lpstr>St. Croix </vt:lpstr>
      <vt:lpstr>Legend</vt:lpstr>
      <vt:lpstr>Sheet1</vt:lpstr>
      <vt:lpstr>ReadMe</vt:lpstr>
      <vt:lpstr>IGS-ISGS Gauges</vt:lpstr>
      <vt:lpstr>AcronymList</vt:lpstr>
      <vt:lpstr>Designation Definitions</vt:lpstr>
      <vt:lpstr>GaugeChanges</vt:lpstr>
      <vt:lpstr>Gauge Designation Sources</vt:lpstr>
      <vt:lpstr>MOU Stats</vt:lpstr>
      <vt:lpstr>WorkingList (Bri&amp;Nic Guesses)</vt:lpstr>
      <vt:lpstr>WorkingList</vt:lpstr>
      <vt:lpstr>GapAnalysisGauges</vt:lpstr>
      <vt:lpstr>CDN-Domestic</vt:lpstr>
      <vt:lpstr>US-Domestic</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2015-02-03T14:58:28Z</dcterms:created>
  <dcterms:modified xsi:type="dcterms:W3CDTF">2026-01-22T15:04:22Z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0x010100C6A70815EBAA5F42B5E4BF207FA623C4</vt:lpwstr>
  </property>
  <property fmtid="{D5CDD505-2E9C-101B-9397-08002B2CF9AE}" pid="3" name="MediaServiceImageTags">
    <vt:lpwstr/>
  </property>
  <property fmtid="{D5CDD505-2E9C-101B-9397-08002B2CF9AE}" pid="4" name="Order">
    <vt:r8>16600</vt:r8>
  </property>
  <property fmtid="{D5CDD505-2E9C-101B-9397-08002B2CF9AE}" pid="5" name="xd_Signature">
    <vt:bool>false</vt:bool>
  </property>
  <property fmtid="{D5CDD505-2E9C-101B-9397-08002B2CF9AE}" pid="6" name="SharedWithUsers">
    <vt:lpwstr>404;#Hanson, Brent R;#357;#Fuller, Steven M</vt:lpwstr>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ies>
</file>