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calcPr calcId="145621" iterate="1" iterateCount="1"/>
</workbook>
</file>

<file path=xl/calcChain.xml><?xml version="1.0" encoding="utf-8"?>
<calcChain xmlns="http://schemas.openxmlformats.org/spreadsheetml/2006/main">
  <c r="Z21" i="1" l="1"/>
  <c r="Z20" i="1"/>
  <c r="Z19" i="1"/>
  <c r="Z18" i="1"/>
  <c r="Z17" i="1"/>
  <c r="Z16" i="1"/>
  <c r="Z15" i="1"/>
  <c r="Z14" i="1"/>
  <c r="Z13" i="1"/>
  <c r="Z12" i="1"/>
  <c r="Z11" i="1"/>
  <c r="Z10" i="1"/>
  <c r="Z9" i="1"/>
  <c r="Z8" i="1"/>
</calcChain>
</file>

<file path=xl/sharedStrings.xml><?xml version="1.0" encoding="utf-8"?>
<sst xmlns="http://schemas.openxmlformats.org/spreadsheetml/2006/main" count="40" uniqueCount="17">
  <si>
    <t>Ag</t>
  </si>
  <si>
    <t>Std</t>
  </si>
  <si>
    <t>Cd</t>
  </si>
  <si>
    <t>Cr</t>
  </si>
  <si>
    <t>Cu</t>
  </si>
  <si>
    <t>Ni</t>
  </si>
  <si>
    <t>Pb</t>
  </si>
  <si>
    <t>V</t>
  </si>
  <si>
    <t>Zn</t>
  </si>
  <si>
    <t>FTI 09</t>
  </si>
  <si>
    <t>Corbicula fluminea</t>
  </si>
  <si>
    <t>Condition of</t>
  </si>
  <si>
    <t>24mm clam (mg)</t>
  </si>
  <si>
    <t>Sampling Date</t>
  </si>
  <si>
    <t>b.d.</t>
  </si>
  <si>
    <t>Concentration (ug/g)</t>
  </si>
  <si>
    <t>Content (ug/ind)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</si>
</sst>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m/d/yyyy;@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164" fontId="1" fillId="0" borderId="0" xfId="0" applyNumberFormat="1" applyFont="1"/>
    <xf numFmtId="164" fontId="1" fillId="0" borderId="1" xfId="0" applyNumberFormat="1" applyFont="1" applyBorder="1"/>
    <xf numFmtId="164" fontId="2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Border="1"/>
    <xf numFmtId="164" fontId="2" fillId="0" borderId="0" xfId="0" applyNumberFormat="1" applyFont="1" applyBorder="1"/>
    <xf numFmtId="2" fontId="1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2"/>
  <sheetViews>
    <sheetView tabSelected="1" workbookViewId="0"/>
  </sheetViews>
  <sheetFormatPr defaultRowHeight="15.75" x14ac:dyDescent="0.25"/>
  <cols>
    <col min="1" max="1" width="17.85546875" style="1" customWidth="1"/>
    <col min="2" max="25" width="9.140625" style="1"/>
    <col min="26" max="26" width="16.5703125" style="1" customWidth="1"/>
    <col min="27" max="16384" width="9.140625" style="1"/>
  </cols>
  <sheetData>
    <row r="1" spans="1:36" ht="21" x14ac:dyDescent="0.35">
      <c r="A1" s="8" t="s">
        <v>10</v>
      </c>
      <c r="B1" s="2"/>
      <c r="R1" s="2"/>
      <c r="AB1" s="2"/>
    </row>
    <row r="2" spans="1:36" ht="21" x14ac:dyDescent="0.35">
      <c r="A2" s="7" t="s">
        <v>9</v>
      </c>
      <c r="B2" s="2"/>
      <c r="R2" s="2"/>
      <c r="AB2" s="2"/>
    </row>
    <row r="3" spans="1:36" ht="21" x14ac:dyDescent="0.35">
      <c r="A3" s="7"/>
      <c r="B3" s="2"/>
      <c r="R3" s="2"/>
      <c r="AB3" s="2"/>
    </row>
    <row r="4" spans="1:36" ht="16.5" thickBot="1" x14ac:dyDescent="0.3">
      <c r="B4" s="21" t="s">
        <v>15</v>
      </c>
      <c r="C4" s="20"/>
      <c r="D4" s="20"/>
      <c r="R4" s="21" t="s">
        <v>16</v>
      </c>
      <c r="S4" s="20"/>
      <c r="AB4" s="15"/>
      <c r="AJ4" s="4"/>
    </row>
    <row r="5" spans="1:36" ht="16.5" thickTop="1" x14ac:dyDescent="0.25">
      <c r="B5" s="3"/>
      <c r="R5" s="3"/>
      <c r="Z5" s="5" t="s">
        <v>11</v>
      </c>
      <c r="AB5" s="15"/>
      <c r="AJ5" s="4"/>
    </row>
    <row r="6" spans="1:36" x14ac:dyDescent="0.25">
      <c r="A6" s="9" t="s">
        <v>13</v>
      </c>
      <c r="B6" s="10" t="s">
        <v>0</v>
      </c>
      <c r="C6" s="9" t="s">
        <v>1</v>
      </c>
      <c r="D6" s="9" t="s">
        <v>2</v>
      </c>
      <c r="E6" s="9" t="s">
        <v>1</v>
      </c>
      <c r="F6" s="9" t="s">
        <v>3</v>
      </c>
      <c r="G6" s="9" t="s">
        <v>1</v>
      </c>
      <c r="H6" s="9" t="s">
        <v>4</v>
      </c>
      <c r="I6" s="9" t="s">
        <v>1</v>
      </c>
      <c r="J6" s="9" t="s">
        <v>5</v>
      </c>
      <c r="K6" s="9" t="s">
        <v>1</v>
      </c>
      <c r="L6" s="9" t="s">
        <v>6</v>
      </c>
      <c r="M6" s="9" t="s">
        <v>1</v>
      </c>
      <c r="N6" s="9" t="s">
        <v>7</v>
      </c>
      <c r="O6" s="9" t="s">
        <v>1</v>
      </c>
      <c r="P6" s="9" t="s">
        <v>8</v>
      </c>
      <c r="Q6" s="9" t="s">
        <v>1</v>
      </c>
      <c r="R6" s="10" t="s">
        <v>0</v>
      </c>
      <c r="S6" s="9" t="s">
        <v>2</v>
      </c>
      <c r="T6" s="9" t="s">
        <v>3</v>
      </c>
      <c r="U6" s="9" t="s">
        <v>4</v>
      </c>
      <c r="V6" s="9" t="s">
        <v>5</v>
      </c>
      <c r="W6" s="9" t="s">
        <v>6</v>
      </c>
      <c r="X6" s="9" t="s">
        <v>7</v>
      </c>
      <c r="Y6" s="9" t="s">
        <v>8</v>
      </c>
      <c r="Z6" s="23" t="s">
        <v>12</v>
      </c>
      <c r="AB6" s="15"/>
      <c r="AC6" s="4"/>
      <c r="AD6" s="4"/>
      <c r="AE6" s="4"/>
      <c r="AF6" s="4"/>
      <c r="AG6" s="4"/>
      <c r="AH6" s="4"/>
      <c r="AI6" s="4"/>
      <c r="AJ6" s="4"/>
    </row>
    <row r="7" spans="1:36" x14ac:dyDescent="0.25">
      <c r="A7" s="11"/>
      <c r="B7" s="12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2"/>
      <c r="S7" s="11"/>
      <c r="T7" s="11"/>
      <c r="U7" s="11"/>
      <c r="V7" s="11"/>
      <c r="W7" s="11"/>
      <c r="X7" s="11"/>
      <c r="Y7" s="11"/>
      <c r="Z7" s="12"/>
      <c r="AB7" s="2"/>
    </row>
    <row r="8" spans="1:36" x14ac:dyDescent="0.25">
      <c r="A8" s="13">
        <v>37347</v>
      </c>
      <c r="B8" s="22">
        <v>0.23</v>
      </c>
      <c r="C8" s="17">
        <v>0.02</v>
      </c>
      <c r="D8" s="17">
        <v>2.4500000000000002</v>
      </c>
      <c r="E8" s="17">
        <v>0.4</v>
      </c>
      <c r="F8" s="17">
        <v>4.83</v>
      </c>
      <c r="G8" s="17">
        <v>1.73</v>
      </c>
      <c r="H8" s="17">
        <v>90.75</v>
      </c>
      <c r="I8" s="17">
        <v>32.590000000000003</v>
      </c>
      <c r="J8" s="17">
        <v>4.54</v>
      </c>
      <c r="K8" s="17">
        <v>0.42</v>
      </c>
      <c r="L8" s="17" t="s">
        <v>14</v>
      </c>
      <c r="M8" s="17"/>
      <c r="N8" s="18">
        <v>1.47</v>
      </c>
      <c r="O8" s="17">
        <v>7.0000000000000007E-2</v>
      </c>
      <c r="P8" s="17">
        <v>170.36</v>
      </c>
      <c r="Q8" s="17">
        <v>24.78</v>
      </c>
      <c r="R8" s="19">
        <v>2.5281814257004286E-2</v>
      </c>
      <c r="S8" s="14">
        <v>0.30885552725466492</v>
      </c>
      <c r="T8" s="14">
        <v>0.80674019173289557</v>
      </c>
      <c r="U8" s="14">
        <v>14.675682052790897</v>
      </c>
      <c r="V8" s="14">
        <v>0.43010041069695892</v>
      </c>
      <c r="W8" s="14"/>
      <c r="X8" s="14">
        <v>0.15391018799922454</v>
      </c>
      <c r="Y8" s="17">
        <v>14.75258575552523</v>
      </c>
      <c r="Z8" s="24">
        <f>0.103310925984148*1000</f>
        <v>103.310925984148</v>
      </c>
      <c r="AB8" s="16"/>
      <c r="AC8" s="6"/>
      <c r="AD8" s="6"/>
      <c r="AE8" s="6"/>
      <c r="AF8" s="6"/>
      <c r="AH8" s="6"/>
      <c r="AI8" s="6"/>
      <c r="AJ8" s="4"/>
    </row>
    <row r="9" spans="1:36" x14ac:dyDescent="0.25">
      <c r="A9" s="13">
        <v>37376</v>
      </c>
      <c r="B9" s="22">
        <v>0.19</v>
      </c>
      <c r="C9" s="17">
        <v>0.04</v>
      </c>
      <c r="D9" s="17">
        <v>1.98</v>
      </c>
      <c r="E9" s="17">
        <v>0.32</v>
      </c>
      <c r="F9" s="17">
        <v>4.53</v>
      </c>
      <c r="G9" s="17">
        <v>1.37</v>
      </c>
      <c r="H9" s="17">
        <v>90.5</v>
      </c>
      <c r="I9" s="17">
        <v>25.6</v>
      </c>
      <c r="J9" s="17">
        <v>3.36</v>
      </c>
      <c r="K9" s="17">
        <v>0.57999999999999996</v>
      </c>
      <c r="L9" s="17">
        <v>0.22</v>
      </c>
      <c r="M9" s="17"/>
      <c r="N9" s="17">
        <v>0.84</v>
      </c>
      <c r="O9" s="17">
        <v>0.42</v>
      </c>
      <c r="P9" s="17">
        <v>155.09</v>
      </c>
      <c r="Q9" s="17">
        <v>7.11</v>
      </c>
      <c r="R9" s="19">
        <v>3.610539489164466E-2</v>
      </c>
      <c r="S9" s="14">
        <v>0.33141321201719359</v>
      </c>
      <c r="T9" s="14">
        <v>0.89685362348289843</v>
      </c>
      <c r="U9" s="14">
        <v>20.087241305611144</v>
      </c>
      <c r="V9" s="14">
        <v>0.60908465037300386</v>
      </c>
      <c r="W9" s="14"/>
      <c r="X9" s="14">
        <v>0.24320465326771529</v>
      </c>
      <c r="Y9" s="17">
        <v>21.680377298657859</v>
      </c>
      <c r="Z9" s="22">
        <f>0.146959521405892*1000</f>
        <v>146.95952140589199</v>
      </c>
      <c r="AB9" s="15"/>
      <c r="AC9" s="4"/>
      <c r="AD9" s="4"/>
      <c r="AE9" s="4"/>
      <c r="AF9" s="4"/>
      <c r="AH9" s="4"/>
      <c r="AI9" s="4"/>
      <c r="AJ9" s="4"/>
    </row>
    <row r="10" spans="1:36" x14ac:dyDescent="0.25">
      <c r="A10" s="13">
        <v>37397</v>
      </c>
      <c r="B10" s="22">
        <v>0.18279999999999999</v>
      </c>
      <c r="C10" s="17">
        <v>0.04</v>
      </c>
      <c r="D10" s="17">
        <v>2.04</v>
      </c>
      <c r="E10" s="17">
        <v>0.18</v>
      </c>
      <c r="F10" s="17">
        <v>4.95</v>
      </c>
      <c r="G10" s="17">
        <v>0.55000000000000004</v>
      </c>
      <c r="H10" s="17">
        <v>91.95</v>
      </c>
      <c r="I10" s="17">
        <v>20.34</v>
      </c>
      <c r="J10" s="17">
        <v>3.56</v>
      </c>
      <c r="K10" s="17">
        <v>1</v>
      </c>
      <c r="L10" s="17" t="s">
        <v>14</v>
      </c>
      <c r="M10" s="17"/>
      <c r="N10" s="17">
        <v>1.92</v>
      </c>
      <c r="O10" s="17">
        <v>1.1200000000000001</v>
      </c>
      <c r="P10" s="18">
        <v>112.94</v>
      </c>
      <c r="Q10" s="17">
        <v>8.7799999999999994</v>
      </c>
      <c r="R10" s="19">
        <v>2.8210271310508087E-2</v>
      </c>
      <c r="S10" s="14">
        <v>0.29072221241040314</v>
      </c>
      <c r="T10" s="14">
        <v>0.78416979840063306</v>
      </c>
      <c r="U10" s="14">
        <v>17.964503480210031</v>
      </c>
      <c r="V10" s="14">
        <v>0.36222840945723933</v>
      </c>
      <c r="W10" s="14"/>
      <c r="X10" s="14">
        <v>0.13412602157053286</v>
      </c>
      <c r="Y10" s="17">
        <v>17.293292653637806</v>
      </c>
      <c r="Z10" s="22">
        <f>0.147041339795536*1000</f>
        <v>147.041339795536</v>
      </c>
      <c r="AB10" s="15"/>
      <c r="AC10" s="4"/>
      <c r="AD10" s="4"/>
      <c r="AE10" s="4"/>
      <c r="AF10" s="4"/>
      <c r="AH10" s="4"/>
      <c r="AI10" s="4"/>
      <c r="AJ10" s="4"/>
    </row>
    <row r="11" spans="1:36" x14ac:dyDescent="0.25">
      <c r="A11" s="13">
        <v>37418</v>
      </c>
      <c r="B11" s="22">
        <v>0.27</v>
      </c>
      <c r="C11" s="17">
        <v>0.02</v>
      </c>
      <c r="D11" s="17">
        <v>2.14</v>
      </c>
      <c r="E11" s="17">
        <v>0.2</v>
      </c>
      <c r="F11" s="17">
        <v>6.44</v>
      </c>
      <c r="G11" s="17">
        <v>0.2</v>
      </c>
      <c r="H11" s="17">
        <v>125.5</v>
      </c>
      <c r="I11" s="17">
        <v>10.3</v>
      </c>
      <c r="J11" s="17">
        <v>3.18</v>
      </c>
      <c r="K11" s="17">
        <v>0.56999999999999995</v>
      </c>
      <c r="L11" s="17" t="s">
        <v>14</v>
      </c>
      <c r="M11" s="17"/>
      <c r="N11" s="17">
        <v>1.64</v>
      </c>
      <c r="O11" s="17">
        <v>0.37</v>
      </c>
      <c r="P11" s="17">
        <v>140</v>
      </c>
      <c r="Q11" s="17">
        <v>16.5</v>
      </c>
      <c r="R11" s="19">
        <v>3.5220539545517564E-2</v>
      </c>
      <c r="S11" s="14">
        <v>0.26639425709676379</v>
      </c>
      <c r="T11" s="14">
        <v>0.86797746868563375</v>
      </c>
      <c r="U11" s="14">
        <v>17.236220514003815</v>
      </c>
      <c r="V11" s="14">
        <v>0.37319719122302569</v>
      </c>
      <c r="W11" s="14"/>
      <c r="X11" s="14">
        <v>0.19783437938243839</v>
      </c>
      <c r="Y11" s="17">
        <v>17.279836469185042</v>
      </c>
      <c r="Z11" s="22">
        <f>0.134928541608427*1000</f>
        <v>134.928541608427</v>
      </c>
      <c r="AB11" s="15"/>
      <c r="AC11" s="4"/>
      <c r="AD11" s="4"/>
      <c r="AE11" s="4"/>
      <c r="AF11" s="4"/>
      <c r="AH11" s="4"/>
      <c r="AI11" s="4"/>
      <c r="AJ11" s="4"/>
    </row>
    <row r="12" spans="1:36" x14ac:dyDescent="0.25">
      <c r="A12" s="13">
        <v>37460</v>
      </c>
      <c r="B12" s="22">
        <v>0.27110000000000001</v>
      </c>
      <c r="C12" s="17">
        <v>4.5699999999999998E-2</v>
      </c>
      <c r="D12" s="17">
        <v>2.2841</v>
      </c>
      <c r="E12" s="17">
        <v>0.24260000000000001</v>
      </c>
      <c r="F12" s="17">
        <v>5.9348999999999998</v>
      </c>
      <c r="G12" s="17">
        <v>0.74790000000000001</v>
      </c>
      <c r="H12" s="17">
        <v>125.16670000000001</v>
      </c>
      <c r="I12" s="17">
        <v>10.728400000000001</v>
      </c>
      <c r="J12" s="17">
        <v>3.1838000000000002</v>
      </c>
      <c r="K12" s="17">
        <v>0.53080000000000005</v>
      </c>
      <c r="L12" s="17" t="s">
        <v>14</v>
      </c>
      <c r="M12" s="17"/>
      <c r="N12" s="17">
        <v>0.61570000000000003</v>
      </c>
      <c r="O12" s="17">
        <v>0.12640000000000001</v>
      </c>
      <c r="P12" s="17">
        <v>148.9555</v>
      </c>
      <c r="Q12" s="17">
        <v>9.5532000000000004</v>
      </c>
      <c r="R12" s="19">
        <v>2.6142229529435818E-2</v>
      </c>
      <c r="S12" s="14">
        <v>0.22683621112506586</v>
      </c>
      <c r="T12" s="14">
        <v>0.69656097406282458</v>
      </c>
      <c r="U12" s="14">
        <v>14.338394872322018</v>
      </c>
      <c r="V12" s="14">
        <v>0.30591021104121735</v>
      </c>
      <c r="W12" s="14"/>
      <c r="X12" s="14">
        <v>4.0489624983630249E-2</v>
      </c>
      <c r="Y12" s="17">
        <v>16.325932084032395</v>
      </c>
      <c r="Z12" s="22">
        <f>0.11909580340159*1000</f>
        <v>119.09580340159</v>
      </c>
      <c r="AB12" s="15"/>
      <c r="AC12" s="4"/>
      <c r="AD12" s="4"/>
      <c r="AE12" s="4"/>
      <c r="AF12" s="4"/>
      <c r="AH12" s="4"/>
      <c r="AI12" s="4"/>
      <c r="AJ12" s="4"/>
    </row>
    <row r="13" spans="1:36" x14ac:dyDescent="0.25">
      <c r="A13" s="13">
        <v>37488</v>
      </c>
      <c r="B13" s="22">
        <v>0.2959</v>
      </c>
      <c r="C13" s="17">
        <v>4.6300000000000001E-2</v>
      </c>
      <c r="D13" s="17">
        <v>2.1762000000000001</v>
      </c>
      <c r="E13" s="17">
        <v>0.25800000000000001</v>
      </c>
      <c r="F13" s="17">
        <v>7.1529999999999996</v>
      </c>
      <c r="G13" s="17">
        <v>0.16</v>
      </c>
      <c r="H13" s="17">
        <v>150.43020000000001</v>
      </c>
      <c r="I13" s="17">
        <v>28.1952</v>
      </c>
      <c r="J13" s="17">
        <v>2.9990999999999999</v>
      </c>
      <c r="K13" s="17">
        <v>0.45860000000000001</v>
      </c>
      <c r="L13" s="17" t="s">
        <v>14</v>
      </c>
      <c r="M13" s="17"/>
      <c r="N13" s="17">
        <v>0.68710000000000004</v>
      </c>
      <c r="O13" s="17">
        <v>0.17419999999999999</v>
      </c>
      <c r="P13" s="17">
        <v>156.74340000000001</v>
      </c>
      <c r="Q13" s="17">
        <v>14.1831</v>
      </c>
      <c r="R13" s="19">
        <v>3.4075384100171136E-2</v>
      </c>
      <c r="S13" s="14">
        <v>0.23911965974190169</v>
      </c>
      <c r="T13" s="14">
        <v>0.76974775270690909</v>
      </c>
      <c r="U13" s="14">
        <v>17.882136929691917</v>
      </c>
      <c r="V13" s="14">
        <v>0.27779348174510377</v>
      </c>
      <c r="W13" s="14"/>
      <c r="X13" s="14">
        <v>6.8553016389034743E-2</v>
      </c>
      <c r="Y13" s="17">
        <v>15.865119166872645</v>
      </c>
      <c r="Z13" s="22">
        <f>0.107604646704608*1000</f>
        <v>107.604646704608</v>
      </c>
      <c r="AB13" s="15"/>
      <c r="AC13" s="4"/>
      <c r="AD13" s="4"/>
      <c r="AE13" s="4"/>
      <c r="AF13" s="4"/>
      <c r="AG13" s="4"/>
      <c r="AH13" s="4"/>
      <c r="AI13" s="4"/>
      <c r="AJ13" s="4"/>
    </row>
    <row r="14" spans="1:36" x14ac:dyDescent="0.25">
      <c r="A14" s="13">
        <v>37509</v>
      </c>
      <c r="B14" s="22">
        <v>0.34160000000000001</v>
      </c>
      <c r="C14" s="17">
        <v>8.0000000000000004E-4</v>
      </c>
      <c r="D14" s="17">
        <v>2.2425999999999999</v>
      </c>
      <c r="E14" s="17">
        <v>0.26479999999999998</v>
      </c>
      <c r="F14" s="17">
        <v>6.6848999999999998</v>
      </c>
      <c r="G14" s="17">
        <v>0.73609999999999998</v>
      </c>
      <c r="H14" s="18">
        <v>135.41999999999999</v>
      </c>
      <c r="I14" s="17">
        <v>0.09</v>
      </c>
      <c r="J14" s="17">
        <v>3.6798999999999999</v>
      </c>
      <c r="K14" s="17">
        <v>0.50209999999999999</v>
      </c>
      <c r="L14" s="17" t="s">
        <v>14</v>
      </c>
      <c r="M14" s="17"/>
      <c r="N14" s="17">
        <v>1.444</v>
      </c>
      <c r="O14" s="17">
        <v>0.45479999999999998</v>
      </c>
      <c r="P14" s="17">
        <v>174.95949999999999</v>
      </c>
      <c r="Q14" s="17">
        <v>18.5914</v>
      </c>
      <c r="R14" s="19">
        <v>3.2775911349537869E-2</v>
      </c>
      <c r="S14" s="14">
        <v>0.19221280199001139</v>
      </c>
      <c r="T14" s="14">
        <v>0.58922713182828879</v>
      </c>
      <c r="U14" s="14">
        <v>13.014699387258712</v>
      </c>
      <c r="V14" s="14">
        <v>0.26887313801684937</v>
      </c>
      <c r="W14" s="14"/>
      <c r="X14" s="14">
        <v>0.19697028921331861</v>
      </c>
      <c r="Y14" s="17">
        <v>13.724774739338924</v>
      </c>
      <c r="Z14" s="22">
        <f>0.0955262481620809*1000</f>
        <v>95.526248162080904</v>
      </c>
      <c r="AB14" s="15"/>
      <c r="AC14" s="4"/>
      <c r="AD14" s="4"/>
      <c r="AE14" s="4"/>
      <c r="AF14" s="4"/>
      <c r="AG14" s="4"/>
      <c r="AH14" s="4"/>
      <c r="AI14" s="4"/>
      <c r="AJ14" s="4"/>
    </row>
    <row r="15" spans="1:36" x14ac:dyDescent="0.25">
      <c r="A15" s="13">
        <v>37537</v>
      </c>
      <c r="B15" s="22">
        <v>0.42009999999999997</v>
      </c>
      <c r="C15" s="17">
        <v>8.1900000000000001E-2</v>
      </c>
      <c r="D15" s="17">
        <v>2.6850000000000001</v>
      </c>
      <c r="E15" s="17">
        <v>0.54010000000000002</v>
      </c>
      <c r="F15" s="17">
        <v>11.664999999999999</v>
      </c>
      <c r="G15" s="17">
        <v>4.9935</v>
      </c>
      <c r="H15" s="17">
        <v>179.73269999999999</v>
      </c>
      <c r="I15" s="17">
        <v>38.967500000000001</v>
      </c>
      <c r="J15" s="17">
        <v>7.1651999999999996</v>
      </c>
      <c r="K15" s="17">
        <v>2.0644999999999998</v>
      </c>
      <c r="L15" s="17">
        <v>0.99960000000000004</v>
      </c>
      <c r="M15" s="17">
        <v>0.3034</v>
      </c>
      <c r="N15" s="17">
        <v>5.6680000000000001</v>
      </c>
      <c r="O15" s="17">
        <v>3.4266000000000001</v>
      </c>
      <c r="P15" s="17">
        <v>212.8999</v>
      </c>
      <c r="Q15" s="17">
        <v>31.452500000000001</v>
      </c>
      <c r="R15" s="19">
        <v>3.9153033611695663E-2</v>
      </c>
      <c r="S15" s="14">
        <v>0.23014999965689861</v>
      </c>
      <c r="T15" s="14">
        <v>1.2774239036924866</v>
      </c>
      <c r="U15" s="14">
        <v>17.260972002287538</v>
      </c>
      <c r="V15" s="14">
        <v>0.70680387751528317</v>
      </c>
      <c r="W15" s="14"/>
      <c r="X15" s="14">
        <v>0.78834224957404264</v>
      </c>
      <c r="Y15" s="17">
        <v>17.205802207949965</v>
      </c>
      <c r="Z15" s="22">
        <f>0.0841363793085548*1000</f>
        <v>84.136379308554808</v>
      </c>
      <c r="AB15" s="15"/>
      <c r="AC15" s="4"/>
      <c r="AD15" s="4"/>
      <c r="AE15" s="4"/>
      <c r="AF15" s="4"/>
      <c r="AG15" s="4"/>
      <c r="AH15" s="4"/>
      <c r="AI15" s="4"/>
      <c r="AJ15" s="4"/>
    </row>
    <row r="16" spans="1:36" x14ac:dyDescent="0.25">
      <c r="A16" s="13">
        <v>37566</v>
      </c>
      <c r="B16" s="22">
        <v>0.42670000000000002</v>
      </c>
      <c r="C16" s="17">
        <v>6.3799999999999996E-2</v>
      </c>
      <c r="D16" s="17">
        <v>2.431</v>
      </c>
      <c r="E16" s="17">
        <v>0.23400000000000001</v>
      </c>
      <c r="F16" s="17">
        <v>8.1940000000000008</v>
      </c>
      <c r="G16" s="17">
        <v>0.31</v>
      </c>
      <c r="H16" s="17">
        <v>140.79859999999999</v>
      </c>
      <c r="I16" s="17">
        <v>27.540299999999998</v>
      </c>
      <c r="J16" s="17">
        <v>4.9984000000000002</v>
      </c>
      <c r="K16" s="17">
        <v>0.68379999999999996</v>
      </c>
      <c r="L16" s="17">
        <v>0.64959999999999996</v>
      </c>
      <c r="M16" s="17"/>
      <c r="N16" s="17">
        <v>2.8271000000000002</v>
      </c>
      <c r="O16" s="17">
        <v>1.1825000000000001</v>
      </c>
      <c r="P16" s="17">
        <v>180.3631</v>
      </c>
      <c r="Q16" s="17">
        <v>10.7719</v>
      </c>
      <c r="R16" s="19">
        <v>4.5747340532310221E-2</v>
      </c>
      <c r="S16" s="14">
        <v>0.25623616143372341</v>
      </c>
      <c r="T16" s="14">
        <v>0.83723878565826404</v>
      </c>
      <c r="U16" s="14">
        <v>15.062253077920813</v>
      </c>
      <c r="V16" s="14">
        <v>0.51255190639081472</v>
      </c>
      <c r="W16" s="14"/>
      <c r="X16" s="14">
        <v>0.29610826219753672</v>
      </c>
      <c r="Y16" s="17">
        <v>18.563684963699437</v>
      </c>
      <c r="Z16" s="22">
        <f>0.10269231324856*1000</f>
        <v>102.69231324856</v>
      </c>
      <c r="AB16" s="15"/>
      <c r="AC16" s="4"/>
      <c r="AD16" s="4"/>
      <c r="AE16" s="4"/>
      <c r="AF16" s="4"/>
      <c r="AG16" s="4"/>
      <c r="AH16" s="4"/>
      <c r="AI16" s="4"/>
      <c r="AJ16" s="4"/>
    </row>
    <row r="17" spans="1:36" x14ac:dyDescent="0.25">
      <c r="A17" s="13">
        <v>37600</v>
      </c>
      <c r="B17" s="22">
        <v>0.3488</v>
      </c>
      <c r="C17" s="17">
        <v>3.15E-2</v>
      </c>
      <c r="D17" s="17">
        <v>2.4460999999999999</v>
      </c>
      <c r="E17" s="17">
        <v>0.32400000000000001</v>
      </c>
      <c r="F17" s="17">
        <v>7.3159000000000001</v>
      </c>
      <c r="G17" s="17">
        <v>0.53559999999999997</v>
      </c>
      <c r="H17" s="17">
        <v>135.74</v>
      </c>
      <c r="I17" s="17">
        <v>16.7746</v>
      </c>
      <c r="J17" s="17">
        <v>5.0646000000000004</v>
      </c>
      <c r="K17" s="17">
        <v>0.69550000000000001</v>
      </c>
      <c r="L17" s="17" t="s">
        <v>14</v>
      </c>
      <c r="M17" s="17"/>
      <c r="N17" s="17">
        <v>1.8309</v>
      </c>
      <c r="O17" s="17">
        <v>0.48720000000000002</v>
      </c>
      <c r="P17" s="17">
        <v>187.9898</v>
      </c>
      <c r="Q17" s="17">
        <v>12.982200000000001</v>
      </c>
      <c r="R17" s="19">
        <v>3.5374634241736112E-2</v>
      </c>
      <c r="S17" s="14">
        <v>0.24383316523740739</v>
      </c>
      <c r="T17" s="14">
        <v>0.75711398002841868</v>
      </c>
      <c r="U17" s="14">
        <v>14.019715796338273</v>
      </c>
      <c r="V17" s="14">
        <v>0.49013939937398909</v>
      </c>
      <c r="W17" s="14"/>
      <c r="X17" s="14">
        <v>0.17629212261765878</v>
      </c>
      <c r="Y17" s="17">
        <v>18.922120196627546</v>
      </c>
      <c r="Z17" s="22">
        <f>0.106467610242198*1000</f>
        <v>106.46761024219801</v>
      </c>
      <c r="AB17" s="15"/>
      <c r="AC17" s="4"/>
      <c r="AD17" s="4"/>
      <c r="AE17" s="4"/>
      <c r="AF17" s="4"/>
      <c r="AG17" s="4"/>
      <c r="AH17" s="4"/>
      <c r="AI17" s="4"/>
      <c r="AJ17" s="4"/>
    </row>
    <row r="18" spans="1:36" x14ac:dyDescent="0.25">
      <c r="A18" s="13">
        <v>37628</v>
      </c>
      <c r="B18" s="22">
        <v>0.35560000000000003</v>
      </c>
      <c r="C18" s="17">
        <v>2.5600000000000001E-2</v>
      </c>
      <c r="D18" s="17">
        <v>2.3546999999999998</v>
      </c>
      <c r="E18" s="17">
        <v>0.29330000000000001</v>
      </c>
      <c r="F18" s="18">
        <v>7.2549999999999999</v>
      </c>
      <c r="G18" s="17">
        <v>0.28000000000000003</v>
      </c>
      <c r="H18" s="17">
        <v>121.0664</v>
      </c>
      <c r="I18" s="17">
        <v>24.932200000000002</v>
      </c>
      <c r="J18" s="17">
        <v>5.6807999999999996</v>
      </c>
      <c r="K18" s="17">
        <v>1.3389</v>
      </c>
      <c r="L18" s="17" t="s">
        <v>14</v>
      </c>
      <c r="M18" s="17"/>
      <c r="N18" s="17">
        <v>2.3883155410254435</v>
      </c>
      <c r="O18" s="17">
        <v>0.87676987358884773</v>
      </c>
      <c r="P18" s="17">
        <v>194.28020000000001</v>
      </c>
      <c r="Q18" s="17">
        <v>16.097200000000001</v>
      </c>
      <c r="R18" s="19">
        <v>3.5549074128054234E-2</v>
      </c>
      <c r="S18" s="14">
        <v>0.2206070744625005</v>
      </c>
      <c r="T18" s="14">
        <v>0.74302584285820239</v>
      </c>
      <c r="U18" s="14">
        <v>15.838619406358514</v>
      </c>
      <c r="V18" s="14">
        <v>0.41566966627418583</v>
      </c>
      <c r="W18" s="14"/>
      <c r="X18" s="14">
        <v>0.15954879761383894</v>
      </c>
      <c r="Y18" s="17">
        <v>19.429682410488386</v>
      </c>
      <c r="Z18" s="22">
        <f>0.101919232040741*1000</f>
        <v>101.91923204074101</v>
      </c>
      <c r="AB18" s="15"/>
      <c r="AC18" s="4"/>
      <c r="AD18" s="4"/>
      <c r="AE18" s="4"/>
      <c r="AF18" s="4"/>
      <c r="AG18" s="4"/>
      <c r="AH18" s="4"/>
      <c r="AI18" s="4"/>
      <c r="AJ18" s="4"/>
    </row>
    <row r="19" spans="1:36" x14ac:dyDescent="0.25">
      <c r="A19" s="13">
        <v>37671</v>
      </c>
      <c r="B19" s="22">
        <v>0.39279999999999998</v>
      </c>
      <c r="C19" s="17">
        <v>0.04</v>
      </c>
      <c r="D19" s="17">
        <v>2.9005999999999998</v>
      </c>
      <c r="E19" s="17">
        <v>0.41</v>
      </c>
      <c r="F19" s="17">
        <v>8.9961000000000002</v>
      </c>
      <c r="G19" s="17">
        <v>1.33</v>
      </c>
      <c r="H19" s="17">
        <v>148.02099999999999</v>
      </c>
      <c r="I19" s="17">
        <v>1.0900000000000001</v>
      </c>
      <c r="J19" s="17">
        <v>8.5763999999999996</v>
      </c>
      <c r="K19" s="17">
        <v>0.56000000000000005</v>
      </c>
      <c r="L19" s="17">
        <v>0.45200000000000001</v>
      </c>
      <c r="M19" s="17">
        <v>0.15</v>
      </c>
      <c r="N19" s="17">
        <v>4.05</v>
      </c>
      <c r="O19" s="17">
        <v>1.1200000000000001</v>
      </c>
      <c r="P19" s="17">
        <v>198.31549999999999</v>
      </c>
      <c r="Q19" s="17">
        <v>7.7</v>
      </c>
      <c r="R19" s="19">
        <v>4.4699999999999997E-2</v>
      </c>
      <c r="S19" s="14">
        <v>0.29799999999999999</v>
      </c>
      <c r="T19" s="14">
        <v>0.9294</v>
      </c>
      <c r="U19" s="14">
        <v>17.119399999999999</v>
      </c>
      <c r="V19" s="14">
        <v>0.95650000000000002</v>
      </c>
      <c r="W19" s="14"/>
      <c r="X19" s="14">
        <v>0.41110000000000002</v>
      </c>
      <c r="Y19" s="17">
        <v>23.364899999999999</v>
      </c>
      <c r="Z19" s="22">
        <f>0.116*1000</f>
        <v>116</v>
      </c>
      <c r="AB19" s="15"/>
      <c r="AC19" s="4"/>
      <c r="AD19" s="4"/>
      <c r="AE19" s="4"/>
      <c r="AF19" s="4"/>
      <c r="AG19" s="4"/>
      <c r="AH19" s="4"/>
      <c r="AI19" s="4"/>
      <c r="AJ19" s="4"/>
    </row>
    <row r="20" spans="1:36" x14ac:dyDescent="0.25">
      <c r="A20" s="13">
        <v>37698</v>
      </c>
      <c r="B20" s="22">
        <v>0.32100000000000001</v>
      </c>
      <c r="C20" s="17">
        <v>0.01</v>
      </c>
      <c r="D20" s="17">
        <v>2.78</v>
      </c>
      <c r="E20" s="17">
        <v>0.25</v>
      </c>
      <c r="F20" s="17">
        <v>7.78</v>
      </c>
      <c r="G20" s="17">
        <v>1.07</v>
      </c>
      <c r="H20" s="17">
        <v>144.11099999999999</v>
      </c>
      <c r="I20" s="17">
        <v>5.0199999999999996</v>
      </c>
      <c r="J20" s="17">
        <v>6.8903999999999996</v>
      </c>
      <c r="K20" s="17">
        <v>1.18</v>
      </c>
      <c r="L20" s="17">
        <v>0.38829999999999998</v>
      </c>
      <c r="M20" s="17">
        <v>0.17730000000000001</v>
      </c>
      <c r="N20" s="17">
        <v>2.9180999999999999</v>
      </c>
      <c r="O20" s="17">
        <v>1.34</v>
      </c>
      <c r="P20" s="17">
        <v>175.52869999999999</v>
      </c>
      <c r="Q20" s="17">
        <v>25.404800000000002</v>
      </c>
      <c r="R20" s="19">
        <v>3.6600000000000001E-2</v>
      </c>
      <c r="S20" s="14">
        <v>0.29559999999999997</v>
      </c>
      <c r="T20" s="14">
        <v>0.88480000000000003</v>
      </c>
      <c r="U20" s="14">
        <v>16.670100000000001</v>
      </c>
      <c r="V20" s="14">
        <v>0.68569999999999998</v>
      </c>
      <c r="W20" s="14"/>
      <c r="X20" s="14">
        <v>0.2651</v>
      </c>
      <c r="Y20" s="17">
        <v>17.8249</v>
      </c>
      <c r="Z20" s="22">
        <f>0.113*1000</f>
        <v>113</v>
      </c>
      <c r="AB20" s="15"/>
      <c r="AC20" s="4"/>
      <c r="AD20" s="4"/>
      <c r="AE20" s="4"/>
      <c r="AF20" s="4"/>
      <c r="AG20" s="4"/>
      <c r="AH20" s="4"/>
      <c r="AI20" s="4"/>
      <c r="AJ20" s="4"/>
    </row>
    <row r="21" spans="1:36" x14ac:dyDescent="0.25">
      <c r="A21" s="13">
        <v>37719</v>
      </c>
      <c r="B21" s="22">
        <v>0.2157</v>
      </c>
      <c r="C21" s="17">
        <v>7.0000000000000007E-2</v>
      </c>
      <c r="D21" s="17">
        <v>2.3068</v>
      </c>
      <c r="E21" s="17">
        <v>0.53</v>
      </c>
      <c r="F21" s="17">
        <v>6.2812000000000001</v>
      </c>
      <c r="G21" s="17">
        <v>1.1100000000000001</v>
      </c>
      <c r="H21" s="17">
        <v>108.67189999999999</v>
      </c>
      <c r="I21" s="17">
        <v>28.4</v>
      </c>
      <c r="J21" s="17">
        <v>5.4341999999999997</v>
      </c>
      <c r="K21" s="17">
        <v>1.39</v>
      </c>
      <c r="L21" s="17" t="s">
        <v>14</v>
      </c>
      <c r="M21" s="17"/>
      <c r="N21" s="17">
        <v>3.153</v>
      </c>
      <c r="O21" s="17">
        <v>0.75</v>
      </c>
      <c r="P21" s="17">
        <v>166.47720000000001</v>
      </c>
      <c r="Q21" s="17">
        <v>38.75</v>
      </c>
      <c r="R21" s="19">
        <v>2.35E-2</v>
      </c>
      <c r="S21" s="14">
        <v>0.2727</v>
      </c>
      <c r="T21" s="14">
        <v>0.94</v>
      </c>
      <c r="U21" s="14">
        <v>16.558800000000002</v>
      </c>
      <c r="V21" s="14">
        <v>0.59899999999999998</v>
      </c>
      <c r="W21" s="14"/>
      <c r="X21" s="14">
        <v>0.38219999999999998</v>
      </c>
      <c r="Y21" s="17">
        <v>18.4467</v>
      </c>
      <c r="Z21" s="22">
        <f>0.137*1000</f>
        <v>137</v>
      </c>
      <c r="AB21" s="15"/>
      <c r="AC21" s="4"/>
      <c r="AD21" s="4"/>
      <c r="AE21" s="4"/>
      <c r="AF21" s="4"/>
      <c r="AG21" s="4"/>
      <c r="AH21" s="4"/>
      <c r="AI21" s="4"/>
      <c r="AJ21" s="4"/>
    </row>
    <row r="22" spans="1:36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B22" s="2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Cynthia L.</dc:creator>
  <cp:lastModifiedBy>Brown, Cynthia L.</cp:lastModifiedBy>
  <dcterms:created xsi:type="dcterms:W3CDTF">2014-12-16T18:17:20Z</dcterms:created>
  <dcterms:modified xsi:type="dcterms:W3CDTF">2015-03-18T16:26:15Z</dcterms:modified>
</cp:coreProperties>
</file>