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8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35" windowHeight="8535" activeTab="6"/>
  </bookViews>
  <sheets>
    <sheet name="DS10" sheetId="1" r:id="rId1"/>
    <sheet name="DS40" sheetId="2" r:id="rId2"/>
    <sheet name="DS50" sheetId="3" r:id="rId3"/>
    <sheet name="DS_Edge" sheetId="4" r:id="rId4"/>
    <sheet name="US_Edge" sheetId="5" r:id="rId5"/>
    <sheet name="Composite" sheetId="6" r:id="rId6"/>
    <sheet name="Data" sheetId="7" r:id="rId7"/>
  </sheets>
  <definedNames/>
  <calcPr fullCalcOnLoad="1"/>
</workbook>
</file>

<file path=xl/sharedStrings.xml><?xml version="1.0" encoding="utf-8"?>
<sst xmlns="http://schemas.openxmlformats.org/spreadsheetml/2006/main" count="42" uniqueCount="13">
  <si>
    <t>Depth</t>
  </si>
  <si>
    <t>D/S 10ft from Bridge</t>
  </si>
  <si>
    <t>REW</t>
  </si>
  <si>
    <t>Pier</t>
  </si>
  <si>
    <t>D/S 40 ft</t>
  </si>
  <si>
    <t>LEW</t>
  </si>
  <si>
    <t>Station</t>
  </si>
  <si>
    <t>D/S Edge R-L</t>
  </si>
  <si>
    <t>D/S Edge L-R</t>
  </si>
  <si>
    <t>U/S Edge R-L</t>
  </si>
  <si>
    <t>U/S Edge L-R</t>
  </si>
  <si>
    <t>D/S 50 ft</t>
  </si>
  <si>
    <t>Discharge Measurement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</si>
</sst>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0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2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Downstream 10 ft from Bridge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25"/>
          <c:y val="0.05875"/>
          <c:w val="0.95"/>
          <c:h val="0.904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Data!$B$3:$B$21</c:f>
              <c:numCache>
                <c:ptCount val="19"/>
                <c:pt idx="0">
                  <c:v>200</c:v>
                </c:pt>
                <c:pt idx="1">
                  <c:v>198</c:v>
                </c:pt>
                <c:pt idx="2">
                  <c:v>196</c:v>
                </c:pt>
                <c:pt idx="3">
                  <c:v>190</c:v>
                </c:pt>
                <c:pt idx="4">
                  <c:v>180</c:v>
                </c:pt>
                <c:pt idx="5">
                  <c:v>170</c:v>
                </c:pt>
                <c:pt idx="6">
                  <c:v>168</c:v>
                </c:pt>
                <c:pt idx="7">
                  <c:v>160</c:v>
                </c:pt>
                <c:pt idx="8">
                  <c:v>150</c:v>
                </c:pt>
                <c:pt idx="9">
                  <c:v>140</c:v>
                </c:pt>
                <c:pt idx="10">
                  <c:v>130</c:v>
                </c:pt>
                <c:pt idx="11">
                  <c:v>120</c:v>
                </c:pt>
                <c:pt idx="12">
                  <c:v>110</c:v>
                </c:pt>
                <c:pt idx="13">
                  <c:v>100</c:v>
                </c:pt>
                <c:pt idx="14">
                  <c:v>90</c:v>
                </c:pt>
                <c:pt idx="15">
                  <c:v>80</c:v>
                </c:pt>
                <c:pt idx="16">
                  <c:v>70</c:v>
                </c:pt>
                <c:pt idx="17">
                  <c:v>60</c:v>
                </c:pt>
                <c:pt idx="18">
                  <c:v>50</c:v>
                </c:pt>
              </c:numCache>
            </c:numRef>
          </c:xVal>
          <c:yVal>
            <c:numRef>
              <c:f>Data!$C$3:$C$21</c:f>
              <c:numCache>
                <c:ptCount val="19"/>
                <c:pt idx="0">
                  <c:v>13</c:v>
                </c:pt>
                <c:pt idx="1">
                  <c:v>11</c:v>
                </c:pt>
                <c:pt idx="2">
                  <c:v>13</c:v>
                </c:pt>
                <c:pt idx="3">
                  <c:v>16</c:v>
                </c:pt>
                <c:pt idx="4">
                  <c:v>19.5</c:v>
                </c:pt>
                <c:pt idx="5">
                  <c:v>19</c:v>
                </c:pt>
                <c:pt idx="6">
                  <c:v>18.5</c:v>
                </c:pt>
                <c:pt idx="7">
                  <c:v>22</c:v>
                </c:pt>
                <c:pt idx="8">
                  <c:v>21</c:v>
                </c:pt>
                <c:pt idx="9">
                  <c:v>21.5</c:v>
                </c:pt>
                <c:pt idx="10">
                  <c:v>22</c:v>
                </c:pt>
                <c:pt idx="11">
                  <c:v>22</c:v>
                </c:pt>
                <c:pt idx="12">
                  <c:v>21</c:v>
                </c:pt>
                <c:pt idx="13">
                  <c:v>20</c:v>
                </c:pt>
                <c:pt idx="14">
                  <c:v>17</c:v>
                </c:pt>
                <c:pt idx="15">
                  <c:v>16</c:v>
                </c:pt>
                <c:pt idx="16">
                  <c:v>9</c:v>
                </c:pt>
                <c:pt idx="17">
                  <c:v>6</c:v>
                </c:pt>
                <c:pt idx="18">
                  <c:v>2</c:v>
                </c:pt>
              </c:numCache>
            </c:numRef>
          </c:yVal>
          <c:smooth val="1"/>
        </c:ser>
        <c:axId val="47166237"/>
        <c:axId val="21842950"/>
      </c:scatterChart>
      <c:valAx>
        <c:axId val="47166237"/>
        <c:scaling>
          <c:orientation val="maxMin"/>
          <c:max val="25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Distance (ft)</a:t>
                </a:r>
              </a:p>
            </c:rich>
          </c:tx>
          <c:layout>
            <c:manualLayout>
              <c:xMode val="factor"/>
              <c:yMode val="factor"/>
              <c:x val="0.257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high"/>
        <c:crossAx val="21842950"/>
        <c:crossesAt val="25"/>
        <c:crossBetween val="midCat"/>
        <c:dispUnits/>
        <c:majorUnit val="50"/>
        <c:minorUnit val="10"/>
      </c:valAx>
      <c:valAx>
        <c:axId val="21842950"/>
        <c:scaling>
          <c:orientation val="maxMin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Depth (ft)</a:t>
                </a:r>
              </a:p>
            </c:rich>
          </c:tx>
          <c:layout>
            <c:manualLayout>
              <c:xMode val="factor"/>
              <c:yMode val="factor"/>
              <c:x val="0.257"/>
              <c:y val="-0.010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high"/>
        <c:crossAx val="47166237"/>
        <c:crossesAt val="250"/>
        <c:crossBetween val="midCat"/>
        <c:dispUnits/>
      </c:valAx>
      <c:spPr>
        <a:ln w="254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Downstream 40 ft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25"/>
          <c:y val="0.0705"/>
          <c:w val="0.95375"/>
          <c:h val="0.891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Data!$F$3:$F$25</c:f>
              <c:numCache>
                <c:ptCount val="23"/>
                <c:pt idx="0">
                  <c:v>60</c:v>
                </c:pt>
                <c:pt idx="1">
                  <c:v>65</c:v>
                </c:pt>
                <c:pt idx="2">
                  <c:v>70</c:v>
                </c:pt>
                <c:pt idx="3">
                  <c:v>80</c:v>
                </c:pt>
                <c:pt idx="4">
                  <c:v>90</c:v>
                </c:pt>
                <c:pt idx="5">
                  <c:v>100</c:v>
                </c:pt>
                <c:pt idx="6">
                  <c:v>110</c:v>
                </c:pt>
                <c:pt idx="7">
                  <c:v>120</c:v>
                </c:pt>
                <c:pt idx="8">
                  <c:v>130</c:v>
                </c:pt>
                <c:pt idx="9">
                  <c:v>140</c:v>
                </c:pt>
                <c:pt idx="10">
                  <c:v>150</c:v>
                </c:pt>
                <c:pt idx="11">
                  <c:v>160</c:v>
                </c:pt>
                <c:pt idx="12">
                  <c:v>170</c:v>
                </c:pt>
                <c:pt idx="13">
                  <c:v>175</c:v>
                </c:pt>
                <c:pt idx="14">
                  <c:v>180</c:v>
                </c:pt>
                <c:pt idx="15">
                  <c:v>185</c:v>
                </c:pt>
                <c:pt idx="16">
                  <c:v>190</c:v>
                </c:pt>
                <c:pt idx="17">
                  <c:v>193</c:v>
                </c:pt>
                <c:pt idx="18">
                  <c:v>198</c:v>
                </c:pt>
                <c:pt idx="19">
                  <c:v>200</c:v>
                </c:pt>
                <c:pt idx="20">
                  <c:v>205</c:v>
                </c:pt>
                <c:pt idx="21">
                  <c:v>210</c:v>
                </c:pt>
                <c:pt idx="22">
                  <c:v>220</c:v>
                </c:pt>
              </c:numCache>
            </c:numRef>
          </c:xVal>
          <c:yVal>
            <c:numRef>
              <c:f>Data!$G$3:$G$25</c:f>
              <c:numCache>
                <c:ptCount val="23"/>
                <c:pt idx="0">
                  <c:v>8</c:v>
                </c:pt>
                <c:pt idx="1">
                  <c:v>7</c:v>
                </c:pt>
                <c:pt idx="2">
                  <c:v>9</c:v>
                </c:pt>
                <c:pt idx="3">
                  <c:v>17</c:v>
                </c:pt>
                <c:pt idx="4">
                  <c:v>18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23</c:v>
                </c:pt>
                <c:pt idx="9">
                  <c:v>23</c:v>
                </c:pt>
                <c:pt idx="10">
                  <c:v>22</c:v>
                </c:pt>
                <c:pt idx="11">
                  <c:v>22</c:v>
                </c:pt>
                <c:pt idx="12">
                  <c:v>20</c:v>
                </c:pt>
                <c:pt idx="13">
                  <c:v>20</c:v>
                </c:pt>
                <c:pt idx="14">
                  <c:v>18</c:v>
                </c:pt>
                <c:pt idx="15">
                  <c:v>12</c:v>
                </c:pt>
                <c:pt idx="16">
                  <c:v>12</c:v>
                </c:pt>
                <c:pt idx="17">
                  <c:v>12</c:v>
                </c:pt>
                <c:pt idx="18">
                  <c:v>16</c:v>
                </c:pt>
                <c:pt idx="19">
                  <c:v>14</c:v>
                </c:pt>
                <c:pt idx="20">
                  <c:v>6</c:v>
                </c:pt>
                <c:pt idx="21">
                  <c:v>7</c:v>
                </c:pt>
                <c:pt idx="22">
                  <c:v>5</c:v>
                </c:pt>
              </c:numCache>
            </c:numRef>
          </c:yVal>
          <c:smooth val="0"/>
        </c:ser>
        <c:axId val="62368823"/>
        <c:axId val="24448496"/>
      </c:scatterChart>
      <c:valAx>
        <c:axId val="62368823"/>
        <c:scaling>
          <c:orientation val="maxMin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Station (ft)</a:t>
                </a:r>
              </a:p>
            </c:rich>
          </c:tx>
          <c:layout>
            <c:manualLayout>
              <c:xMode val="factor"/>
              <c:yMode val="factor"/>
              <c:x val="0.26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high"/>
        <c:crossAx val="24448496"/>
        <c:crossesAt val="25"/>
        <c:crossBetween val="midCat"/>
        <c:dispUnits/>
      </c:valAx>
      <c:valAx>
        <c:axId val="24448496"/>
        <c:scaling>
          <c:orientation val="maxMin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Depth (ft)</a:t>
                </a:r>
              </a:p>
            </c:rich>
          </c:tx>
          <c:layout>
            <c:manualLayout>
              <c:xMode val="factor"/>
              <c:yMode val="factor"/>
              <c:x val="0.259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high"/>
        <c:crossAx val="62368823"/>
        <c:crossesAt val="250"/>
        <c:crossBetween val="midCat"/>
        <c:dispUnits/>
      </c:valAx>
      <c:spPr>
        <a:ln w="254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Downstream 50 ft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25"/>
          <c:y val="0.07175"/>
          <c:w val="0.94875"/>
          <c:h val="0.86575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Data!$I$3:$I$27</c:f>
              <c:numCache>
                <c:ptCount val="25"/>
                <c:pt idx="0">
                  <c:v>65</c:v>
                </c:pt>
                <c:pt idx="1">
                  <c:v>68</c:v>
                </c:pt>
                <c:pt idx="2">
                  <c:v>70</c:v>
                </c:pt>
                <c:pt idx="3">
                  <c:v>72</c:v>
                </c:pt>
                <c:pt idx="4">
                  <c:v>76</c:v>
                </c:pt>
                <c:pt idx="5">
                  <c:v>80</c:v>
                </c:pt>
                <c:pt idx="6">
                  <c:v>85</c:v>
                </c:pt>
                <c:pt idx="7">
                  <c:v>90</c:v>
                </c:pt>
                <c:pt idx="8">
                  <c:v>100</c:v>
                </c:pt>
                <c:pt idx="9">
                  <c:v>110</c:v>
                </c:pt>
                <c:pt idx="10">
                  <c:v>120</c:v>
                </c:pt>
                <c:pt idx="11">
                  <c:v>130</c:v>
                </c:pt>
                <c:pt idx="12">
                  <c:v>140</c:v>
                </c:pt>
                <c:pt idx="13">
                  <c:v>150</c:v>
                </c:pt>
                <c:pt idx="14">
                  <c:v>160</c:v>
                </c:pt>
                <c:pt idx="15">
                  <c:v>170</c:v>
                </c:pt>
                <c:pt idx="16">
                  <c:v>174</c:v>
                </c:pt>
                <c:pt idx="17">
                  <c:v>180</c:v>
                </c:pt>
                <c:pt idx="18">
                  <c:v>184</c:v>
                </c:pt>
                <c:pt idx="19">
                  <c:v>186</c:v>
                </c:pt>
                <c:pt idx="20">
                  <c:v>190</c:v>
                </c:pt>
                <c:pt idx="21">
                  <c:v>192</c:v>
                </c:pt>
                <c:pt idx="22">
                  <c:v>198</c:v>
                </c:pt>
                <c:pt idx="23">
                  <c:v>200</c:v>
                </c:pt>
                <c:pt idx="24">
                  <c:v>210</c:v>
                </c:pt>
              </c:numCache>
            </c:numRef>
          </c:xVal>
          <c:yVal>
            <c:numRef>
              <c:f>Data!$J$3:$J$27</c:f>
              <c:numCache>
                <c:ptCount val="25"/>
                <c:pt idx="0">
                  <c:v>10.5</c:v>
                </c:pt>
                <c:pt idx="1">
                  <c:v>10.5</c:v>
                </c:pt>
                <c:pt idx="2">
                  <c:v>14</c:v>
                </c:pt>
                <c:pt idx="3">
                  <c:v>16</c:v>
                </c:pt>
                <c:pt idx="4">
                  <c:v>16</c:v>
                </c:pt>
                <c:pt idx="5">
                  <c:v>17.5</c:v>
                </c:pt>
                <c:pt idx="6">
                  <c:v>17</c:v>
                </c:pt>
                <c:pt idx="7">
                  <c:v>19</c:v>
                </c:pt>
                <c:pt idx="8">
                  <c:v>22.5</c:v>
                </c:pt>
                <c:pt idx="9">
                  <c:v>23.5</c:v>
                </c:pt>
                <c:pt idx="10">
                  <c:v>24</c:v>
                </c:pt>
                <c:pt idx="11">
                  <c:v>24</c:v>
                </c:pt>
                <c:pt idx="12">
                  <c:v>24</c:v>
                </c:pt>
                <c:pt idx="13">
                  <c:v>23</c:v>
                </c:pt>
                <c:pt idx="14">
                  <c:v>22</c:v>
                </c:pt>
                <c:pt idx="15">
                  <c:v>21.5</c:v>
                </c:pt>
                <c:pt idx="16">
                  <c:v>18.5</c:v>
                </c:pt>
                <c:pt idx="17">
                  <c:v>20</c:v>
                </c:pt>
                <c:pt idx="18">
                  <c:v>15</c:v>
                </c:pt>
                <c:pt idx="19">
                  <c:v>15</c:v>
                </c:pt>
                <c:pt idx="20">
                  <c:v>17</c:v>
                </c:pt>
                <c:pt idx="21">
                  <c:v>18</c:v>
                </c:pt>
                <c:pt idx="22">
                  <c:v>14</c:v>
                </c:pt>
                <c:pt idx="23">
                  <c:v>15</c:v>
                </c:pt>
                <c:pt idx="24">
                  <c:v>3</c:v>
                </c:pt>
              </c:numCache>
            </c:numRef>
          </c:yVal>
          <c:smooth val="0"/>
        </c:ser>
        <c:axId val="18709873"/>
        <c:axId val="34171130"/>
      </c:scatterChart>
      <c:valAx>
        <c:axId val="18709873"/>
        <c:scaling>
          <c:orientation val="maxMin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Station (ft)</a:t>
                </a:r>
              </a:p>
            </c:rich>
          </c:tx>
          <c:layout>
            <c:manualLayout>
              <c:xMode val="factor"/>
              <c:yMode val="factor"/>
              <c:x val="0.263"/>
              <c:y val="0.006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high"/>
        <c:crossAx val="34171130"/>
        <c:crossesAt val="30"/>
        <c:crossBetween val="midCat"/>
        <c:dispUnits/>
      </c:valAx>
      <c:valAx>
        <c:axId val="34171130"/>
        <c:scaling>
          <c:orientation val="maxMin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Depth (ft)</a:t>
                </a:r>
              </a:p>
            </c:rich>
          </c:tx>
          <c:layout>
            <c:manualLayout>
              <c:xMode val="factor"/>
              <c:yMode val="factor"/>
              <c:x val="0.25825"/>
              <c:y val="-0.00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high"/>
        <c:crossAx val="18709873"/>
        <c:crossesAt val="250"/>
        <c:crossBetween val="midCat"/>
        <c:dispUnits/>
      </c:valAx>
      <c:spPr>
        <a:ln w="254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Downstream Bridge Face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0225"/>
          <c:w val="0.87875"/>
          <c:h val="0.842"/>
        </c:manualLayout>
      </c:layout>
      <c:scatterChart>
        <c:scatterStyle val="lineMarker"/>
        <c:varyColors val="0"/>
        <c:ser>
          <c:idx val="0"/>
          <c:order val="0"/>
          <c:tx>
            <c:v>R-L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Data!$M$3:$M$28</c:f>
              <c:numCache>
                <c:ptCount val="26"/>
                <c:pt idx="0">
                  <c:v>45</c:v>
                </c:pt>
                <c:pt idx="1">
                  <c:v>54</c:v>
                </c:pt>
                <c:pt idx="2">
                  <c:v>60</c:v>
                </c:pt>
                <c:pt idx="3">
                  <c:v>70</c:v>
                </c:pt>
                <c:pt idx="4">
                  <c:v>73</c:v>
                </c:pt>
                <c:pt idx="5">
                  <c:v>80</c:v>
                </c:pt>
                <c:pt idx="6">
                  <c:v>85</c:v>
                </c:pt>
                <c:pt idx="7">
                  <c:v>90</c:v>
                </c:pt>
                <c:pt idx="8">
                  <c:v>100</c:v>
                </c:pt>
                <c:pt idx="9">
                  <c:v>110</c:v>
                </c:pt>
                <c:pt idx="10">
                  <c:v>120</c:v>
                </c:pt>
                <c:pt idx="11">
                  <c:v>130</c:v>
                </c:pt>
                <c:pt idx="12">
                  <c:v>135</c:v>
                </c:pt>
                <c:pt idx="13">
                  <c:v>140</c:v>
                </c:pt>
                <c:pt idx="14">
                  <c:v>150</c:v>
                </c:pt>
                <c:pt idx="15">
                  <c:v>160</c:v>
                </c:pt>
                <c:pt idx="16">
                  <c:v>170</c:v>
                </c:pt>
                <c:pt idx="17">
                  <c:v>180</c:v>
                </c:pt>
                <c:pt idx="18">
                  <c:v>183</c:v>
                </c:pt>
                <c:pt idx="19">
                  <c:v>188</c:v>
                </c:pt>
                <c:pt idx="20">
                  <c:v>190</c:v>
                </c:pt>
                <c:pt idx="21">
                  <c:v>200</c:v>
                </c:pt>
                <c:pt idx="22">
                  <c:v>210</c:v>
                </c:pt>
                <c:pt idx="23">
                  <c:v>220</c:v>
                </c:pt>
                <c:pt idx="24">
                  <c:v>230</c:v>
                </c:pt>
                <c:pt idx="25">
                  <c:v>233</c:v>
                </c:pt>
              </c:numCache>
            </c:numRef>
          </c:xVal>
          <c:yVal>
            <c:numRef>
              <c:f>Data!$N$3:$N$28</c:f>
              <c:numCache>
                <c:ptCount val="26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8</c:v>
                </c:pt>
                <c:pt idx="4">
                  <c:v>13</c:v>
                </c:pt>
                <c:pt idx="5">
                  <c:v>13</c:v>
                </c:pt>
                <c:pt idx="6">
                  <c:v>18</c:v>
                </c:pt>
                <c:pt idx="7">
                  <c:v>18</c:v>
                </c:pt>
                <c:pt idx="8">
                  <c:v>20</c:v>
                </c:pt>
                <c:pt idx="9">
                  <c:v>20</c:v>
                </c:pt>
                <c:pt idx="10">
                  <c:v>21</c:v>
                </c:pt>
                <c:pt idx="11">
                  <c:v>21</c:v>
                </c:pt>
                <c:pt idx="12">
                  <c:v>21</c:v>
                </c:pt>
                <c:pt idx="13">
                  <c:v>21</c:v>
                </c:pt>
                <c:pt idx="14">
                  <c:v>22</c:v>
                </c:pt>
                <c:pt idx="15">
                  <c:v>20</c:v>
                </c:pt>
                <c:pt idx="16">
                  <c:v>19</c:v>
                </c:pt>
                <c:pt idx="17">
                  <c:v>19</c:v>
                </c:pt>
                <c:pt idx="18">
                  <c:v>17</c:v>
                </c:pt>
                <c:pt idx="19">
                  <c:v>17</c:v>
                </c:pt>
                <c:pt idx="20">
                  <c:v>15</c:v>
                </c:pt>
                <c:pt idx="21">
                  <c:v>13</c:v>
                </c:pt>
                <c:pt idx="22">
                  <c:v>6</c:v>
                </c:pt>
                <c:pt idx="23">
                  <c:v>4</c:v>
                </c:pt>
                <c:pt idx="24">
                  <c:v>2</c:v>
                </c:pt>
                <c:pt idx="2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L-R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Data!$Q$3:$Q$28</c:f>
              <c:numCache>
                <c:ptCount val="26"/>
                <c:pt idx="0">
                  <c:v>233</c:v>
                </c:pt>
                <c:pt idx="1">
                  <c:v>230</c:v>
                </c:pt>
                <c:pt idx="2">
                  <c:v>220</c:v>
                </c:pt>
                <c:pt idx="3">
                  <c:v>210</c:v>
                </c:pt>
                <c:pt idx="4">
                  <c:v>208</c:v>
                </c:pt>
                <c:pt idx="5">
                  <c:v>200</c:v>
                </c:pt>
                <c:pt idx="6">
                  <c:v>190</c:v>
                </c:pt>
                <c:pt idx="7">
                  <c:v>185</c:v>
                </c:pt>
                <c:pt idx="8">
                  <c:v>184</c:v>
                </c:pt>
                <c:pt idx="9">
                  <c:v>180</c:v>
                </c:pt>
                <c:pt idx="10">
                  <c:v>173</c:v>
                </c:pt>
                <c:pt idx="11">
                  <c:v>170</c:v>
                </c:pt>
                <c:pt idx="12">
                  <c:v>160</c:v>
                </c:pt>
                <c:pt idx="13">
                  <c:v>150</c:v>
                </c:pt>
                <c:pt idx="14">
                  <c:v>140</c:v>
                </c:pt>
                <c:pt idx="15">
                  <c:v>130</c:v>
                </c:pt>
                <c:pt idx="16">
                  <c:v>120</c:v>
                </c:pt>
                <c:pt idx="17">
                  <c:v>110</c:v>
                </c:pt>
                <c:pt idx="18">
                  <c:v>100</c:v>
                </c:pt>
                <c:pt idx="19">
                  <c:v>90</c:v>
                </c:pt>
                <c:pt idx="20">
                  <c:v>80</c:v>
                </c:pt>
                <c:pt idx="21">
                  <c:v>75</c:v>
                </c:pt>
                <c:pt idx="22">
                  <c:v>70</c:v>
                </c:pt>
                <c:pt idx="23">
                  <c:v>60</c:v>
                </c:pt>
                <c:pt idx="24">
                  <c:v>50</c:v>
                </c:pt>
                <c:pt idx="25">
                  <c:v>45</c:v>
                </c:pt>
              </c:numCache>
            </c:numRef>
          </c:xVal>
          <c:yVal>
            <c:numRef>
              <c:f>Data!$R$3:$R$28</c:f>
              <c:numCache>
                <c:ptCount val="26"/>
                <c:pt idx="0">
                  <c:v>0</c:v>
                </c:pt>
                <c:pt idx="1">
                  <c:v>2</c:v>
                </c:pt>
                <c:pt idx="2">
                  <c:v>3.5</c:v>
                </c:pt>
                <c:pt idx="3">
                  <c:v>8</c:v>
                </c:pt>
                <c:pt idx="4">
                  <c:v>13</c:v>
                </c:pt>
                <c:pt idx="5">
                  <c:v>14</c:v>
                </c:pt>
                <c:pt idx="6">
                  <c:v>16</c:v>
                </c:pt>
                <c:pt idx="7">
                  <c:v>16</c:v>
                </c:pt>
                <c:pt idx="8">
                  <c:v>19</c:v>
                </c:pt>
                <c:pt idx="9">
                  <c:v>19.5</c:v>
                </c:pt>
                <c:pt idx="10">
                  <c:v>19.5</c:v>
                </c:pt>
                <c:pt idx="11">
                  <c:v>19</c:v>
                </c:pt>
                <c:pt idx="12">
                  <c:v>20.5</c:v>
                </c:pt>
                <c:pt idx="13">
                  <c:v>22</c:v>
                </c:pt>
                <c:pt idx="14">
                  <c:v>21</c:v>
                </c:pt>
                <c:pt idx="15">
                  <c:v>21.5</c:v>
                </c:pt>
                <c:pt idx="16">
                  <c:v>21</c:v>
                </c:pt>
                <c:pt idx="17">
                  <c:v>20</c:v>
                </c:pt>
                <c:pt idx="18">
                  <c:v>19.5</c:v>
                </c:pt>
                <c:pt idx="19">
                  <c:v>18</c:v>
                </c:pt>
                <c:pt idx="20">
                  <c:v>14</c:v>
                </c:pt>
                <c:pt idx="21">
                  <c:v>9</c:v>
                </c:pt>
                <c:pt idx="22">
                  <c:v>7</c:v>
                </c:pt>
                <c:pt idx="23">
                  <c:v>6</c:v>
                </c:pt>
                <c:pt idx="24">
                  <c:v>2</c:v>
                </c:pt>
                <c:pt idx="25">
                  <c:v>0</c:v>
                </c:pt>
              </c:numCache>
            </c:numRef>
          </c:yVal>
          <c:smooth val="0"/>
        </c:ser>
        <c:axId val="39104715"/>
        <c:axId val="16398116"/>
      </c:scatterChart>
      <c:valAx>
        <c:axId val="39104715"/>
        <c:scaling>
          <c:orientation val="maxMin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Station (ft)</a:t>
                </a:r>
              </a:p>
            </c:rich>
          </c:tx>
          <c:layout>
            <c:manualLayout>
              <c:xMode val="factor"/>
              <c:yMode val="factor"/>
              <c:x val="0.2645"/>
              <c:y val="0.01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high"/>
        <c:spPr>
          <a:ln w="25400">
            <a:solidFill/>
          </a:ln>
        </c:spPr>
        <c:crossAx val="16398116"/>
        <c:crossesAt val="25"/>
        <c:crossBetween val="midCat"/>
        <c:dispUnits/>
      </c:valAx>
      <c:valAx>
        <c:axId val="16398116"/>
        <c:scaling>
          <c:orientation val="maxMin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Depth (ft)</a:t>
                </a:r>
              </a:p>
            </c:rich>
          </c:tx>
          <c:layout>
            <c:manualLayout>
              <c:xMode val="factor"/>
              <c:yMode val="factor"/>
              <c:x val="0.257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high"/>
        <c:crossAx val="39104715"/>
        <c:crossesAt val="250"/>
        <c:crossBetween val="midCat"/>
        <c:dispUnits/>
      </c:valAx>
      <c:spPr>
        <a:ln w="25400">
          <a:solidFill/>
        </a:ln>
      </c:spPr>
    </c:plotArea>
    <c:legend>
      <c:legendPos val="r"/>
      <c:layout>
        <c:manualLayout>
          <c:xMode val="edge"/>
          <c:yMode val="edge"/>
          <c:x val="0.9085"/>
          <c:y val="0.47225"/>
          <c:w val="0.088"/>
          <c:h val="0.088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Upstream Edge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0735"/>
          <c:w val="0.879"/>
          <c:h val="0.869"/>
        </c:manualLayout>
      </c:layout>
      <c:scatterChart>
        <c:scatterStyle val="lineMarker"/>
        <c:varyColors val="0"/>
        <c:ser>
          <c:idx val="0"/>
          <c:order val="0"/>
          <c:tx>
            <c:v>R-L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Data!$B$31:$B$57</c:f>
              <c:numCache>
                <c:ptCount val="27"/>
                <c:pt idx="0">
                  <c:v>50</c:v>
                </c:pt>
                <c:pt idx="1">
                  <c:v>60</c:v>
                </c:pt>
                <c:pt idx="2">
                  <c:v>66</c:v>
                </c:pt>
                <c:pt idx="3">
                  <c:v>70</c:v>
                </c:pt>
                <c:pt idx="4">
                  <c:v>75</c:v>
                </c:pt>
                <c:pt idx="5">
                  <c:v>80</c:v>
                </c:pt>
                <c:pt idx="6">
                  <c:v>90</c:v>
                </c:pt>
                <c:pt idx="7">
                  <c:v>96</c:v>
                </c:pt>
                <c:pt idx="8">
                  <c:v>100</c:v>
                </c:pt>
                <c:pt idx="9">
                  <c:v>110</c:v>
                </c:pt>
                <c:pt idx="10">
                  <c:v>120</c:v>
                </c:pt>
                <c:pt idx="11">
                  <c:v>130</c:v>
                </c:pt>
                <c:pt idx="12">
                  <c:v>140</c:v>
                </c:pt>
                <c:pt idx="13">
                  <c:v>150</c:v>
                </c:pt>
                <c:pt idx="14">
                  <c:v>153</c:v>
                </c:pt>
                <c:pt idx="15">
                  <c:v>154</c:v>
                </c:pt>
                <c:pt idx="16">
                  <c:v>160</c:v>
                </c:pt>
                <c:pt idx="17">
                  <c:v>166</c:v>
                </c:pt>
                <c:pt idx="18">
                  <c:v>170</c:v>
                </c:pt>
                <c:pt idx="19">
                  <c:v>180</c:v>
                </c:pt>
                <c:pt idx="20">
                  <c:v>190</c:v>
                </c:pt>
                <c:pt idx="21">
                  <c:v>200</c:v>
                </c:pt>
                <c:pt idx="22">
                  <c:v>208</c:v>
                </c:pt>
                <c:pt idx="23">
                  <c:v>210</c:v>
                </c:pt>
                <c:pt idx="24">
                  <c:v>220</c:v>
                </c:pt>
                <c:pt idx="25">
                  <c:v>230</c:v>
                </c:pt>
                <c:pt idx="26">
                  <c:v>239</c:v>
                </c:pt>
              </c:numCache>
            </c:numRef>
          </c:xVal>
          <c:yVal>
            <c:numRef>
              <c:f>Data!$C$31:$C$57</c:f>
              <c:numCache>
                <c:ptCount val="27"/>
                <c:pt idx="0">
                  <c:v>0</c:v>
                </c:pt>
                <c:pt idx="1">
                  <c:v>3.5</c:v>
                </c:pt>
                <c:pt idx="2">
                  <c:v>3</c:v>
                </c:pt>
                <c:pt idx="3">
                  <c:v>6</c:v>
                </c:pt>
                <c:pt idx="4">
                  <c:v>10</c:v>
                </c:pt>
                <c:pt idx="5">
                  <c:v>12</c:v>
                </c:pt>
                <c:pt idx="6">
                  <c:v>16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19.5</c:v>
                </c:pt>
                <c:pt idx="12">
                  <c:v>19</c:v>
                </c:pt>
                <c:pt idx="13">
                  <c:v>18</c:v>
                </c:pt>
                <c:pt idx="14">
                  <c:v>18</c:v>
                </c:pt>
                <c:pt idx="15">
                  <c:v>19.5</c:v>
                </c:pt>
                <c:pt idx="16">
                  <c:v>20</c:v>
                </c:pt>
                <c:pt idx="17">
                  <c:v>18.5</c:v>
                </c:pt>
                <c:pt idx="18">
                  <c:v>18.5</c:v>
                </c:pt>
                <c:pt idx="19">
                  <c:v>16</c:v>
                </c:pt>
                <c:pt idx="20">
                  <c:v>15</c:v>
                </c:pt>
                <c:pt idx="21">
                  <c:v>13</c:v>
                </c:pt>
                <c:pt idx="22">
                  <c:v>12</c:v>
                </c:pt>
                <c:pt idx="23">
                  <c:v>9.5</c:v>
                </c:pt>
                <c:pt idx="24">
                  <c:v>5.5</c:v>
                </c:pt>
                <c:pt idx="25">
                  <c:v>3</c:v>
                </c:pt>
                <c:pt idx="26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L-R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Data!$F$31:$F$52</c:f>
              <c:numCache>
                <c:ptCount val="22"/>
                <c:pt idx="0">
                  <c:v>239</c:v>
                </c:pt>
                <c:pt idx="1">
                  <c:v>224</c:v>
                </c:pt>
                <c:pt idx="2">
                  <c:v>210</c:v>
                </c:pt>
                <c:pt idx="3">
                  <c:v>207</c:v>
                </c:pt>
                <c:pt idx="4">
                  <c:v>202</c:v>
                </c:pt>
                <c:pt idx="5">
                  <c:v>200</c:v>
                </c:pt>
                <c:pt idx="6">
                  <c:v>190</c:v>
                </c:pt>
                <c:pt idx="7">
                  <c:v>180</c:v>
                </c:pt>
                <c:pt idx="8">
                  <c:v>175</c:v>
                </c:pt>
                <c:pt idx="9">
                  <c:v>170</c:v>
                </c:pt>
                <c:pt idx="10">
                  <c:v>160</c:v>
                </c:pt>
                <c:pt idx="11">
                  <c:v>150</c:v>
                </c:pt>
                <c:pt idx="12">
                  <c:v>140</c:v>
                </c:pt>
                <c:pt idx="13">
                  <c:v>130</c:v>
                </c:pt>
                <c:pt idx="14">
                  <c:v>120</c:v>
                </c:pt>
                <c:pt idx="15">
                  <c:v>110</c:v>
                </c:pt>
                <c:pt idx="16">
                  <c:v>100</c:v>
                </c:pt>
                <c:pt idx="17">
                  <c:v>90</c:v>
                </c:pt>
                <c:pt idx="18">
                  <c:v>80</c:v>
                </c:pt>
                <c:pt idx="19">
                  <c:v>70</c:v>
                </c:pt>
                <c:pt idx="20">
                  <c:v>60</c:v>
                </c:pt>
                <c:pt idx="21">
                  <c:v>50</c:v>
                </c:pt>
              </c:numCache>
            </c:numRef>
          </c:xVal>
          <c:yVal>
            <c:numRef>
              <c:f>Data!$G$31:$G$52</c:f>
              <c:numCache>
                <c:ptCount val="22"/>
                <c:pt idx="0">
                  <c:v>0</c:v>
                </c:pt>
                <c:pt idx="1">
                  <c:v>4</c:v>
                </c:pt>
                <c:pt idx="2">
                  <c:v>8</c:v>
                </c:pt>
                <c:pt idx="3">
                  <c:v>11</c:v>
                </c:pt>
                <c:pt idx="4">
                  <c:v>11</c:v>
                </c:pt>
                <c:pt idx="5">
                  <c:v>13</c:v>
                </c:pt>
                <c:pt idx="6">
                  <c:v>15.5</c:v>
                </c:pt>
                <c:pt idx="7">
                  <c:v>16</c:v>
                </c:pt>
                <c:pt idx="8">
                  <c:v>16</c:v>
                </c:pt>
                <c:pt idx="9">
                  <c:v>18.5</c:v>
                </c:pt>
                <c:pt idx="10">
                  <c:v>20</c:v>
                </c:pt>
                <c:pt idx="11">
                  <c:v>18.5</c:v>
                </c:pt>
                <c:pt idx="12">
                  <c:v>19</c:v>
                </c:pt>
                <c:pt idx="13">
                  <c:v>20</c:v>
                </c:pt>
                <c:pt idx="14">
                  <c:v>19</c:v>
                </c:pt>
                <c:pt idx="15">
                  <c:v>18.5</c:v>
                </c:pt>
                <c:pt idx="16">
                  <c:v>17</c:v>
                </c:pt>
                <c:pt idx="17">
                  <c:v>16</c:v>
                </c:pt>
                <c:pt idx="18">
                  <c:v>11</c:v>
                </c:pt>
                <c:pt idx="19">
                  <c:v>7</c:v>
                </c:pt>
                <c:pt idx="20">
                  <c:v>3</c:v>
                </c:pt>
                <c:pt idx="21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Q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Data!$M$33:$M$62</c:f>
              <c:numCache>
                <c:ptCount val="30"/>
                <c:pt idx="0">
                  <c:v>50</c:v>
                </c:pt>
                <c:pt idx="1">
                  <c:v>60</c:v>
                </c:pt>
                <c:pt idx="2">
                  <c:v>70</c:v>
                </c:pt>
                <c:pt idx="3">
                  <c:v>75</c:v>
                </c:pt>
                <c:pt idx="4">
                  <c:v>80</c:v>
                </c:pt>
                <c:pt idx="5">
                  <c:v>85</c:v>
                </c:pt>
                <c:pt idx="6">
                  <c:v>90</c:v>
                </c:pt>
                <c:pt idx="7">
                  <c:v>95</c:v>
                </c:pt>
                <c:pt idx="8">
                  <c:v>100</c:v>
                </c:pt>
                <c:pt idx="9">
                  <c:v>105</c:v>
                </c:pt>
                <c:pt idx="10">
                  <c:v>110</c:v>
                </c:pt>
                <c:pt idx="11">
                  <c:v>115</c:v>
                </c:pt>
                <c:pt idx="12">
                  <c:v>120</c:v>
                </c:pt>
                <c:pt idx="13">
                  <c:v>125</c:v>
                </c:pt>
                <c:pt idx="14">
                  <c:v>130</c:v>
                </c:pt>
                <c:pt idx="15">
                  <c:v>135</c:v>
                </c:pt>
                <c:pt idx="16">
                  <c:v>140</c:v>
                </c:pt>
                <c:pt idx="17">
                  <c:v>145</c:v>
                </c:pt>
                <c:pt idx="18">
                  <c:v>150</c:v>
                </c:pt>
                <c:pt idx="19">
                  <c:v>155</c:v>
                </c:pt>
                <c:pt idx="20">
                  <c:v>160</c:v>
                </c:pt>
                <c:pt idx="21">
                  <c:v>165</c:v>
                </c:pt>
                <c:pt idx="22">
                  <c:v>170</c:v>
                </c:pt>
                <c:pt idx="23">
                  <c:v>175</c:v>
                </c:pt>
                <c:pt idx="24">
                  <c:v>180</c:v>
                </c:pt>
                <c:pt idx="25">
                  <c:v>185</c:v>
                </c:pt>
                <c:pt idx="26">
                  <c:v>190</c:v>
                </c:pt>
                <c:pt idx="27">
                  <c:v>200</c:v>
                </c:pt>
                <c:pt idx="28">
                  <c:v>210</c:v>
                </c:pt>
                <c:pt idx="29">
                  <c:v>240</c:v>
                </c:pt>
              </c:numCache>
            </c:numRef>
          </c:xVal>
          <c:yVal>
            <c:numRef>
              <c:f>Data!$N$33:$N$62</c:f>
              <c:numCache>
                <c:ptCount val="30"/>
                <c:pt idx="0">
                  <c:v>0</c:v>
                </c:pt>
                <c:pt idx="1">
                  <c:v>3.5</c:v>
                </c:pt>
                <c:pt idx="2">
                  <c:v>6.4</c:v>
                </c:pt>
                <c:pt idx="3">
                  <c:v>7.7</c:v>
                </c:pt>
                <c:pt idx="4">
                  <c:v>10.5</c:v>
                </c:pt>
                <c:pt idx="5">
                  <c:v>13.9</c:v>
                </c:pt>
                <c:pt idx="6">
                  <c:v>15.7</c:v>
                </c:pt>
                <c:pt idx="7">
                  <c:v>16</c:v>
                </c:pt>
                <c:pt idx="8">
                  <c:v>16.8</c:v>
                </c:pt>
                <c:pt idx="9">
                  <c:v>17.6</c:v>
                </c:pt>
                <c:pt idx="10">
                  <c:v>18.1</c:v>
                </c:pt>
                <c:pt idx="11">
                  <c:v>18.4</c:v>
                </c:pt>
                <c:pt idx="12">
                  <c:v>18.4</c:v>
                </c:pt>
                <c:pt idx="13">
                  <c:v>19.5</c:v>
                </c:pt>
                <c:pt idx="14">
                  <c:v>19.8</c:v>
                </c:pt>
                <c:pt idx="15">
                  <c:v>19.7</c:v>
                </c:pt>
                <c:pt idx="16">
                  <c:v>19.7</c:v>
                </c:pt>
                <c:pt idx="17">
                  <c:v>19.3</c:v>
                </c:pt>
                <c:pt idx="18">
                  <c:v>19</c:v>
                </c:pt>
                <c:pt idx="19">
                  <c:v>20</c:v>
                </c:pt>
                <c:pt idx="20">
                  <c:v>20.8</c:v>
                </c:pt>
                <c:pt idx="21">
                  <c:v>20</c:v>
                </c:pt>
                <c:pt idx="22">
                  <c:v>19.4</c:v>
                </c:pt>
                <c:pt idx="23">
                  <c:v>18.3</c:v>
                </c:pt>
                <c:pt idx="24">
                  <c:v>16</c:v>
                </c:pt>
                <c:pt idx="25">
                  <c:v>16.3</c:v>
                </c:pt>
                <c:pt idx="26">
                  <c:v>15.1</c:v>
                </c:pt>
                <c:pt idx="27">
                  <c:v>12.7</c:v>
                </c:pt>
                <c:pt idx="28">
                  <c:v>9</c:v>
                </c:pt>
                <c:pt idx="29">
                  <c:v>0</c:v>
                </c:pt>
              </c:numCache>
            </c:numRef>
          </c:yVal>
          <c:smooth val="0"/>
        </c:ser>
        <c:axId val="13365317"/>
        <c:axId val="53178990"/>
      </c:scatterChart>
      <c:valAx>
        <c:axId val="13365317"/>
        <c:scaling>
          <c:orientation val="maxMin"/>
          <c:max val="25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Station (ft)</a:t>
                </a:r>
              </a:p>
            </c:rich>
          </c:tx>
          <c:layout>
            <c:manualLayout>
              <c:xMode val="factor"/>
              <c:yMode val="factor"/>
              <c:x val="0.26125"/>
              <c:y val="0.0112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high"/>
        <c:crossAx val="53178990"/>
        <c:crossesAt val="25"/>
        <c:crossBetween val="midCat"/>
        <c:dispUnits/>
      </c:valAx>
      <c:valAx>
        <c:axId val="53178990"/>
        <c:scaling>
          <c:orientation val="maxMin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Depth (ft)</a:t>
                </a:r>
              </a:p>
            </c:rich>
          </c:tx>
          <c:layout>
            <c:manualLayout>
              <c:xMode val="factor"/>
              <c:yMode val="factor"/>
              <c:x val="0.256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high"/>
        <c:crossAx val="13365317"/>
        <c:crossesAt val="250"/>
        <c:crossBetween val="midCat"/>
        <c:dispUnits/>
      </c:valAx>
      <c:spPr>
        <a:ln w="254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175"/>
          <c:y val="0.47225"/>
          <c:w val="0.072"/>
          <c:h val="0.084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Composite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0665"/>
          <c:w val="0.84075"/>
          <c:h val="0.87825"/>
        </c:manualLayout>
      </c:layout>
      <c:scatterChart>
        <c:scatterStyle val="lineMarker"/>
        <c:varyColors val="0"/>
        <c:ser>
          <c:idx val="0"/>
          <c:order val="0"/>
          <c:tx>
            <c:v>US_Edge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69696"/>
              </a:solidFill>
              <a:ln>
                <a:solidFill>
                  <a:srgbClr val="333399"/>
                </a:solidFill>
              </a:ln>
            </c:spPr>
          </c:marker>
          <c:xVal>
            <c:numRef>
              <c:f>Data!$F$31:$F$52</c:f>
              <c:numCache>
                <c:ptCount val="22"/>
                <c:pt idx="0">
                  <c:v>239</c:v>
                </c:pt>
                <c:pt idx="1">
                  <c:v>224</c:v>
                </c:pt>
                <c:pt idx="2">
                  <c:v>210</c:v>
                </c:pt>
                <c:pt idx="3">
                  <c:v>207</c:v>
                </c:pt>
                <c:pt idx="4">
                  <c:v>202</c:v>
                </c:pt>
                <c:pt idx="5">
                  <c:v>200</c:v>
                </c:pt>
                <c:pt idx="6">
                  <c:v>190</c:v>
                </c:pt>
                <c:pt idx="7">
                  <c:v>180</c:v>
                </c:pt>
                <c:pt idx="8">
                  <c:v>175</c:v>
                </c:pt>
                <c:pt idx="9">
                  <c:v>170</c:v>
                </c:pt>
                <c:pt idx="10">
                  <c:v>160</c:v>
                </c:pt>
                <c:pt idx="11">
                  <c:v>150</c:v>
                </c:pt>
                <c:pt idx="12">
                  <c:v>140</c:v>
                </c:pt>
                <c:pt idx="13">
                  <c:v>130</c:v>
                </c:pt>
                <c:pt idx="14">
                  <c:v>120</c:v>
                </c:pt>
                <c:pt idx="15">
                  <c:v>110</c:v>
                </c:pt>
                <c:pt idx="16">
                  <c:v>100</c:v>
                </c:pt>
                <c:pt idx="17">
                  <c:v>90</c:v>
                </c:pt>
                <c:pt idx="18">
                  <c:v>80</c:v>
                </c:pt>
                <c:pt idx="19">
                  <c:v>70</c:v>
                </c:pt>
                <c:pt idx="20">
                  <c:v>60</c:v>
                </c:pt>
                <c:pt idx="21">
                  <c:v>50</c:v>
                </c:pt>
              </c:numCache>
            </c:numRef>
          </c:xVal>
          <c:yVal>
            <c:numRef>
              <c:f>Data!$G$31:$G$52</c:f>
              <c:numCache>
                <c:ptCount val="22"/>
                <c:pt idx="0">
                  <c:v>0</c:v>
                </c:pt>
                <c:pt idx="1">
                  <c:v>4</c:v>
                </c:pt>
                <c:pt idx="2">
                  <c:v>8</c:v>
                </c:pt>
                <c:pt idx="3">
                  <c:v>11</c:v>
                </c:pt>
                <c:pt idx="4">
                  <c:v>11</c:v>
                </c:pt>
                <c:pt idx="5">
                  <c:v>13</c:v>
                </c:pt>
                <c:pt idx="6">
                  <c:v>15.5</c:v>
                </c:pt>
                <c:pt idx="7">
                  <c:v>16</c:v>
                </c:pt>
                <c:pt idx="8">
                  <c:v>16</c:v>
                </c:pt>
                <c:pt idx="9">
                  <c:v>18.5</c:v>
                </c:pt>
                <c:pt idx="10">
                  <c:v>20</c:v>
                </c:pt>
                <c:pt idx="11">
                  <c:v>18.5</c:v>
                </c:pt>
                <c:pt idx="12">
                  <c:v>19</c:v>
                </c:pt>
                <c:pt idx="13">
                  <c:v>20</c:v>
                </c:pt>
                <c:pt idx="14">
                  <c:v>19</c:v>
                </c:pt>
                <c:pt idx="15">
                  <c:v>18.5</c:v>
                </c:pt>
                <c:pt idx="16">
                  <c:v>17</c:v>
                </c:pt>
                <c:pt idx="17">
                  <c:v>16</c:v>
                </c:pt>
                <c:pt idx="18">
                  <c:v>11</c:v>
                </c:pt>
                <c:pt idx="19">
                  <c:v>7</c:v>
                </c:pt>
                <c:pt idx="20">
                  <c:v>3</c:v>
                </c:pt>
                <c:pt idx="21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DS_Edge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Data!$Q$3:$Q$28</c:f>
              <c:numCache>
                <c:ptCount val="26"/>
                <c:pt idx="0">
                  <c:v>233</c:v>
                </c:pt>
                <c:pt idx="1">
                  <c:v>230</c:v>
                </c:pt>
                <c:pt idx="2">
                  <c:v>220</c:v>
                </c:pt>
                <c:pt idx="3">
                  <c:v>210</c:v>
                </c:pt>
                <c:pt idx="4">
                  <c:v>208</c:v>
                </c:pt>
                <c:pt idx="5">
                  <c:v>200</c:v>
                </c:pt>
                <c:pt idx="6">
                  <c:v>190</c:v>
                </c:pt>
                <c:pt idx="7">
                  <c:v>185</c:v>
                </c:pt>
                <c:pt idx="8">
                  <c:v>184</c:v>
                </c:pt>
                <c:pt idx="9">
                  <c:v>180</c:v>
                </c:pt>
                <c:pt idx="10">
                  <c:v>173</c:v>
                </c:pt>
                <c:pt idx="11">
                  <c:v>170</c:v>
                </c:pt>
                <c:pt idx="12">
                  <c:v>160</c:v>
                </c:pt>
                <c:pt idx="13">
                  <c:v>150</c:v>
                </c:pt>
                <c:pt idx="14">
                  <c:v>140</c:v>
                </c:pt>
                <c:pt idx="15">
                  <c:v>130</c:v>
                </c:pt>
                <c:pt idx="16">
                  <c:v>120</c:v>
                </c:pt>
                <c:pt idx="17">
                  <c:v>110</c:v>
                </c:pt>
                <c:pt idx="18">
                  <c:v>100</c:v>
                </c:pt>
                <c:pt idx="19">
                  <c:v>90</c:v>
                </c:pt>
                <c:pt idx="20">
                  <c:v>80</c:v>
                </c:pt>
                <c:pt idx="21">
                  <c:v>75</c:v>
                </c:pt>
                <c:pt idx="22">
                  <c:v>70</c:v>
                </c:pt>
                <c:pt idx="23">
                  <c:v>60</c:v>
                </c:pt>
                <c:pt idx="24">
                  <c:v>50</c:v>
                </c:pt>
                <c:pt idx="25">
                  <c:v>45</c:v>
                </c:pt>
              </c:numCache>
            </c:numRef>
          </c:xVal>
          <c:yVal>
            <c:numRef>
              <c:f>Data!$R$3:$R$28</c:f>
              <c:numCache>
                <c:ptCount val="26"/>
                <c:pt idx="0">
                  <c:v>0</c:v>
                </c:pt>
                <c:pt idx="1">
                  <c:v>2</c:v>
                </c:pt>
                <c:pt idx="2">
                  <c:v>3.5</c:v>
                </c:pt>
                <c:pt idx="3">
                  <c:v>8</c:v>
                </c:pt>
                <c:pt idx="4">
                  <c:v>13</c:v>
                </c:pt>
                <c:pt idx="5">
                  <c:v>14</c:v>
                </c:pt>
                <c:pt idx="6">
                  <c:v>16</c:v>
                </c:pt>
                <c:pt idx="7">
                  <c:v>16</c:v>
                </c:pt>
                <c:pt idx="8">
                  <c:v>19</c:v>
                </c:pt>
                <c:pt idx="9">
                  <c:v>19.5</c:v>
                </c:pt>
                <c:pt idx="10">
                  <c:v>19.5</c:v>
                </c:pt>
                <c:pt idx="11">
                  <c:v>19</c:v>
                </c:pt>
                <c:pt idx="12">
                  <c:v>20.5</c:v>
                </c:pt>
                <c:pt idx="13">
                  <c:v>22</c:v>
                </c:pt>
                <c:pt idx="14">
                  <c:v>21</c:v>
                </c:pt>
                <c:pt idx="15">
                  <c:v>21.5</c:v>
                </c:pt>
                <c:pt idx="16">
                  <c:v>21</c:v>
                </c:pt>
                <c:pt idx="17">
                  <c:v>20</c:v>
                </c:pt>
                <c:pt idx="18">
                  <c:v>19.5</c:v>
                </c:pt>
                <c:pt idx="19">
                  <c:v>18</c:v>
                </c:pt>
                <c:pt idx="20">
                  <c:v>14</c:v>
                </c:pt>
                <c:pt idx="21">
                  <c:v>9</c:v>
                </c:pt>
                <c:pt idx="22">
                  <c:v>7</c:v>
                </c:pt>
                <c:pt idx="23">
                  <c:v>6</c:v>
                </c:pt>
                <c:pt idx="24">
                  <c:v>2</c:v>
                </c:pt>
                <c:pt idx="25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DS 10'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Data!$B$3:$B$21</c:f>
              <c:numCache>
                <c:ptCount val="19"/>
                <c:pt idx="0">
                  <c:v>200</c:v>
                </c:pt>
                <c:pt idx="1">
                  <c:v>198</c:v>
                </c:pt>
                <c:pt idx="2">
                  <c:v>196</c:v>
                </c:pt>
                <c:pt idx="3">
                  <c:v>190</c:v>
                </c:pt>
                <c:pt idx="4">
                  <c:v>180</c:v>
                </c:pt>
                <c:pt idx="5">
                  <c:v>170</c:v>
                </c:pt>
                <c:pt idx="6">
                  <c:v>168</c:v>
                </c:pt>
                <c:pt idx="7">
                  <c:v>160</c:v>
                </c:pt>
                <c:pt idx="8">
                  <c:v>150</c:v>
                </c:pt>
                <c:pt idx="9">
                  <c:v>140</c:v>
                </c:pt>
                <c:pt idx="10">
                  <c:v>130</c:v>
                </c:pt>
                <c:pt idx="11">
                  <c:v>120</c:v>
                </c:pt>
                <c:pt idx="12">
                  <c:v>110</c:v>
                </c:pt>
                <c:pt idx="13">
                  <c:v>100</c:v>
                </c:pt>
                <c:pt idx="14">
                  <c:v>90</c:v>
                </c:pt>
                <c:pt idx="15">
                  <c:v>80</c:v>
                </c:pt>
                <c:pt idx="16">
                  <c:v>70</c:v>
                </c:pt>
                <c:pt idx="17">
                  <c:v>60</c:v>
                </c:pt>
                <c:pt idx="18">
                  <c:v>50</c:v>
                </c:pt>
              </c:numCache>
            </c:numRef>
          </c:xVal>
          <c:yVal>
            <c:numRef>
              <c:f>Data!$C$3:$C$21</c:f>
              <c:numCache>
                <c:ptCount val="19"/>
                <c:pt idx="0">
                  <c:v>13</c:v>
                </c:pt>
                <c:pt idx="1">
                  <c:v>11</c:v>
                </c:pt>
                <c:pt idx="2">
                  <c:v>13</c:v>
                </c:pt>
                <c:pt idx="3">
                  <c:v>16</c:v>
                </c:pt>
                <c:pt idx="4">
                  <c:v>19.5</c:v>
                </c:pt>
                <c:pt idx="5">
                  <c:v>19</c:v>
                </c:pt>
                <c:pt idx="6">
                  <c:v>18.5</c:v>
                </c:pt>
                <c:pt idx="7">
                  <c:v>22</c:v>
                </c:pt>
                <c:pt idx="8">
                  <c:v>21</c:v>
                </c:pt>
                <c:pt idx="9">
                  <c:v>21.5</c:v>
                </c:pt>
                <c:pt idx="10">
                  <c:v>22</c:v>
                </c:pt>
                <c:pt idx="11">
                  <c:v>22</c:v>
                </c:pt>
                <c:pt idx="12">
                  <c:v>21</c:v>
                </c:pt>
                <c:pt idx="13">
                  <c:v>20</c:v>
                </c:pt>
                <c:pt idx="14">
                  <c:v>17</c:v>
                </c:pt>
                <c:pt idx="15">
                  <c:v>16</c:v>
                </c:pt>
                <c:pt idx="16">
                  <c:v>9</c:v>
                </c:pt>
                <c:pt idx="17">
                  <c:v>6</c:v>
                </c:pt>
                <c:pt idx="18">
                  <c:v>2</c:v>
                </c:pt>
              </c:numCache>
            </c:numRef>
          </c:yVal>
          <c:smooth val="0"/>
        </c:ser>
        <c:ser>
          <c:idx val="3"/>
          <c:order val="3"/>
          <c:tx>
            <c:v>DS 40'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6600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Data!$F$3:$F$25</c:f>
              <c:numCache>
                <c:ptCount val="23"/>
                <c:pt idx="0">
                  <c:v>60</c:v>
                </c:pt>
                <c:pt idx="1">
                  <c:v>65</c:v>
                </c:pt>
                <c:pt idx="2">
                  <c:v>70</c:v>
                </c:pt>
                <c:pt idx="3">
                  <c:v>80</c:v>
                </c:pt>
                <c:pt idx="4">
                  <c:v>90</c:v>
                </c:pt>
                <c:pt idx="5">
                  <c:v>100</c:v>
                </c:pt>
                <c:pt idx="6">
                  <c:v>110</c:v>
                </c:pt>
                <c:pt idx="7">
                  <c:v>120</c:v>
                </c:pt>
                <c:pt idx="8">
                  <c:v>130</c:v>
                </c:pt>
                <c:pt idx="9">
                  <c:v>140</c:v>
                </c:pt>
                <c:pt idx="10">
                  <c:v>150</c:v>
                </c:pt>
                <c:pt idx="11">
                  <c:v>160</c:v>
                </c:pt>
                <c:pt idx="12">
                  <c:v>170</c:v>
                </c:pt>
                <c:pt idx="13">
                  <c:v>175</c:v>
                </c:pt>
                <c:pt idx="14">
                  <c:v>180</c:v>
                </c:pt>
                <c:pt idx="15">
                  <c:v>185</c:v>
                </c:pt>
                <c:pt idx="16">
                  <c:v>190</c:v>
                </c:pt>
                <c:pt idx="17">
                  <c:v>193</c:v>
                </c:pt>
                <c:pt idx="18">
                  <c:v>198</c:v>
                </c:pt>
                <c:pt idx="19">
                  <c:v>200</c:v>
                </c:pt>
                <c:pt idx="20">
                  <c:v>205</c:v>
                </c:pt>
                <c:pt idx="21">
                  <c:v>210</c:v>
                </c:pt>
                <c:pt idx="22">
                  <c:v>220</c:v>
                </c:pt>
              </c:numCache>
            </c:numRef>
          </c:xVal>
          <c:yVal>
            <c:numRef>
              <c:f>Data!$G$3:$G$25</c:f>
              <c:numCache>
                <c:ptCount val="23"/>
                <c:pt idx="0">
                  <c:v>8</c:v>
                </c:pt>
                <c:pt idx="1">
                  <c:v>7</c:v>
                </c:pt>
                <c:pt idx="2">
                  <c:v>9</c:v>
                </c:pt>
                <c:pt idx="3">
                  <c:v>17</c:v>
                </c:pt>
                <c:pt idx="4">
                  <c:v>18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23</c:v>
                </c:pt>
                <c:pt idx="9">
                  <c:v>23</c:v>
                </c:pt>
                <c:pt idx="10">
                  <c:v>22</c:v>
                </c:pt>
                <c:pt idx="11">
                  <c:v>22</c:v>
                </c:pt>
                <c:pt idx="12">
                  <c:v>20</c:v>
                </c:pt>
                <c:pt idx="13">
                  <c:v>20</c:v>
                </c:pt>
                <c:pt idx="14">
                  <c:v>18</c:v>
                </c:pt>
                <c:pt idx="15">
                  <c:v>12</c:v>
                </c:pt>
                <c:pt idx="16">
                  <c:v>12</c:v>
                </c:pt>
                <c:pt idx="17">
                  <c:v>12</c:v>
                </c:pt>
                <c:pt idx="18">
                  <c:v>16</c:v>
                </c:pt>
                <c:pt idx="19">
                  <c:v>14</c:v>
                </c:pt>
                <c:pt idx="20">
                  <c:v>6</c:v>
                </c:pt>
                <c:pt idx="21">
                  <c:v>7</c:v>
                </c:pt>
                <c:pt idx="22">
                  <c:v>5</c:v>
                </c:pt>
              </c:numCache>
            </c:numRef>
          </c:yVal>
          <c:smooth val="0"/>
        </c:ser>
        <c:ser>
          <c:idx val="4"/>
          <c:order val="4"/>
          <c:tx>
            <c:v>DS 50'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Data!$I$3:$I$27</c:f>
              <c:numCache>
                <c:ptCount val="25"/>
                <c:pt idx="0">
                  <c:v>65</c:v>
                </c:pt>
                <c:pt idx="1">
                  <c:v>68</c:v>
                </c:pt>
                <c:pt idx="2">
                  <c:v>70</c:v>
                </c:pt>
                <c:pt idx="3">
                  <c:v>72</c:v>
                </c:pt>
                <c:pt idx="4">
                  <c:v>76</c:v>
                </c:pt>
                <c:pt idx="5">
                  <c:v>80</c:v>
                </c:pt>
                <c:pt idx="6">
                  <c:v>85</c:v>
                </c:pt>
                <c:pt idx="7">
                  <c:v>90</c:v>
                </c:pt>
                <c:pt idx="8">
                  <c:v>100</c:v>
                </c:pt>
                <c:pt idx="9">
                  <c:v>110</c:v>
                </c:pt>
                <c:pt idx="10">
                  <c:v>120</c:v>
                </c:pt>
                <c:pt idx="11">
                  <c:v>130</c:v>
                </c:pt>
                <c:pt idx="12">
                  <c:v>140</c:v>
                </c:pt>
                <c:pt idx="13">
                  <c:v>150</c:v>
                </c:pt>
                <c:pt idx="14">
                  <c:v>160</c:v>
                </c:pt>
                <c:pt idx="15">
                  <c:v>170</c:v>
                </c:pt>
                <c:pt idx="16">
                  <c:v>174</c:v>
                </c:pt>
                <c:pt idx="17">
                  <c:v>180</c:v>
                </c:pt>
                <c:pt idx="18">
                  <c:v>184</c:v>
                </c:pt>
                <c:pt idx="19">
                  <c:v>186</c:v>
                </c:pt>
                <c:pt idx="20">
                  <c:v>190</c:v>
                </c:pt>
                <c:pt idx="21">
                  <c:v>192</c:v>
                </c:pt>
                <c:pt idx="22">
                  <c:v>198</c:v>
                </c:pt>
                <c:pt idx="23">
                  <c:v>200</c:v>
                </c:pt>
                <c:pt idx="24">
                  <c:v>210</c:v>
                </c:pt>
              </c:numCache>
            </c:numRef>
          </c:xVal>
          <c:yVal>
            <c:numRef>
              <c:f>Data!$J$3:$J$27</c:f>
              <c:numCache>
                <c:ptCount val="25"/>
                <c:pt idx="0">
                  <c:v>10.5</c:v>
                </c:pt>
                <c:pt idx="1">
                  <c:v>10.5</c:v>
                </c:pt>
                <c:pt idx="2">
                  <c:v>14</c:v>
                </c:pt>
                <c:pt idx="3">
                  <c:v>16</c:v>
                </c:pt>
                <c:pt idx="4">
                  <c:v>16</c:v>
                </c:pt>
                <c:pt idx="5">
                  <c:v>17.5</c:v>
                </c:pt>
                <c:pt idx="6">
                  <c:v>17</c:v>
                </c:pt>
                <c:pt idx="7">
                  <c:v>19</c:v>
                </c:pt>
                <c:pt idx="8">
                  <c:v>22.5</c:v>
                </c:pt>
                <c:pt idx="9">
                  <c:v>23.5</c:v>
                </c:pt>
                <c:pt idx="10">
                  <c:v>24</c:v>
                </c:pt>
                <c:pt idx="11">
                  <c:v>24</c:v>
                </c:pt>
                <c:pt idx="12">
                  <c:v>24</c:v>
                </c:pt>
                <c:pt idx="13">
                  <c:v>23</c:v>
                </c:pt>
                <c:pt idx="14">
                  <c:v>22</c:v>
                </c:pt>
                <c:pt idx="15">
                  <c:v>21.5</c:v>
                </c:pt>
                <c:pt idx="16">
                  <c:v>18.5</c:v>
                </c:pt>
                <c:pt idx="17">
                  <c:v>20</c:v>
                </c:pt>
                <c:pt idx="18">
                  <c:v>15</c:v>
                </c:pt>
                <c:pt idx="19">
                  <c:v>15</c:v>
                </c:pt>
                <c:pt idx="20">
                  <c:v>17</c:v>
                </c:pt>
                <c:pt idx="21">
                  <c:v>18</c:v>
                </c:pt>
                <c:pt idx="22">
                  <c:v>14</c:v>
                </c:pt>
                <c:pt idx="23">
                  <c:v>15</c:v>
                </c:pt>
                <c:pt idx="24">
                  <c:v>3</c:v>
                </c:pt>
              </c:numCache>
            </c:numRef>
          </c:yVal>
          <c:smooth val="0"/>
        </c:ser>
        <c:ser>
          <c:idx val="5"/>
          <c:order val="5"/>
          <c:tx>
            <c:v>Discharge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Data!$M$33:$M$62</c:f>
              <c:numCache>
                <c:ptCount val="30"/>
                <c:pt idx="0">
                  <c:v>50</c:v>
                </c:pt>
                <c:pt idx="1">
                  <c:v>60</c:v>
                </c:pt>
                <c:pt idx="2">
                  <c:v>70</c:v>
                </c:pt>
                <c:pt idx="3">
                  <c:v>75</c:v>
                </c:pt>
                <c:pt idx="4">
                  <c:v>80</c:v>
                </c:pt>
                <c:pt idx="5">
                  <c:v>85</c:v>
                </c:pt>
                <c:pt idx="6">
                  <c:v>90</c:v>
                </c:pt>
                <c:pt idx="7">
                  <c:v>95</c:v>
                </c:pt>
                <c:pt idx="8">
                  <c:v>100</c:v>
                </c:pt>
                <c:pt idx="9">
                  <c:v>105</c:v>
                </c:pt>
                <c:pt idx="10">
                  <c:v>110</c:v>
                </c:pt>
                <c:pt idx="11">
                  <c:v>115</c:v>
                </c:pt>
                <c:pt idx="12">
                  <c:v>120</c:v>
                </c:pt>
                <c:pt idx="13">
                  <c:v>125</c:v>
                </c:pt>
                <c:pt idx="14">
                  <c:v>130</c:v>
                </c:pt>
                <c:pt idx="15">
                  <c:v>135</c:v>
                </c:pt>
                <c:pt idx="16">
                  <c:v>140</c:v>
                </c:pt>
                <c:pt idx="17">
                  <c:v>145</c:v>
                </c:pt>
                <c:pt idx="18">
                  <c:v>150</c:v>
                </c:pt>
                <c:pt idx="19">
                  <c:v>155</c:v>
                </c:pt>
                <c:pt idx="20">
                  <c:v>160</c:v>
                </c:pt>
                <c:pt idx="21">
                  <c:v>165</c:v>
                </c:pt>
                <c:pt idx="22">
                  <c:v>170</c:v>
                </c:pt>
                <c:pt idx="23">
                  <c:v>175</c:v>
                </c:pt>
                <c:pt idx="24">
                  <c:v>180</c:v>
                </c:pt>
                <c:pt idx="25">
                  <c:v>185</c:v>
                </c:pt>
                <c:pt idx="26">
                  <c:v>190</c:v>
                </c:pt>
                <c:pt idx="27">
                  <c:v>200</c:v>
                </c:pt>
                <c:pt idx="28">
                  <c:v>210</c:v>
                </c:pt>
                <c:pt idx="29">
                  <c:v>240</c:v>
                </c:pt>
              </c:numCache>
            </c:numRef>
          </c:xVal>
          <c:yVal>
            <c:numRef>
              <c:f>Data!$N$33:$N$62</c:f>
              <c:numCache>
                <c:ptCount val="30"/>
                <c:pt idx="0">
                  <c:v>0</c:v>
                </c:pt>
                <c:pt idx="1">
                  <c:v>3.5</c:v>
                </c:pt>
                <c:pt idx="2">
                  <c:v>6.4</c:v>
                </c:pt>
                <c:pt idx="3">
                  <c:v>7.7</c:v>
                </c:pt>
                <c:pt idx="4">
                  <c:v>10.5</c:v>
                </c:pt>
                <c:pt idx="5">
                  <c:v>13.9</c:v>
                </c:pt>
                <c:pt idx="6">
                  <c:v>15.7</c:v>
                </c:pt>
                <c:pt idx="7">
                  <c:v>16</c:v>
                </c:pt>
                <c:pt idx="8">
                  <c:v>16.8</c:v>
                </c:pt>
                <c:pt idx="9">
                  <c:v>17.6</c:v>
                </c:pt>
                <c:pt idx="10">
                  <c:v>18.1</c:v>
                </c:pt>
                <c:pt idx="11">
                  <c:v>18.4</c:v>
                </c:pt>
                <c:pt idx="12">
                  <c:v>18.4</c:v>
                </c:pt>
                <c:pt idx="13">
                  <c:v>19.5</c:v>
                </c:pt>
                <c:pt idx="14">
                  <c:v>19.8</c:v>
                </c:pt>
                <c:pt idx="15">
                  <c:v>19.7</c:v>
                </c:pt>
                <c:pt idx="16">
                  <c:v>19.7</c:v>
                </c:pt>
                <c:pt idx="17">
                  <c:v>19.3</c:v>
                </c:pt>
                <c:pt idx="18">
                  <c:v>19</c:v>
                </c:pt>
                <c:pt idx="19">
                  <c:v>20</c:v>
                </c:pt>
                <c:pt idx="20">
                  <c:v>20.8</c:v>
                </c:pt>
                <c:pt idx="21">
                  <c:v>20</c:v>
                </c:pt>
                <c:pt idx="22">
                  <c:v>19.4</c:v>
                </c:pt>
                <c:pt idx="23">
                  <c:v>18.3</c:v>
                </c:pt>
                <c:pt idx="24">
                  <c:v>16</c:v>
                </c:pt>
                <c:pt idx="25">
                  <c:v>16.3</c:v>
                </c:pt>
                <c:pt idx="26">
                  <c:v>15.1</c:v>
                </c:pt>
                <c:pt idx="27">
                  <c:v>12.7</c:v>
                </c:pt>
                <c:pt idx="28">
                  <c:v>9</c:v>
                </c:pt>
                <c:pt idx="29">
                  <c:v>0</c:v>
                </c:pt>
              </c:numCache>
            </c:numRef>
          </c:yVal>
          <c:smooth val="0"/>
        </c:ser>
        <c:axId val="8848863"/>
        <c:axId val="12530904"/>
      </c:scatterChart>
      <c:valAx>
        <c:axId val="8848863"/>
        <c:scaling>
          <c:orientation val="maxMin"/>
          <c:max val="25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Station (ft)</a:t>
                </a:r>
              </a:p>
            </c:rich>
          </c:tx>
          <c:layout>
            <c:manualLayout>
              <c:xMode val="factor"/>
              <c:yMode val="factor"/>
              <c:x val="0.2645"/>
              <c:y val="0.010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high"/>
        <c:crossAx val="12530904"/>
        <c:crossesAt val="25"/>
        <c:crossBetween val="midCat"/>
        <c:dispUnits/>
      </c:valAx>
      <c:valAx>
        <c:axId val="12530904"/>
        <c:scaling>
          <c:orientation val="maxMin"/>
          <c:max val="25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Depth (ft)</a:t>
                </a:r>
              </a:p>
            </c:rich>
          </c:tx>
          <c:layout>
            <c:manualLayout>
              <c:xMode val="factor"/>
              <c:yMode val="factor"/>
              <c:x val="0.259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high"/>
        <c:crossAx val="8848863"/>
        <c:crossesAt val="250"/>
        <c:crossBetween val="midCat"/>
        <c:dispUnits/>
      </c:valAx>
      <c:spPr>
        <a:ln w="25400">
          <a:solidFill/>
        </a:ln>
      </c:spPr>
    </c:plotArea>
    <c:legend>
      <c:legendPos val="r"/>
      <c:layout>
        <c:manualLayout>
          <c:xMode val="edge"/>
          <c:yMode val="edge"/>
          <c:x val="0.879"/>
          <c:y val="0.404"/>
          <c:w val="0.1185"/>
          <c:h val="0.172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0.73725</cdr:x>
      <cdr:y>0.269</cdr:y>
    </cdr:from>
    <cdr:to>
      <cdr:x>0.79825</cdr:x>
      <cdr:y>0.31075</cdr:y>
    </cdr:to>
    <cdr:sp>
      <cdr:nvSpPr>
        <cdr:cNvPr id="1" name="TextBox 1"/>
        <cdr:cNvSpPr txBox="1">
          <a:spLocks noChangeArrowheads="1"/>
        </cdr:cNvSpPr>
      </cdr:nvSpPr>
      <cdr:spPr>
        <a:xfrm>
          <a:off x="6391275" y="1590675"/>
          <a:ext cx="533400" cy="2476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LEW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0.31525</cdr:x>
      <cdr:y>0.0845</cdr:y>
    </cdr:from>
    <cdr:to>
      <cdr:x>0.31525</cdr:x>
      <cdr:y>0.889</cdr:y>
    </cdr:to>
    <cdr:sp>
      <cdr:nvSpPr>
        <cdr:cNvPr id="1" name="Line 1"/>
        <cdr:cNvSpPr>
          <a:spLocks/>
        </cdr:cNvSpPr>
      </cdr:nvSpPr>
      <cdr:spPr>
        <a:xfrm flipV="1">
          <a:off x="2733675" y="495300"/>
          <a:ext cx="0" cy="4772025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0.63275</cdr:x>
      <cdr:y>0.0845</cdr:y>
    </cdr:from>
    <cdr:to>
      <cdr:x>0.63275</cdr:x>
      <cdr:y>0.889</cdr:y>
    </cdr:to>
    <cdr:sp>
      <cdr:nvSpPr>
        <cdr:cNvPr id="2" name="Line 2"/>
        <cdr:cNvSpPr>
          <a:spLocks/>
        </cdr:cNvSpPr>
      </cdr:nvSpPr>
      <cdr:spPr>
        <a:xfrm flipV="1">
          <a:off x="5486400" y="495300"/>
          <a:ext cx="0" cy="4772025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0.2835</cdr:x>
      <cdr:y>0.12175</cdr:y>
    </cdr:from>
    <cdr:to>
      <cdr:x>0.34125</cdr:x>
      <cdr:y>0.16025</cdr:y>
    </cdr:to>
    <cdr:sp>
      <cdr:nvSpPr>
        <cdr:cNvPr id="3" name="TextBox 3"/>
        <cdr:cNvSpPr txBox="1">
          <a:spLocks noChangeArrowheads="1"/>
        </cdr:cNvSpPr>
      </cdr:nvSpPr>
      <cdr:spPr>
        <a:xfrm>
          <a:off x="2457450" y="714375"/>
          <a:ext cx="504825" cy="2286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Pier</a:t>
          </a:r>
        </a:p>
      </cdr:txBody>
    </cdr:sp>
  </cdr:relSizeAnchor>
  <cdr:relSizeAnchor xmlns:cdr="http://schemas.openxmlformats.org/drawingml/2006/chartDrawing">
    <cdr:from>
      <cdr:x>0.5985</cdr:x>
      <cdr:y>0.12175</cdr:y>
    </cdr:from>
    <cdr:to>
      <cdr:x>0.65575</cdr:x>
      <cdr:y>0.1595</cdr:y>
    </cdr:to>
    <cdr:sp>
      <cdr:nvSpPr>
        <cdr:cNvPr id="4" name="TextBox 4"/>
        <cdr:cNvSpPr txBox="1">
          <a:spLocks noChangeArrowheads="1"/>
        </cdr:cNvSpPr>
      </cdr:nvSpPr>
      <cdr:spPr>
        <a:xfrm>
          <a:off x="5191125" y="714375"/>
          <a:ext cx="495300" cy="2286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Pier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3"/>
  <sheetViews>
    <sheetView tabSelected="1" workbookViewId="0" topLeftCell="A26">
      <selection activeCell="R58" sqref="R58"/>
    </sheetView>
  </sheetViews>
  <sheetFormatPr defaultColWidth="9.140625" defaultRowHeight="12.75"/>
  <cols>
    <col min="1" max="1" width="5.57421875" style="0" customWidth="1"/>
    <col min="3" max="3" width="10.28125" style="0" customWidth="1"/>
    <col min="4" max="4" width="4.28125" style="0" customWidth="1"/>
    <col min="5" max="5" width="5.7109375" style="0" customWidth="1"/>
    <col min="8" max="8" width="3.8515625" style="0" customWidth="1"/>
    <col min="10" max="10" width="8.7109375" style="0" customWidth="1"/>
    <col min="11" max="11" width="5.00390625" style="0" customWidth="1"/>
    <col min="12" max="12" width="5.28125" style="0" customWidth="1"/>
    <col min="13" max="13" width="10.7109375" style="0" customWidth="1"/>
    <col min="14" max="14" width="12.00390625" style="0" customWidth="1"/>
    <col min="15" max="15" width="4.8515625" style="0" customWidth="1"/>
    <col min="16" max="16" width="5.57421875" style="0" customWidth="1"/>
  </cols>
  <sheetData>
    <row r="1" spans="2:18" ht="12.75">
      <c r="B1" s="12" t="s">
        <v>1</v>
      </c>
      <c r="C1" s="12"/>
      <c r="F1" s="10" t="s">
        <v>4</v>
      </c>
      <c r="G1" s="10"/>
      <c r="H1" s="9"/>
      <c r="I1" s="10" t="s">
        <v>11</v>
      </c>
      <c r="J1" s="10"/>
      <c r="K1" s="9"/>
      <c r="M1" s="10" t="s">
        <v>7</v>
      </c>
      <c r="N1" s="10"/>
      <c r="O1" s="9"/>
      <c r="Q1" s="10" t="s">
        <v>8</v>
      </c>
      <c r="R1" s="10"/>
    </row>
    <row r="2" spans="2:18" ht="13.5" thickBot="1">
      <c r="B2" s="3" t="s">
        <v>6</v>
      </c>
      <c r="C2" s="3" t="s">
        <v>0</v>
      </c>
      <c r="F2" s="3" t="s">
        <v>6</v>
      </c>
      <c r="G2" s="3" t="s">
        <v>0</v>
      </c>
      <c r="H2" s="5"/>
      <c r="I2" s="3" t="s">
        <v>6</v>
      </c>
      <c r="J2" s="3" t="s">
        <v>0</v>
      </c>
      <c r="K2" s="5"/>
      <c r="M2" s="3" t="s">
        <v>6</v>
      </c>
      <c r="N2" s="3" t="s">
        <v>0</v>
      </c>
      <c r="O2" s="5"/>
      <c r="Q2" s="3" t="s">
        <v>6</v>
      </c>
      <c r="R2" s="3" t="s">
        <v>0</v>
      </c>
    </row>
    <row r="3" spans="1:18" ht="13.5" thickTop="1">
      <c r="A3" s="2"/>
      <c r="B3" s="1">
        <v>200</v>
      </c>
      <c r="C3" s="1">
        <v>13</v>
      </c>
      <c r="E3" s="6" t="s">
        <v>2</v>
      </c>
      <c r="F3" s="1">
        <v>60</v>
      </c>
      <c r="G3" s="1">
        <v>8</v>
      </c>
      <c r="H3" s="1"/>
      <c r="I3" s="1">
        <v>65</v>
      </c>
      <c r="J3" s="1">
        <v>10.5</v>
      </c>
      <c r="L3" s="6" t="s">
        <v>2</v>
      </c>
      <c r="M3" s="1">
        <v>45</v>
      </c>
      <c r="N3" s="1">
        <v>0</v>
      </c>
      <c r="O3" s="1"/>
      <c r="P3" s="2" t="s">
        <v>5</v>
      </c>
      <c r="Q3" s="1">
        <v>233</v>
      </c>
      <c r="R3" s="1">
        <v>0</v>
      </c>
    </row>
    <row r="4" spans="1:18" ht="12.75">
      <c r="A4" s="6"/>
      <c r="B4" s="1">
        <v>198</v>
      </c>
      <c r="C4" s="1">
        <v>11</v>
      </c>
      <c r="F4" s="1">
        <v>65</v>
      </c>
      <c r="G4" s="1">
        <v>7</v>
      </c>
      <c r="H4" s="1"/>
      <c r="I4" s="1">
        <v>68</v>
      </c>
      <c r="J4" s="1">
        <v>10.5</v>
      </c>
      <c r="M4" s="1">
        <v>54</v>
      </c>
      <c r="N4" s="1">
        <v>3</v>
      </c>
      <c r="O4" s="1"/>
      <c r="P4" s="1"/>
      <c r="Q4" s="1">
        <v>230</v>
      </c>
      <c r="R4" s="1">
        <v>2</v>
      </c>
    </row>
    <row r="5" spans="2:18" ht="12.75">
      <c r="B5" s="1">
        <v>196</v>
      </c>
      <c r="C5" s="1">
        <v>13</v>
      </c>
      <c r="F5" s="1">
        <v>70</v>
      </c>
      <c r="G5" s="1">
        <v>9</v>
      </c>
      <c r="H5" s="1"/>
      <c r="I5" s="1">
        <v>70</v>
      </c>
      <c r="J5" s="1">
        <v>14</v>
      </c>
      <c r="M5" s="1">
        <v>60</v>
      </c>
      <c r="N5" s="1">
        <v>5</v>
      </c>
      <c r="O5" s="1"/>
      <c r="P5" s="1"/>
      <c r="Q5" s="1">
        <v>220</v>
      </c>
      <c r="R5" s="1">
        <v>3.5</v>
      </c>
    </row>
    <row r="6" spans="2:18" ht="12.75">
      <c r="B6" s="1">
        <v>190</v>
      </c>
      <c r="C6" s="1">
        <v>16</v>
      </c>
      <c r="F6" s="1">
        <f aca="true" t="shared" si="0" ref="F6:F15">F5+10</f>
        <v>80</v>
      </c>
      <c r="G6" s="1">
        <v>17</v>
      </c>
      <c r="H6" s="1"/>
      <c r="I6" s="1">
        <v>72</v>
      </c>
      <c r="J6" s="1">
        <v>16</v>
      </c>
      <c r="M6" s="1">
        <v>70</v>
      </c>
      <c r="N6" s="1">
        <v>8</v>
      </c>
      <c r="O6" s="1"/>
      <c r="P6" s="1"/>
      <c r="Q6" s="1">
        <v>210</v>
      </c>
      <c r="R6" s="1">
        <v>8</v>
      </c>
    </row>
    <row r="7" spans="1:18" ht="12.75">
      <c r="A7" s="11" t="s">
        <v>3</v>
      </c>
      <c r="B7" s="1">
        <v>180</v>
      </c>
      <c r="C7" s="1">
        <v>19.5</v>
      </c>
      <c r="F7" s="1">
        <f t="shared" si="0"/>
        <v>90</v>
      </c>
      <c r="G7" s="1">
        <v>18</v>
      </c>
      <c r="H7" s="1"/>
      <c r="I7" s="1">
        <v>76</v>
      </c>
      <c r="J7" s="1">
        <v>16</v>
      </c>
      <c r="L7" s="11" t="s">
        <v>3</v>
      </c>
      <c r="M7" s="1">
        <v>73</v>
      </c>
      <c r="N7" s="1">
        <v>13</v>
      </c>
      <c r="O7" s="1"/>
      <c r="P7" s="1"/>
      <c r="Q7" s="1">
        <v>208</v>
      </c>
      <c r="R7" s="1">
        <v>13</v>
      </c>
    </row>
    <row r="8" spans="1:18" ht="12.75">
      <c r="A8" s="11"/>
      <c r="B8" s="1">
        <v>170</v>
      </c>
      <c r="C8" s="1">
        <v>19</v>
      </c>
      <c r="F8" s="1">
        <f t="shared" si="0"/>
        <v>100</v>
      </c>
      <c r="G8" s="1">
        <v>21</v>
      </c>
      <c r="H8" s="1"/>
      <c r="I8" s="1">
        <v>80</v>
      </c>
      <c r="J8" s="1">
        <v>17.5</v>
      </c>
      <c r="L8" s="11"/>
      <c r="M8" s="1">
        <v>80</v>
      </c>
      <c r="N8" s="1">
        <v>13</v>
      </c>
      <c r="O8" s="1"/>
      <c r="P8" s="1"/>
      <c r="Q8" s="1">
        <v>200</v>
      </c>
      <c r="R8" s="1">
        <v>14</v>
      </c>
    </row>
    <row r="9" spans="1:18" ht="12.75">
      <c r="A9" s="6"/>
      <c r="B9" s="1">
        <v>168</v>
      </c>
      <c r="C9" s="1">
        <v>18.5</v>
      </c>
      <c r="F9" s="1">
        <f t="shared" si="0"/>
        <v>110</v>
      </c>
      <c r="G9" s="1">
        <v>22</v>
      </c>
      <c r="H9" s="1"/>
      <c r="I9" s="1">
        <v>85</v>
      </c>
      <c r="J9" s="1">
        <v>17</v>
      </c>
      <c r="M9" s="1">
        <v>85</v>
      </c>
      <c r="N9" s="1">
        <v>18</v>
      </c>
      <c r="O9" s="1"/>
      <c r="P9" s="1"/>
      <c r="Q9" s="1">
        <v>190</v>
      </c>
      <c r="R9" s="1">
        <v>16</v>
      </c>
    </row>
    <row r="10" spans="1:18" ht="12.75">
      <c r="A10" s="6"/>
      <c r="B10" s="1">
        <v>160</v>
      </c>
      <c r="C10" s="1">
        <v>22</v>
      </c>
      <c r="F10" s="1">
        <f t="shared" si="0"/>
        <v>120</v>
      </c>
      <c r="G10" s="1">
        <v>23</v>
      </c>
      <c r="H10" s="1"/>
      <c r="I10" s="1">
        <v>90</v>
      </c>
      <c r="J10" s="1">
        <v>19</v>
      </c>
      <c r="M10" s="1">
        <v>90</v>
      </c>
      <c r="N10" s="1">
        <v>18</v>
      </c>
      <c r="O10" s="1"/>
      <c r="P10" s="1"/>
      <c r="Q10" s="1">
        <v>185</v>
      </c>
      <c r="R10" s="1">
        <v>16</v>
      </c>
    </row>
    <row r="11" spans="1:18" ht="12.75">
      <c r="A11" s="6"/>
      <c r="B11" s="1">
        <v>150</v>
      </c>
      <c r="C11" s="1">
        <v>21</v>
      </c>
      <c r="F11" s="1">
        <f t="shared" si="0"/>
        <v>130</v>
      </c>
      <c r="G11" s="1">
        <v>23</v>
      </c>
      <c r="H11" s="1"/>
      <c r="I11" s="1">
        <v>100</v>
      </c>
      <c r="J11" s="1">
        <v>22.5</v>
      </c>
      <c r="M11" s="1">
        <v>100</v>
      </c>
      <c r="N11" s="1">
        <v>20</v>
      </c>
      <c r="O11" s="1"/>
      <c r="P11" s="1"/>
      <c r="Q11" s="1">
        <v>184</v>
      </c>
      <c r="R11" s="1">
        <v>19</v>
      </c>
    </row>
    <row r="12" spans="1:18" ht="12.75">
      <c r="A12" s="6"/>
      <c r="B12" s="1">
        <v>140</v>
      </c>
      <c r="C12" s="1">
        <v>21.5</v>
      </c>
      <c r="F12" s="1">
        <f t="shared" si="0"/>
        <v>140</v>
      </c>
      <c r="G12" s="1">
        <v>23</v>
      </c>
      <c r="H12" s="1"/>
      <c r="I12" s="1">
        <v>110</v>
      </c>
      <c r="J12" s="1">
        <v>23.5</v>
      </c>
      <c r="M12" s="1">
        <v>110</v>
      </c>
      <c r="N12" s="1">
        <v>20</v>
      </c>
      <c r="O12" s="1"/>
      <c r="P12" s="11" t="s">
        <v>3</v>
      </c>
      <c r="Q12" s="1">
        <v>180</v>
      </c>
      <c r="R12" s="1">
        <v>19.5</v>
      </c>
    </row>
    <row r="13" spans="1:18" ht="12.75">
      <c r="A13" s="6"/>
      <c r="B13" s="1">
        <v>130</v>
      </c>
      <c r="C13" s="1">
        <v>22</v>
      </c>
      <c r="F13" s="1">
        <f t="shared" si="0"/>
        <v>150</v>
      </c>
      <c r="G13" s="1">
        <v>22</v>
      </c>
      <c r="H13" s="1"/>
      <c r="I13" s="1">
        <v>120</v>
      </c>
      <c r="J13" s="1">
        <v>24</v>
      </c>
      <c r="M13" s="1">
        <v>120</v>
      </c>
      <c r="N13" s="1">
        <v>21</v>
      </c>
      <c r="O13" s="1"/>
      <c r="P13" s="11"/>
      <c r="Q13" s="1">
        <v>173</v>
      </c>
      <c r="R13" s="1">
        <v>19.5</v>
      </c>
    </row>
    <row r="14" spans="1:18" ht="12.75">
      <c r="A14" s="6"/>
      <c r="B14" s="1">
        <v>120</v>
      </c>
      <c r="C14" s="1">
        <v>22</v>
      </c>
      <c r="F14" s="1">
        <f t="shared" si="0"/>
        <v>160</v>
      </c>
      <c r="G14" s="1">
        <v>22</v>
      </c>
      <c r="H14" s="1"/>
      <c r="I14" s="1">
        <v>130</v>
      </c>
      <c r="J14" s="1">
        <v>24</v>
      </c>
      <c r="M14" s="1">
        <v>130</v>
      </c>
      <c r="N14" s="1">
        <v>21</v>
      </c>
      <c r="O14" s="1"/>
      <c r="P14" s="1"/>
      <c r="Q14" s="1">
        <v>170</v>
      </c>
      <c r="R14" s="1">
        <v>19</v>
      </c>
    </row>
    <row r="15" spans="2:18" ht="12.75">
      <c r="B15" s="1">
        <v>110</v>
      </c>
      <c r="C15" s="1">
        <v>21</v>
      </c>
      <c r="F15" s="1">
        <f t="shared" si="0"/>
        <v>170</v>
      </c>
      <c r="G15" s="1">
        <v>20</v>
      </c>
      <c r="H15" s="1"/>
      <c r="I15" s="1">
        <v>140</v>
      </c>
      <c r="J15" s="1">
        <v>24</v>
      </c>
      <c r="M15" s="1">
        <v>135</v>
      </c>
      <c r="N15" s="1">
        <v>21</v>
      </c>
      <c r="O15" s="1"/>
      <c r="P15" s="1"/>
      <c r="Q15" s="1">
        <v>160</v>
      </c>
      <c r="R15" s="1">
        <v>20.5</v>
      </c>
    </row>
    <row r="16" spans="2:18" ht="12.75">
      <c r="B16" s="1">
        <v>100</v>
      </c>
      <c r="C16" s="1">
        <v>20</v>
      </c>
      <c r="F16" s="1">
        <v>175</v>
      </c>
      <c r="G16" s="1">
        <v>20</v>
      </c>
      <c r="H16" s="1"/>
      <c r="I16" s="1">
        <v>150</v>
      </c>
      <c r="J16" s="1">
        <v>23</v>
      </c>
      <c r="M16" s="1">
        <v>140</v>
      </c>
      <c r="N16" s="1">
        <v>21</v>
      </c>
      <c r="O16" s="1"/>
      <c r="P16" s="1"/>
      <c r="Q16" s="1">
        <v>150</v>
      </c>
      <c r="R16" s="1">
        <v>22</v>
      </c>
    </row>
    <row r="17" spans="2:18" ht="12.75">
      <c r="B17" s="1">
        <v>90</v>
      </c>
      <c r="C17" s="1">
        <v>17</v>
      </c>
      <c r="F17" s="1">
        <v>180</v>
      </c>
      <c r="G17" s="1">
        <v>18</v>
      </c>
      <c r="H17" s="1"/>
      <c r="I17" s="1">
        <v>160</v>
      </c>
      <c r="J17" s="1">
        <v>22</v>
      </c>
      <c r="M17" s="1">
        <v>150</v>
      </c>
      <c r="N17" s="1">
        <v>22</v>
      </c>
      <c r="O17" s="1"/>
      <c r="P17" s="1"/>
      <c r="Q17" s="1">
        <v>140</v>
      </c>
      <c r="R17" s="1">
        <v>21</v>
      </c>
    </row>
    <row r="18" spans="1:18" ht="12.75">
      <c r="A18" s="11" t="s">
        <v>3</v>
      </c>
      <c r="B18" s="5">
        <v>80</v>
      </c>
      <c r="C18" s="5">
        <v>16</v>
      </c>
      <c r="F18" s="1">
        <v>185</v>
      </c>
      <c r="G18" s="1">
        <v>12</v>
      </c>
      <c r="H18" s="5"/>
      <c r="I18" s="5">
        <v>170</v>
      </c>
      <c r="J18" s="1">
        <v>21.5</v>
      </c>
      <c r="M18" s="1">
        <v>160</v>
      </c>
      <c r="N18" s="1">
        <v>20</v>
      </c>
      <c r="O18" s="1"/>
      <c r="P18" s="1"/>
      <c r="Q18" s="1">
        <v>130</v>
      </c>
      <c r="R18" s="1">
        <v>21.5</v>
      </c>
    </row>
    <row r="19" spans="1:18" ht="12.75">
      <c r="A19" s="11"/>
      <c r="B19" s="5">
        <v>70</v>
      </c>
      <c r="C19" s="5">
        <v>9</v>
      </c>
      <c r="F19" s="1">
        <f>F17+10</f>
        <v>190</v>
      </c>
      <c r="G19" s="5">
        <v>12</v>
      </c>
      <c r="H19" s="5"/>
      <c r="I19" s="5">
        <v>174</v>
      </c>
      <c r="J19" s="1">
        <v>18.5</v>
      </c>
      <c r="L19" s="11" t="s">
        <v>3</v>
      </c>
      <c r="M19" s="1">
        <v>170</v>
      </c>
      <c r="N19" s="1">
        <v>19</v>
      </c>
      <c r="O19" s="1"/>
      <c r="P19" s="1"/>
      <c r="Q19" s="1">
        <v>120</v>
      </c>
      <c r="R19" s="1">
        <v>21</v>
      </c>
    </row>
    <row r="20" spans="2:18" ht="12.75">
      <c r="B20" s="7">
        <v>60</v>
      </c>
      <c r="C20" s="7">
        <v>6</v>
      </c>
      <c r="F20" s="1">
        <v>193</v>
      </c>
      <c r="G20" s="5">
        <v>12</v>
      </c>
      <c r="H20" s="7"/>
      <c r="I20" s="7">
        <v>180</v>
      </c>
      <c r="J20" s="1">
        <v>20</v>
      </c>
      <c r="L20" s="11"/>
      <c r="M20" s="1">
        <v>180</v>
      </c>
      <c r="N20" s="1">
        <v>19</v>
      </c>
      <c r="O20" s="1"/>
      <c r="P20" s="1"/>
      <c r="Q20" s="1">
        <v>110</v>
      </c>
      <c r="R20" s="1">
        <v>20</v>
      </c>
    </row>
    <row r="21" spans="1:18" ht="12.75">
      <c r="A21" s="6" t="s">
        <v>2</v>
      </c>
      <c r="B21" s="8">
        <v>50</v>
      </c>
      <c r="C21" s="8">
        <v>2</v>
      </c>
      <c r="F21" s="5">
        <v>198</v>
      </c>
      <c r="G21" s="5">
        <v>16</v>
      </c>
      <c r="H21" s="7"/>
      <c r="I21" s="7">
        <v>184</v>
      </c>
      <c r="J21" s="1">
        <v>15</v>
      </c>
      <c r="M21" s="1">
        <v>183</v>
      </c>
      <c r="N21" s="1">
        <v>17</v>
      </c>
      <c r="O21" s="1"/>
      <c r="P21" s="1"/>
      <c r="Q21" s="1">
        <v>100</v>
      </c>
      <c r="R21" s="1">
        <v>19.5</v>
      </c>
    </row>
    <row r="22" spans="6:18" ht="12.75">
      <c r="F22" s="7">
        <v>200</v>
      </c>
      <c r="G22" s="7">
        <v>14</v>
      </c>
      <c r="H22" s="7"/>
      <c r="I22" s="7">
        <v>186</v>
      </c>
      <c r="J22" s="1">
        <v>15</v>
      </c>
      <c r="M22" s="1">
        <v>188</v>
      </c>
      <c r="N22" s="1">
        <v>17</v>
      </c>
      <c r="O22" s="1"/>
      <c r="P22" s="1"/>
      <c r="Q22" s="1">
        <v>90</v>
      </c>
      <c r="R22" s="1">
        <v>18</v>
      </c>
    </row>
    <row r="23" spans="6:18" ht="12.75">
      <c r="F23" s="7">
        <v>205</v>
      </c>
      <c r="G23" s="7">
        <v>6</v>
      </c>
      <c r="H23" s="7"/>
      <c r="I23" s="7">
        <v>190</v>
      </c>
      <c r="J23" s="1">
        <v>17</v>
      </c>
      <c r="M23" s="1">
        <v>190</v>
      </c>
      <c r="N23" s="1">
        <v>15</v>
      </c>
      <c r="O23" s="1"/>
      <c r="P23" s="1"/>
      <c r="Q23" s="1">
        <v>80</v>
      </c>
      <c r="R23" s="1">
        <v>14</v>
      </c>
    </row>
    <row r="24" spans="6:18" ht="12.75">
      <c r="F24" s="7">
        <v>210</v>
      </c>
      <c r="G24" s="7">
        <v>7</v>
      </c>
      <c r="I24" s="7">
        <v>192</v>
      </c>
      <c r="J24" s="1">
        <v>18</v>
      </c>
      <c r="M24" s="1">
        <v>200</v>
      </c>
      <c r="N24" s="1">
        <v>13</v>
      </c>
      <c r="O24" s="1"/>
      <c r="P24" s="11" t="s">
        <v>3</v>
      </c>
      <c r="Q24" s="1">
        <v>75</v>
      </c>
      <c r="R24" s="1">
        <v>9</v>
      </c>
    </row>
    <row r="25" spans="6:18" ht="12.75">
      <c r="F25" s="8">
        <v>220</v>
      </c>
      <c r="G25" s="8">
        <v>5</v>
      </c>
      <c r="I25" s="7">
        <v>198</v>
      </c>
      <c r="J25" s="1">
        <v>14</v>
      </c>
      <c r="M25" s="1">
        <v>210</v>
      </c>
      <c r="N25" s="1">
        <v>6</v>
      </c>
      <c r="O25" s="1"/>
      <c r="P25" s="11"/>
      <c r="Q25" s="1">
        <v>70</v>
      </c>
      <c r="R25" s="1">
        <v>7</v>
      </c>
    </row>
    <row r="26" spans="2:18" ht="12.75">
      <c r="B26" s="1"/>
      <c r="I26" s="7">
        <v>200</v>
      </c>
      <c r="J26" s="1">
        <v>15</v>
      </c>
      <c r="M26" s="1">
        <v>220</v>
      </c>
      <c r="N26" s="1">
        <v>4</v>
      </c>
      <c r="O26" s="1"/>
      <c r="P26" s="1"/>
      <c r="Q26" s="1">
        <v>60</v>
      </c>
      <c r="R26" s="1">
        <v>6</v>
      </c>
    </row>
    <row r="27" spans="9:18" ht="12.75">
      <c r="I27" s="8">
        <v>210</v>
      </c>
      <c r="J27" s="4">
        <v>3</v>
      </c>
      <c r="M27" s="1">
        <v>230</v>
      </c>
      <c r="N27" s="1">
        <v>2</v>
      </c>
      <c r="O27" s="1"/>
      <c r="P27" s="1"/>
      <c r="Q27" s="1">
        <v>50</v>
      </c>
      <c r="R27" s="1">
        <v>2</v>
      </c>
    </row>
    <row r="28" spans="13:18" ht="12.75">
      <c r="M28" s="4">
        <v>233</v>
      </c>
      <c r="N28" s="4">
        <v>0</v>
      </c>
      <c r="O28" s="5"/>
      <c r="P28" s="1"/>
      <c r="Q28" s="4">
        <v>45</v>
      </c>
      <c r="R28" s="4">
        <v>0</v>
      </c>
    </row>
    <row r="29" spans="2:9" ht="12.75">
      <c r="B29" s="10" t="s">
        <v>9</v>
      </c>
      <c r="C29" s="10"/>
      <c r="F29" s="10" t="s">
        <v>10</v>
      </c>
      <c r="G29" s="10"/>
      <c r="H29" s="9"/>
      <c r="I29" s="9"/>
    </row>
    <row r="30" spans="2:8" ht="13.5" thickBot="1">
      <c r="B30" s="3" t="s">
        <v>6</v>
      </c>
      <c r="C30" s="3" t="s">
        <v>0</v>
      </c>
      <c r="F30" s="3" t="s">
        <v>6</v>
      </c>
      <c r="G30" s="3" t="s">
        <v>0</v>
      </c>
      <c r="H30" s="5"/>
    </row>
    <row r="31" spans="1:14" ht="13.5" thickTop="1">
      <c r="A31" s="6" t="s">
        <v>2</v>
      </c>
      <c r="B31" s="1">
        <v>50</v>
      </c>
      <c r="C31" s="1">
        <v>0</v>
      </c>
      <c r="E31" s="2" t="s">
        <v>5</v>
      </c>
      <c r="F31" s="1">
        <v>239</v>
      </c>
      <c r="G31" s="1">
        <v>0</v>
      </c>
      <c r="H31" s="1"/>
      <c r="M31" s="10" t="s">
        <v>12</v>
      </c>
      <c r="N31" s="10"/>
    </row>
    <row r="32" spans="2:14" ht="13.5" thickBot="1">
      <c r="B32" s="1">
        <v>60</v>
      </c>
      <c r="C32" s="1">
        <v>3.5</v>
      </c>
      <c r="F32" s="1">
        <v>224</v>
      </c>
      <c r="G32" s="1">
        <v>4</v>
      </c>
      <c r="H32" s="1"/>
      <c r="I32" s="1"/>
      <c r="M32" s="3" t="s">
        <v>6</v>
      </c>
      <c r="N32" s="3" t="s">
        <v>0</v>
      </c>
    </row>
    <row r="33" spans="2:16" ht="13.5" thickTop="1">
      <c r="B33" s="1">
        <v>66</v>
      </c>
      <c r="C33" s="1">
        <v>3</v>
      </c>
      <c r="F33" s="1">
        <v>210</v>
      </c>
      <c r="G33" s="1">
        <v>8</v>
      </c>
      <c r="H33" s="1"/>
      <c r="I33" s="1"/>
      <c r="L33" s="2" t="s">
        <v>2</v>
      </c>
      <c r="M33" s="1">
        <v>50</v>
      </c>
      <c r="N33" s="1">
        <v>0</v>
      </c>
      <c r="O33">
        <f>M34-M33</f>
        <v>10</v>
      </c>
      <c r="P33">
        <f>(O33/190)*N33</f>
        <v>0</v>
      </c>
    </row>
    <row r="34" spans="2:16" ht="12.75">
      <c r="B34" s="1">
        <v>70</v>
      </c>
      <c r="C34" s="1">
        <v>6</v>
      </c>
      <c r="F34" s="1">
        <v>207</v>
      </c>
      <c r="G34" s="1">
        <v>11</v>
      </c>
      <c r="H34" s="1"/>
      <c r="I34" s="1"/>
      <c r="M34" s="1">
        <v>60</v>
      </c>
      <c r="N34" s="1">
        <v>3.5</v>
      </c>
      <c r="O34">
        <f aca="true" t="shared" si="1" ref="O34:O62">M35-M34</f>
        <v>10</v>
      </c>
      <c r="P34">
        <f aca="true" t="shared" si="2" ref="P34:P62">(O34/190)*N34</f>
        <v>0.18421052631578946</v>
      </c>
    </row>
    <row r="35" spans="1:16" ht="12.75">
      <c r="A35" s="2" t="s">
        <v>3</v>
      </c>
      <c r="B35" s="1">
        <v>75</v>
      </c>
      <c r="C35" s="1">
        <v>10</v>
      </c>
      <c r="F35" s="1">
        <v>202</v>
      </c>
      <c r="G35" s="1">
        <v>11</v>
      </c>
      <c r="H35" s="1"/>
      <c r="I35" s="1"/>
      <c r="M35" s="1">
        <v>70</v>
      </c>
      <c r="N35" s="1">
        <v>6.4</v>
      </c>
      <c r="O35">
        <f t="shared" si="1"/>
        <v>5</v>
      </c>
      <c r="P35">
        <f t="shared" si="2"/>
        <v>0.16842105263157894</v>
      </c>
    </row>
    <row r="36" spans="2:16" ht="12.75">
      <c r="B36" s="1">
        <v>80</v>
      </c>
      <c r="C36" s="1">
        <v>12</v>
      </c>
      <c r="F36" s="1">
        <v>200</v>
      </c>
      <c r="G36" s="1">
        <v>13</v>
      </c>
      <c r="H36" s="1"/>
      <c r="I36" s="1"/>
      <c r="M36" s="1">
        <v>75</v>
      </c>
      <c r="N36" s="1">
        <v>7.7</v>
      </c>
      <c r="O36">
        <f t="shared" si="1"/>
        <v>5</v>
      </c>
      <c r="P36">
        <f t="shared" si="2"/>
        <v>0.2026315789473684</v>
      </c>
    </row>
    <row r="37" spans="2:16" ht="12.75">
      <c r="B37" s="1">
        <v>90</v>
      </c>
      <c r="C37" s="1">
        <v>16</v>
      </c>
      <c r="F37" s="1">
        <v>190</v>
      </c>
      <c r="G37" s="1">
        <v>15.5</v>
      </c>
      <c r="H37" s="1"/>
      <c r="I37" s="1"/>
      <c r="M37" s="1">
        <v>80</v>
      </c>
      <c r="N37" s="1">
        <v>10.5</v>
      </c>
      <c r="O37">
        <f t="shared" si="1"/>
        <v>5</v>
      </c>
      <c r="P37">
        <f t="shared" si="2"/>
        <v>0.2763157894736842</v>
      </c>
    </row>
    <row r="38" spans="2:16" ht="12.75">
      <c r="B38" s="1">
        <v>96</v>
      </c>
      <c r="C38" s="1">
        <v>16</v>
      </c>
      <c r="F38" s="1">
        <v>180</v>
      </c>
      <c r="G38" s="1">
        <v>16</v>
      </c>
      <c r="H38" s="1"/>
      <c r="I38" s="1"/>
      <c r="M38" s="1">
        <v>85</v>
      </c>
      <c r="N38" s="1">
        <v>13.9</v>
      </c>
      <c r="O38">
        <f t="shared" si="1"/>
        <v>5</v>
      </c>
      <c r="P38">
        <f t="shared" si="2"/>
        <v>0.3657894736842105</v>
      </c>
    </row>
    <row r="39" spans="2:16" ht="12.75">
      <c r="B39" s="1">
        <v>100</v>
      </c>
      <c r="C39" s="1">
        <v>17</v>
      </c>
      <c r="F39" s="1">
        <v>175</v>
      </c>
      <c r="G39" s="1">
        <v>16</v>
      </c>
      <c r="H39" s="1"/>
      <c r="I39" s="1"/>
      <c r="M39" s="1">
        <v>90</v>
      </c>
      <c r="N39" s="1">
        <v>15.7</v>
      </c>
      <c r="O39">
        <f t="shared" si="1"/>
        <v>5</v>
      </c>
      <c r="P39">
        <f t="shared" si="2"/>
        <v>0.41315789473684206</v>
      </c>
    </row>
    <row r="40" spans="2:16" ht="12.75">
      <c r="B40" s="1">
        <v>110</v>
      </c>
      <c r="C40" s="1">
        <v>18</v>
      </c>
      <c r="F40" s="1">
        <v>170</v>
      </c>
      <c r="G40" s="1">
        <v>18.5</v>
      </c>
      <c r="H40" s="1"/>
      <c r="I40" s="1"/>
      <c r="M40" s="1">
        <v>95</v>
      </c>
      <c r="N40" s="1">
        <v>16</v>
      </c>
      <c r="O40">
        <f t="shared" si="1"/>
        <v>5</v>
      </c>
      <c r="P40">
        <f t="shared" si="2"/>
        <v>0.42105263157894735</v>
      </c>
    </row>
    <row r="41" spans="2:16" ht="12.75">
      <c r="B41" s="1">
        <v>120</v>
      </c>
      <c r="C41" s="1">
        <v>19</v>
      </c>
      <c r="F41" s="1">
        <v>160</v>
      </c>
      <c r="G41" s="1">
        <v>20</v>
      </c>
      <c r="H41" s="1"/>
      <c r="I41" s="1"/>
      <c r="M41" s="1">
        <v>100</v>
      </c>
      <c r="N41" s="1">
        <v>16.8</v>
      </c>
      <c r="O41">
        <f t="shared" si="1"/>
        <v>5</v>
      </c>
      <c r="P41">
        <f t="shared" si="2"/>
        <v>0.4421052631578947</v>
      </c>
    </row>
    <row r="42" spans="2:16" ht="12.75">
      <c r="B42" s="1">
        <v>130</v>
      </c>
      <c r="C42" s="1">
        <v>19.5</v>
      </c>
      <c r="F42" s="1">
        <v>150</v>
      </c>
      <c r="G42" s="1">
        <v>18.5</v>
      </c>
      <c r="H42" s="1"/>
      <c r="I42" s="1"/>
      <c r="M42" s="1">
        <v>105</v>
      </c>
      <c r="N42" s="1">
        <v>17.6</v>
      </c>
      <c r="O42">
        <f t="shared" si="1"/>
        <v>5</v>
      </c>
      <c r="P42">
        <f t="shared" si="2"/>
        <v>0.4631578947368421</v>
      </c>
    </row>
    <row r="43" spans="2:16" ht="12.75">
      <c r="B43" s="1">
        <v>140</v>
      </c>
      <c r="C43" s="1">
        <v>19</v>
      </c>
      <c r="F43" s="1">
        <v>140</v>
      </c>
      <c r="G43" s="1">
        <v>19</v>
      </c>
      <c r="H43" s="1"/>
      <c r="I43" s="1"/>
      <c r="M43" s="1">
        <v>110</v>
      </c>
      <c r="N43" s="1">
        <v>18.1</v>
      </c>
      <c r="O43">
        <f t="shared" si="1"/>
        <v>5</v>
      </c>
      <c r="P43">
        <f t="shared" si="2"/>
        <v>0.47631578947368425</v>
      </c>
    </row>
    <row r="44" spans="2:16" ht="12.75">
      <c r="B44" s="1">
        <v>150</v>
      </c>
      <c r="C44" s="1">
        <v>18</v>
      </c>
      <c r="F44" s="1">
        <v>130</v>
      </c>
      <c r="G44" s="1">
        <v>20</v>
      </c>
      <c r="H44" s="1"/>
      <c r="I44" s="1"/>
      <c r="M44" s="1">
        <v>115</v>
      </c>
      <c r="N44" s="1">
        <v>18.4</v>
      </c>
      <c r="O44">
        <f t="shared" si="1"/>
        <v>5</v>
      </c>
      <c r="P44">
        <f t="shared" si="2"/>
        <v>0.4842105263157894</v>
      </c>
    </row>
    <row r="45" spans="2:16" ht="12.75">
      <c r="B45" s="1">
        <v>153</v>
      </c>
      <c r="C45" s="1">
        <v>18</v>
      </c>
      <c r="F45" s="1">
        <v>120</v>
      </c>
      <c r="G45" s="1">
        <v>19</v>
      </c>
      <c r="H45" s="1"/>
      <c r="I45" s="1"/>
      <c r="M45" s="1">
        <v>120</v>
      </c>
      <c r="N45" s="1">
        <v>18.4</v>
      </c>
      <c r="O45">
        <f t="shared" si="1"/>
        <v>5</v>
      </c>
      <c r="P45">
        <f t="shared" si="2"/>
        <v>0.4842105263157894</v>
      </c>
    </row>
    <row r="46" spans="2:16" ht="12.75">
      <c r="B46" s="1">
        <v>154</v>
      </c>
      <c r="C46" s="1">
        <v>19.5</v>
      </c>
      <c r="F46" s="1">
        <v>110</v>
      </c>
      <c r="G46" s="1">
        <v>18.5</v>
      </c>
      <c r="H46" s="1"/>
      <c r="I46" s="1"/>
      <c r="M46" s="1">
        <v>125</v>
      </c>
      <c r="N46" s="1">
        <v>19.5</v>
      </c>
      <c r="O46">
        <f t="shared" si="1"/>
        <v>5</v>
      </c>
      <c r="P46">
        <f t="shared" si="2"/>
        <v>0.513157894736842</v>
      </c>
    </row>
    <row r="47" spans="2:16" ht="12.75">
      <c r="B47" s="1">
        <v>160</v>
      </c>
      <c r="C47" s="1">
        <v>20</v>
      </c>
      <c r="F47" s="1">
        <v>100</v>
      </c>
      <c r="G47" s="1">
        <v>17</v>
      </c>
      <c r="H47" s="1"/>
      <c r="I47" s="1"/>
      <c r="M47" s="1">
        <v>130</v>
      </c>
      <c r="N47" s="1">
        <v>19.8</v>
      </c>
      <c r="O47">
        <f t="shared" si="1"/>
        <v>5</v>
      </c>
      <c r="P47">
        <f t="shared" si="2"/>
        <v>0.5210526315789473</v>
      </c>
    </row>
    <row r="48" spans="2:16" ht="12.75">
      <c r="B48" s="1">
        <v>166</v>
      </c>
      <c r="C48" s="1">
        <v>18.5</v>
      </c>
      <c r="F48" s="1">
        <v>90</v>
      </c>
      <c r="G48" s="1">
        <v>16</v>
      </c>
      <c r="H48" s="1"/>
      <c r="I48" s="1"/>
      <c r="M48" s="1">
        <v>135</v>
      </c>
      <c r="N48" s="1">
        <v>19.7</v>
      </c>
      <c r="O48">
        <f t="shared" si="1"/>
        <v>5</v>
      </c>
      <c r="P48">
        <f t="shared" si="2"/>
        <v>0.5184210526315789</v>
      </c>
    </row>
    <row r="49" spans="1:16" ht="12.75">
      <c r="A49" s="11" t="s">
        <v>3</v>
      </c>
      <c r="B49" s="1">
        <v>170</v>
      </c>
      <c r="C49" s="1">
        <v>18.5</v>
      </c>
      <c r="F49" s="1">
        <v>80</v>
      </c>
      <c r="G49" s="1">
        <v>11</v>
      </c>
      <c r="H49" s="1"/>
      <c r="I49" s="1"/>
      <c r="M49" s="1">
        <v>140</v>
      </c>
      <c r="N49" s="1">
        <v>19.7</v>
      </c>
      <c r="O49">
        <f t="shared" si="1"/>
        <v>5</v>
      </c>
      <c r="P49">
        <f t="shared" si="2"/>
        <v>0.5184210526315789</v>
      </c>
    </row>
    <row r="50" spans="1:16" ht="12.75">
      <c r="A50" s="11"/>
      <c r="B50" s="1">
        <v>180</v>
      </c>
      <c r="C50" s="1">
        <v>16</v>
      </c>
      <c r="F50" s="1">
        <v>70</v>
      </c>
      <c r="G50" s="1">
        <v>7</v>
      </c>
      <c r="H50" s="1"/>
      <c r="I50" s="1"/>
      <c r="M50" s="1">
        <v>145</v>
      </c>
      <c r="N50" s="1">
        <v>19.3</v>
      </c>
      <c r="O50">
        <f t="shared" si="1"/>
        <v>5</v>
      </c>
      <c r="P50">
        <f t="shared" si="2"/>
        <v>0.5078947368421053</v>
      </c>
    </row>
    <row r="51" spans="2:16" ht="12.75">
      <c r="B51" s="1">
        <v>190</v>
      </c>
      <c r="C51" s="1">
        <v>15</v>
      </c>
      <c r="F51" s="1">
        <v>60</v>
      </c>
      <c r="G51" s="1">
        <v>3</v>
      </c>
      <c r="H51" s="1"/>
      <c r="I51" s="1"/>
      <c r="M51" s="1">
        <v>150</v>
      </c>
      <c r="N51" s="1">
        <v>19</v>
      </c>
      <c r="O51">
        <f t="shared" si="1"/>
        <v>5</v>
      </c>
      <c r="P51">
        <f t="shared" si="2"/>
        <v>0.5</v>
      </c>
    </row>
    <row r="52" spans="2:16" ht="12.75">
      <c r="B52" s="1">
        <v>200</v>
      </c>
      <c r="C52" s="1">
        <v>13</v>
      </c>
      <c r="E52" s="2" t="s">
        <v>2</v>
      </c>
      <c r="F52" s="4">
        <v>50</v>
      </c>
      <c r="G52" s="4">
        <v>0</v>
      </c>
      <c r="H52" s="5"/>
      <c r="I52" s="5"/>
      <c r="M52" s="1">
        <v>155</v>
      </c>
      <c r="N52" s="1">
        <v>20</v>
      </c>
      <c r="O52">
        <f t="shared" si="1"/>
        <v>5</v>
      </c>
      <c r="P52">
        <f t="shared" si="2"/>
        <v>0.5263157894736842</v>
      </c>
    </row>
    <row r="53" spans="2:16" ht="12.75">
      <c r="B53" s="1">
        <v>208</v>
      </c>
      <c r="C53" s="1">
        <v>12</v>
      </c>
      <c r="M53" s="1">
        <v>160</v>
      </c>
      <c r="N53" s="1">
        <v>20.8</v>
      </c>
      <c r="O53">
        <f t="shared" si="1"/>
        <v>5</v>
      </c>
      <c r="P53">
        <f t="shared" si="2"/>
        <v>0.5473684210526316</v>
      </c>
    </row>
    <row r="54" spans="2:16" ht="12.75">
      <c r="B54" s="1">
        <v>210</v>
      </c>
      <c r="C54" s="1">
        <v>9.5</v>
      </c>
      <c r="M54" s="1">
        <v>165</v>
      </c>
      <c r="N54" s="1">
        <v>20</v>
      </c>
      <c r="O54">
        <f t="shared" si="1"/>
        <v>5</v>
      </c>
      <c r="P54">
        <f t="shared" si="2"/>
        <v>0.5263157894736842</v>
      </c>
    </row>
    <row r="55" spans="2:16" ht="12.75">
      <c r="B55" s="1">
        <v>220</v>
      </c>
      <c r="C55" s="1">
        <v>5.5</v>
      </c>
      <c r="M55" s="1">
        <v>170</v>
      </c>
      <c r="N55" s="1">
        <v>19.4</v>
      </c>
      <c r="O55">
        <f t="shared" si="1"/>
        <v>5</v>
      </c>
      <c r="P55">
        <f t="shared" si="2"/>
        <v>0.5105263157894736</v>
      </c>
    </row>
    <row r="56" spans="2:16" ht="12.75">
      <c r="B56" s="1">
        <v>230</v>
      </c>
      <c r="C56" s="1">
        <v>3</v>
      </c>
      <c r="M56" s="1">
        <v>175</v>
      </c>
      <c r="N56" s="1">
        <v>18.3</v>
      </c>
      <c r="O56">
        <f t="shared" si="1"/>
        <v>5</v>
      </c>
      <c r="P56">
        <f t="shared" si="2"/>
        <v>0.48157894736842105</v>
      </c>
    </row>
    <row r="57" spans="1:16" ht="12.75">
      <c r="A57" s="2" t="s">
        <v>5</v>
      </c>
      <c r="B57" s="4">
        <v>239</v>
      </c>
      <c r="C57" s="4">
        <v>0</v>
      </c>
      <c r="M57" s="1">
        <v>180</v>
      </c>
      <c r="N57" s="1">
        <v>16</v>
      </c>
      <c r="O57">
        <f t="shared" si="1"/>
        <v>5</v>
      </c>
      <c r="P57">
        <f t="shared" si="2"/>
        <v>0.42105263157894735</v>
      </c>
    </row>
    <row r="58" spans="13:16" ht="12.75">
      <c r="M58" s="1">
        <v>185</v>
      </c>
      <c r="N58" s="1">
        <v>16.3</v>
      </c>
      <c r="O58">
        <f t="shared" si="1"/>
        <v>5</v>
      </c>
      <c r="P58">
        <f t="shared" si="2"/>
        <v>0.42894736842105263</v>
      </c>
    </row>
    <row r="59" spans="13:16" ht="12.75">
      <c r="M59" s="1">
        <v>190</v>
      </c>
      <c r="N59" s="1">
        <v>15.1</v>
      </c>
      <c r="O59">
        <f t="shared" si="1"/>
        <v>10</v>
      </c>
      <c r="P59">
        <f t="shared" si="2"/>
        <v>0.7947368421052631</v>
      </c>
    </row>
    <row r="60" spans="13:16" ht="12.75">
      <c r="M60" s="1">
        <v>200</v>
      </c>
      <c r="N60" s="1">
        <v>12.7</v>
      </c>
      <c r="O60">
        <f t="shared" si="1"/>
        <v>10</v>
      </c>
      <c r="P60">
        <f t="shared" si="2"/>
        <v>0.6684210526315789</v>
      </c>
    </row>
    <row r="61" spans="13:16" ht="12.75">
      <c r="M61" s="1">
        <v>210</v>
      </c>
      <c r="N61" s="1">
        <v>9</v>
      </c>
      <c r="O61">
        <f t="shared" si="1"/>
        <v>30</v>
      </c>
      <c r="P61">
        <f t="shared" si="2"/>
        <v>1.4210526315789473</v>
      </c>
    </row>
    <row r="62" spans="12:16" ht="12.75">
      <c r="L62" s="2" t="s">
        <v>5</v>
      </c>
      <c r="M62" s="4">
        <v>240</v>
      </c>
      <c r="N62" s="4">
        <v>0</v>
      </c>
      <c r="P62" s="13">
        <f t="shared" si="2"/>
        <v>0</v>
      </c>
    </row>
    <row r="63" ht="12.75">
      <c r="P63">
        <f>SUM(P33:P62)</f>
        <v>13.786842105263156</v>
      </c>
    </row>
  </sheetData>
  <mergeCells count="15">
    <mergeCell ref="Q1:R1"/>
    <mergeCell ref="L19:L20"/>
    <mergeCell ref="L7:L8"/>
    <mergeCell ref="P24:P25"/>
    <mergeCell ref="P12:P13"/>
    <mergeCell ref="M1:N1"/>
    <mergeCell ref="B29:C29"/>
    <mergeCell ref="A49:A50"/>
    <mergeCell ref="I1:J1"/>
    <mergeCell ref="M31:N31"/>
    <mergeCell ref="F29:G29"/>
    <mergeCell ref="B1:C1"/>
    <mergeCell ref="A18:A19"/>
    <mergeCell ref="A7:A8"/>
    <mergeCell ref="F1:G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Chad R. Wagner</dc:creator>
  <cp:keywords/>
  <dc:description/>
  <cp:lastModifiedBy>Chad R. Wagner</cp:lastModifiedBy>
  <dcterms:created xsi:type="dcterms:W3CDTF">2001-08-31T12:34:50Z</dcterms:created>
  <dcterms:modified xsi:type="dcterms:W3CDTF">2002-05-14T21:09:30Z</dcterms:modified>
  <cp:category/>
  <cp:version/>
  <cp:contentType/>
  <cp:contentStatus/>
</cp:coreProperties>
</file>