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8615" yWindow="75" windowWidth="18045" windowHeight="11295" tabRatio="883"/>
  </bookViews>
  <sheets>
    <sheet name="Summary" sheetId="4" r:id="rId1"/>
    <sheet name="Trend Sites" sheetId="1" r:id="rId2"/>
    <sheet name="Trend Sites Definitions" sheetId="10" r:id="rId3"/>
    <sheet name="new cycle II sites" sheetId="16" r:id="rId4"/>
    <sheet name="Site Notes" sheetId="11" r:id="rId5"/>
    <sheet name="Lab Schedules FY2012" sheetId="14" r:id="rId6"/>
    <sheet name="FY12 QW Sampling frequency" sheetId="17" r:id="rId7"/>
    <sheet name="Basic QC 2012" sheetId="13" r:id="rId8"/>
  </sheets>
  <definedNames>
    <definedName name="_xlnm._FilterDatabase" localSheetId="4" hidden="1">'Site Notes'!$A$3:$F$150</definedName>
    <definedName name="_xlnm._FilterDatabase" localSheetId="0" hidden="1">Summary!$A$3:$M$50</definedName>
    <definedName name="_xlnm._FilterDatabase" localSheetId="1" hidden="1">'Trend Sites'!$A$3:$AB$148</definedName>
    <definedName name="_xlnm.Print_Area" localSheetId="1">'Trend Sites'!$B$1:$Z$148</definedName>
    <definedName name="_xlnm.Print_Titles" localSheetId="1">'Trend Sites'!$B:$I,'Trend Sites'!$1:$1</definedName>
  </definedNames>
  <calcPr calcId="144525"/>
</workbook>
</file>

<file path=xl/calcChain.xml><?xml version="1.0" encoding="utf-8"?>
<calcChain xmlns="http://schemas.openxmlformats.org/spreadsheetml/2006/main">
  <c r="CD45" i="4" l="1"/>
  <c r="BX45" i="4"/>
  <c r="CD44" i="4"/>
  <c r="BX44" i="4"/>
  <c r="CD43" i="4"/>
  <c r="BX43" i="4"/>
  <c r="CD42" i="4"/>
  <c r="BX42" i="4"/>
  <c r="CD41" i="4"/>
  <c r="BX41" i="4"/>
  <c r="CD40" i="4"/>
  <c r="BX40" i="4"/>
  <c r="CD39" i="4"/>
  <c r="BX39" i="4"/>
  <c r="CD38" i="4"/>
  <c r="BX38" i="4"/>
  <c r="CD37" i="4"/>
  <c r="BX37" i="4"/>
  <c r="CD36" i="4"/>
  <c r="BX36" i="4"/>
  <c r="CD35" i="4"/>
  <c r="BX35" i="4"/>
  <c r="CD34" i="4"/>
  <c r="BX34" i="4"/>
  <c r="CD33" i="4"/>
  <c r="BX33" i="4"/>
  <c r="CD32" i="4"/>
  <c r="BX32" i="4"/>
  <c r="CD31" i="4"/>
  <c r="BX31" i="4"/>
  <c r="CD30" i="4"/>
  <c r="BX30" i="4"/>
  <c r="CD29" i="4"/>
  <c r="BX29" i="4"/>
  <c r="CD28" i="4"/>
  <c r="BX28" i="4"/>
  <c r="CD27" i="4"/>
  <c r="BX27" i="4"/>
  <c r="CD26" i="4"/>
  <c r="BX26" i="4"/>
  <c r="CD25" i="4"/>
  <c r="BX25" i="4"/>
  <c r="CD24" i="4"/>
  <c r="BX24" i="4"/>
  <c r="CD23" i="4"/>
  <c r="BX23" i="4"/>
  <c r="CD22" i="4"/>
  <c r="BX22" i="4"/>
  <c r="CD21" i="4"/>
  <c r="BX21" i="4"/>
  <c r="CD20" i="4"/>
  <c r="BX20" i="4"/>
  <c r="CD19" i="4"/>
  <c r="BX19" i="4"/>
  <c r="CD18" i="4"/>
  <c r="CD47" i="4" s="1"/>
  <c r="BX18" i="4"/>
  <c r="CD17" i="4"/>
  <c r="BX17" i="4"/>
  <c r="CD16" i="4"/>
  <c r="BX16" i="4"/>
  <c r="CD15" i="4"/>
  <c r="BX15" i="4"/>
  <c r="CD14" i="4"/>
  <c r="BX14" i="4"/>
  <c r="CD13" i="4"/>
  <c r="BX13" i="4"/>
  <c r="CD12" i="4"/>
  <c r="BX12" i="4"/>
  <c r="CD11" i="4"/>
  <c r="BX11" i="4"/>
  <c r="CD10" i="4"/>
  <c r="BX10" i="4"/>
  <c r="CD9" i="4"/>
  <c r="BX9" i="4"/>
  <c r="CD8" i="4"/>
  <c r="BX8" i="4"/>
  <c r="CD7" i="4"/>
  <c r="BX7" i="4"/>
  <c r="CD6" i="4"/>
  <c r="BX6" i="4"/>
  <c r="CD5" i="4"/>
  <c r="BX5" i="4"/>
  <c r="CD4" i="4"/>
  <c r="CD46" i="4" s="1"/>
  <c r="BX4" i="4"/>
  <c r="T125" i="17"/>
  <c r="F125" i="17"/>
  <c r="T124" i="17"/>
  <c r="F124" i="17"/>
  <c r="T123" i="17"/>
  <c r="F123" i="17"/>
  <c r="T122" i="17"/>
  <c r="F122" i="17"/>
  <c r="T121" i="17"/>
  <c r="T120" i="17"/>
  <c r="T119" i="17"/>
  <c r="T118" i="17"/>
  <c r="F118" i="17"/>
  <c r="T117" i="17"/>
  <c r="F117" i="17"/>
  <c r="T116" i="17"/>
  <c r="T115" i="17"/>
  <c r="T114" i="17"/>
  <c r="F114" i="17"/>
  <c r="T113" i="17"/>
  <c r="T112" i="17"/>
  <c r="F112" i="17"/>
  <c r="T111" i="17"/>
  <c r="T110" i="17"/>
  <c r="T109" i="17"/>
  <c r="T108" i="17"/>
  <c r="T107" i="17"/>
  <c r="F107" i="17"/>
  <c r="T106" i="17"/>
  <c r="T105" i="17"/>
  <c r="T104" i="17"/>
  <c r="F104" i="17"/>
  <c r="T103" i="17"/>
  <c r="F103" i="17"/>
  <c r="T102" i="17"/>
  <c r="T101" i="17"/>
  <c r="F101" i="17"/>
  <c r="T100" i="17"/>
  <c r="T99" i="17"/>
  <c r="T98" i="17"/>
  <c r="F98" i="17"/>
  <c r="T97" i="17"/>
  <c r="T96" i="17"/>
  <c r="T95" i="17"/>
  <c r="T94" i="17"/>
  <c r="T93" i="17"/>
  <c r="T92" i="17"/>
  <c r="F92" i="17"/>
  <c r="T91" i="17"/>
  <c r="T90" i="17"/>
  <c r="F90" i="17"/>
  <c r="T89" i="17"/>
  <c r="T88" i="17"/>
  <c r="T87" i="17"/>
  <c r="T86" i="17"/>
  <c r="F86" i="17"/>
  <c r="T85" i="17"/>
  <c r="F85" i="17"/>
  <c r="T84" i="17"/>
  <c r="T83" i="17"/>
  <c r="T82" i="17"/>
  <c r="T81" i="17"/>
  <c r="F81" i="17"/>
  <c r="T80" i="17"/>
  <c r="T79" i="17"/>
  <c r="F79" i="17"/>
  <c r="T78" i="17"/>
  <c r="T77" i="17"/>
  <c r="T76" i="17"/>
  <c r="T75" i="17"/>
  <c r="T74" i="17"/>
  <c r="T73" i="17"/>
  <c r="T72" i="17"/>
  <c r="F72" i="17"/>
  <c r="T71" i="17"/>
  <c r="T70" i="17"/>
  <c r="T69" i="17"/>
  <c r="T68" i="17"/>
  <c r="F68" i="17"/>
  <c r="T67" i="17"/>
  <c r="T66" i="17"/>
  <c r="F66" i="17"/>
  <c r="T65" i="17"/>
  <c r="T64" i="17"/>
  <c r="T63" i="17"/>
  <c r="T62" i="17"/>
  <c r="F62" i="17"/>
  <c r="T61" i="17"/>
  <c r="T60" i="17"/>
  <c r="F60" i="17"/>
  <c r="T59" i="17"/>
  <c r="F59" i="17"/>
  <c r="T58" i="17"/>
  <c r="T57" i="17"/>
  <c r="T56" i="17"/>
  <c r="T55" i="17"/>
  <c r="T54" i="17"/>
  <c r="F54" i="17"/>
  <c r="T53" i="17"/>
  <c r="T52" i="17"/>
  <c r="T51" i="17"/>
  <c r="T50" i="17"/>
  <c r="F50" i="17"/>
  <c r="T49" i="17"/>
  <c r="T48" i="17"/>
  <c r="F48" i="17"/>
  <c r="T47" i="17"/>
  <c r="T46" i="17"/>
  <c r="T45" i="17"/>
  <c r="F45" i="17"/>
  <c r="T44" i="17"/>
  <c r="F44" i="17"/>
  <c r="T43" i="17"/>
  <c r="T42" i="17"/>
  <c r="F42" i="17"/>
  <c r="T41" i="17"/>
  <c r="T40" i="17"/>
  <c r="F40" i="17"/>
  <c r="T39" i="17"/>
  <c r="F39" i="17"/>
  <c r="T38" i="17"/>
  <c r="F38" i="17"/>
  <c r="T35" i="17"/>
  <c r="F35" i="17"/>
  <c r="T34" i="17"/>
  <c r="T33" i="17"/>
  <c r="T32" i="17"/>
  <c r="F32" i="17"/>
  <c r="T31" i="17"/>
  <c r="T30" i="17"/>
  <c r="T29" i="17"/>
  <c r="F29" i="17"/>
  <c r="T28" i="17"/>
  <c r="T27" i="17"/>
  <c r="T26" i="17"/>
  <c r="F26" i="17"/>
  <c r="T25" i="17"/>
  <c r="F25" i="17"/>
  <c r="T24" i="17"/>
  <c r="T23" i="17"/>
  <c r="T22" i="17"/>
  <c r="T21" i="17"/>
  <c r="T20" i="17"/>
  <c r="F20" i="17"/>
  <c r="T19" i="17"/>
  <c r="F19" i="17"/>
  <c r="T18" i="17"/>
  <c r="F18" i="17"/>
  <c r="T17" i="17"/>
  <c r="F17" i="17"/>
  <c r="T16" i="17"/>
  <c r="T15" i="17"/>
  <c r="T14" i="17"/>
  <c r="T13" i="17"/>
  <c r="T12" i="17"/>
  <c r="F12" i="17"/>
  <c r="T11" i="17"/>
  <c r="T10" i="17"/>
  <c r="F10" i="17"/>
  <c r="T8" i="17"/>
  <c r="T7" i="17"/>
  <c r="T6" i="17"/>
  <c r="F6" i="17"/>
  <c r="T5" i="17"/>
  <c r="T4" i="17"/>
  <c r="F4" i="17"/>
  <c r="T3" i="17"/>
  <c r="CD48" i="4" l="1"/>
  <c r="BX48" i="4"/>
  <c r="BX47" i="4"/>
  <c r="BX49" i="4"/>
  <c r="CD49" i="4"/>
  <c r="BX46" i="4"/>
  <c r="BS45" i="4"/>
  <c r="BM45" i="4"/>
  <c r="BS44" i="4"/>
  <c r="BM44" i="4"/>
  <c r="BS43" i="4"/>
  <c r="BM43" i="4"/>
  <c r="BS42" i="4"/>
  <c r="BM42" i="4"/>
  <c r="BS41" i="4"/>
  <c r="BM41" i="4"/>
  <c r="BS40" i="4"/>
  <c r="BM40" i="4"/>
  <c r="BS39" i="4"/>
  <c r="BM39" i="4"/>
  <c r="BS38" i="4"/>
  <c r="BM38" i="4"/>
  <c r="BS37" i="4"/>
  <c r="BM37" i="4"/>
  <c r="BS36" i="4"/>
  <c r="BM36" i="4"/>
  <c r="BS35" i="4"/>
  <c r="BM35" i="4"/>
  <c r="BS34" i="4"/>
  <c r="BM34" i="4"/>
  <c r="BS33" i="4"/>
  <c r="BM33" i="4"/>
  <c r="BS32" i="4"/>
  <c r="BS48" i="4" s="1"/>
  <c r="BM32" i="4"/>
  <c r="BS31" i="4"/>
  <c r="BM31" i="4"/>
  <c r="BS30" i="4"/>
  <c r="BM30" i="4"/>
  <c r="BS29" i="4"/>
  <c r="BM29" i="4"/>
  <c r="BS28" i="4"/>
  <c r="BM28" i="4"/>
  <c r="BS27" i="4"/>
  <c r="BM27" i="4"/>
  <c r="BS26" i="4"/>
  <c r="BM26" i="4"/>
  <c r="BS25" i="4"/>
  <c r="BM25" i="4"/>
  <c r="BS24" i="4"/>
  <c r="BM24" i="4"/>
  <c r="BS23" i="4"/>
  <c r="BM23" i="4"/>
  <c r="BS22" i="4"/>
  <c r="BM22" i="4"/>
  <c r="BS21" i="4"/>
  <c r="BM21" i="4"/>
  <c r="BS20" i="4"/>
  <c r="BM20" i="4"/>
  <c r="BS19" i="4"/>
  <c r="BM19" i="4"/>
  <c r="BS18" i="4"/>
  <c r="BS47" i="4" s="1"/>
  <c r="BM18" i="4"/>
  <c r="BS17" i="4"/>
  <c r="BM17" i="4"/>
  <c r="BS16" i="4"/>
  <c r="BM16" i="4"/>
  <c r="BS15" i="4"/>
  <c r="BM15" i="4"/>
  <c r="BS14" i="4"/>
  <c r="BM14" i="4"/>
  <c r="BS13" i="4"/>
  <c r="BM13" i="4"/>
  <c r="BS12" i="4"/>
  <c r="BM12" i="4"/>
  <c r="BS11" i="4"/>
  <c r="BM11" i="4"/>
  <c r="BS10" i="4"/>
  <c r="BM10" i="4"/>
  <c r="BS9" i="4"/>
  <c r="BM9" i="4"/>
  <c r="BS8" i="4"/>
  <c r="BM8" i="4"/>
  <c r="BS7" i="4"/>
  <c r="BM7" i="4"/>
  <c r="BS6" i="4"/>
  <c r="BM6" i="4"/>
  <c r="BS5" i="4"/>
  <c r="BM5" i="4"/>
  <c r="BS4" i="4"/>
  <c r="BM4" i="4"/>
  <c r="BM47" i="4" l="1"/>
  <c r="BM48" i="4"/>
  <c r="BS46" i="4"/>
  <c r="BM49" i="4"/>
  <c r="BS49" i="4"/>
  <c r="BM46" i="4"/>
  <c r="BH45" i="4"/>
  <c r="BH44" i="4"/>
  <c r="BH43" i="4"/>
  <c r="BH42" i="4"/>
  <c r="BH41" i="4"/>
  <c r="BH40" i="4"/>
  <c r="BH39" i="4"/>
  <c r="BH38" i="4"/>
  <c r="BH37" i="4"/>
  <c r="BH36" i="4"/>
  <c r="BH35" i="4"/>
  <c r="BH34" i="4"/>
  <c r="BH48" i="4" s="1"/>
  <c r="BH33" i="4"/>
  <c r="BH32" i="4"/>
  <c r="BH31" i="4"/>
  <c r="BH30" i="4"/>
  <c r="BH29" i="4"/>
  <c r="BH28" i="4"/>
  <c r="BH27" i="4"/>
  <c r="BH26" i="4"/>
  <c r="BH25" i="4"/>
  <c r="BH24" i="4"/>
  <c r="BH23" i="4"/>
  <c r="BH22" i="4"/>
  <c r="BH21" i="4"/>
  <c r="BH20" i="4"/>
  <c r="BH19" i="4"/>
  <c r="BH18" i="4"/>
  <c r="BH17" i="4"/>
  <c r="BH16" i="4"/>
  <c r="BH15" i="4"/>
  <c r="BH14" i="4"/>
  <c r="BH13" i="4"/>
  <c r="BH12" i="4"/>
  <c r="BH11" i="4"/>
  <c r="BH10" i="4"/>
  <c r="BH9" i="4"/>
  <c r="BH8" i="4"/>
  <c r="BH7" i="4"/>
  <c r="BH6" i="4"/>
  <c r="BH46" i="4" s="1"/>
  <c r="BH5" i="4"/>
  <c r="BH4" i="4"/>
  <c r="BB31" i="4"/>
  <c r="BB30" i="4"/>
  <c r="BB29" i="4"/>
  <c r="BB28" i="4"/>
  <c r="BB27" i="4"/>
  <c r="BB26" i="4"/>
  <c r="BB25" i="4"/>
  <c r="BB24" i="4"/>
  <c r="BB23" i="4"/>
  <c r="BB22" i="4"/>
  <c r="BB21" i="4"/>
  <c r="BB20" i="4"/>
  <c r="BB19" i="4"/>
  <c r="BB18" i="4"/>
  <c r="BB47" i="4" s="1"/>
  <c r="BB17" i="4"/>
  <c r="BB16" i="4"/>
  <c r="BB15" i="4"/>
  <c r="BB14" i="4"/>
  <c r="BB13" i="4"/>
  <c r="BB12" i="4"/>
  <c r="BB11" i="4"/>
  <c r="BB10" i="4"/>
  <c r="BB9" i="4"/>
  <c r="BB8" i="4"/>
  <c r="BB7" i="4"/>
  <c r="BB6" i="4"/>
  <c r="BB46" i="4" s="1"/>
  <c r="BB5" i="4"/>
  <c r="BB4" i="4"/>
  <c r="BB32" i="4"/>
  <c r="BB45" i="4"/>
  <c r="BB44" i="4"/>
  <c r="BB43" i="4"/>
  <c r="BB40" i="4"/>
  <c r="BB39" i="4"/>
  <c r="BB38" i="4"/>
  <c r="BB37" i="4"/>
  <c r="BB36" i="4"/>
  <c r="BB35" i="4"/>
  <c r="BB48" i="4" s="1"/>
  <c r="BB34" i="4"/>
  <c r="BB33" i="4"/>
  <c r="BB42" i="4"/>
  <c r="BB41" i="4"/>
  <c r="AQ41" i="4"/>
  <c r="BH47" i="4"/>
  <c r="N5" i="4"/>
  <c r="N6" i="4"/>
  <c r="N7" i="4"/>
  <c r="N8" i="4"/>
  <c r="N9" i="4"/>
  <c r="N10" i="4"/>
  <c r="N11" i="4"/>
  <c r="N12" i="4"/>
  <c r="N13" i="4"/>
  <c r="N14" i="4"/>
  <c r="N15" i="4"/>
  <c r="N16" i="4"/>
  <c r="N17" i="4"/>
  <c r="N18" i="4"/>
  <c r="N19" i="4"/>
  <c r="N20" i="4"/>
  <c r="N21" i="4"/>
  <c r="N47" i="4" s="1"/>
  <c r="N22" i="4"/>
  <c r="N23" i="4"/>
  <c r="N24" i="4"/>
  <c r="N25" i="4"/>
  <c r="N26" i="4"/>
  <c r="N27" i="4"/>
  <c r="N28" i="4"/>
  <c r="N29" i="4"/>
  <c r="N30" i="4"/>
  <c r="N31" i="4"/>
  <c r="N32" i="4"/>
  <c r="N33" i="4"/>
  <c r="N48" i="4" s="1"/>
  <c r="N34" i="4"/>
  <c r="N35" i="4"/>
  <c r="N36" i="4"/>
  <c r="N37" i="4"/>
  <c r="N38" i="4"/>
  <c r="N39" i="4"/>
  <c r="N40" i="4"/>
  <c r="N41" i="4"/>
  <c r="N42" i="4"/>
  <c r="N43" i="4"/>
  <c r="N44" i="4"/>
  <c r="N45" i="4"/>
  <c r="N4" i="4"/>
  <c r="N49" i="4"/>
  <c r="AW4" i="4"/>
  <c r="AW5" i="4"/>
  <c r="AW6" i="4"/>
  <c r="AW7" i="4"/>
  <c r="AW46" i="4" s="1"/>
  <c r="AW8" i="4"/>
  <c r="AW9" i="4"/>
  <c r="AW10" i="4"/>
  <c r="AW11" i="4"/>
  <c r="AW12" i="4"/>
  <c r="AW13" i="4"/>
  <c r="AW14" i="4"/>
  <c r="AW15" i="4"/>
  <c r="AW16" i="4"/>
  <c r="AW17" i="4"/>
  <c r="AW18" i="4"/>
  <c r="AW19" i="4"/>
  <c r="AW47" i="4" s="1"/>
  <c r="AW20" i="4"/>
  <c r="AW21" i="4"/>
  <c r="AW22" i="4"/>
  <c r="AW23" i="4"/>
  <c r="AW24" i="4"/>
  <c r="AW25" i="4"/>
  <c r="AW26" i="4"/>
  <c r="AW27" i="4"/>
  <c r="AW28" i="4"/>
  <c r="AW29" i="4"/>
  <c r="AW30" i="4"/>
  <c r="AW31" i="4"/>
  <c r="AW32" i="4"/>
  <c r="AW33" i="4"/>
  <c r="AW34" i="4"/>
  <c r="AW35" i="4"/>
  <c r="AW36" i="4"/>
  <c r="AW37" i="4"/>
  <c r="AW38" i="4"/>
  <c r="AW39" i="4"/>
  <c r="AW40" i="4"/>
  <c r="AW41" i="4"/>
  <c r="AW42" i="4"/>
  <c r="AW43" i="4"/>
  <c r="AW49" i="4" s="1"/>
  <c r="AW44" i="4"/>
  <c r="AW45" i="4"/>
  <c r="AQ4" i="4"/>
  <c r="AQ5" i="4"/>
  <c r="AQ49" i="4" s="1"/>
  <c r="AQ6" i="4"/>
  <c r="AQ7" i="4"/>
  <c r="AQ8" i="4"/>
  <c r="AQ9" i="4"/>
  <c r="AQ10" i="4"/>
  <c r="AQ11" i="4"/>
  <c r="AQ12" i="4"/>
  <c r="AQ13" i="4"/>
  <c r="AQ14" i="4"/>
  <c r="AQ15" i="4"/>
  <c r="AQ16" i="4"/>
  <c r="AQ17" i="4"/>
  <c r="AQ18" i="4"/>
  <c r="AQ19" i="4"/>
  <c r="AQ20" i="4"/>
  <c r="AQ21" i="4"/>
  <c r="AQ22" i="4"/>
  <c r="AQ23" i="4"/>
  <c r="AQ24" i="4"/>
  <c r="AQ25" i="4"/>
  <c r="AQ26" i="4"/>
  <c r="AQ27" i="4"/>
  <c r="AQ28" i="4"/>
  <c r="AQ29" i="4"/>
  <c r="AQ30" i="4"/>
  <c r="AQ31" i="4"/>
  <c r="AQ32" i="4"/>
  <c r="AQ33" i="4"/>
  <c r="AQ48" i="4" s="1"/>
  <c r="AQ34" i="4"/>
  <c r="AQ35" i="4"/>
  <c r="AQ36" i="4"/>
  <c r="AQ37" i="4"/>
  <c r="AQ38" i="4"/>
  <c r="AQ39" i="4"/>
  <c r="AQ40" i="4"/>
  <c r="AQ42" i="4"/>
  <c r="AQ43" i="4"/>
  <c r="AQ44" i="4"/>
  <c r="AQ45" i="4"/>
  <c r="AW48" i="4"/>
  <c r="AQ46" i="4"/>
  <c r="AL4" i="4"/>
  <c r="AL5" i="4"/>
  <c r="AL6" i="4"/>
  <c r="AL7" i="4"/>
  <c r="AL46" i="4" s="1"/>
  <c r="AL8" i="4"/>
  <c r="AL9" i="4"/>
  <c r="AL10" i="4"/>
  <c r="AL11" i="4"/>
  <c r="AL12" i="4"/>
  <c r="AL13" i="4"/>
  <c r="AL14" i="4"/>
  <c r="AL15" i="4"/>
  <c r="AL16" i="4"/>
  <c r="AL17" i="4"/>
  <c r="AL18" i="4"/>
  <c r="AL19" i="4"/>
  <c r="AL47" i="4" s="1"/>
  <c r="AL20" i="4"/>
  <c r="AL21" i="4"/>
  <c r="AL22" i="4"/>
  <c r="AL23" i="4"/>
  <c r="AL24" i="4"/>
  <c r="AL25" i="4"/>
  <c r="AL26" i="4"/>
  <c r="AL27" i="4"/>
  <c r="AL28" i="4"/>
  <c r="AL29" i="4"/>
  <c r="AL30" i="4"/>
  <c r="AL31" i="4"/>
  <c r="AL32" i="4"/>
  <c r="AL33" i="4"/>
  <c r="AL34" i="4"/>
  <c r="AL35" i="4"/>
  <c r="AL48" i="4" s="1"/>
  <c r="AL36" i="4"/>
  <c r="AL37" i="4"/>
  <c r="AL38" i="4"/>
  <c r="AL39" i="4"/>
  <c r="AL40" i="4"/>
  <c r="AL41" i="4"/>
  <c r="AL42" i="4"/>
  <c r="AL43" i="4"/>
  <c r="AL44" i="4"/>
  <c r="AL45" i="4"/>
  <c r="AF4" i="4"/>
  <c r="AF46" i="4" s="1"/>
  <c r="AF5" i="4"/>
  <c r="AF6" i="4"/>
  <c r="AF7" i="4"/>
  <c r="AF8" i="4"/>
  <c r="AF9" i="4"/>
  <c r="AF10" i="4"/>
  <c r="AF11" i="4"/>
  <c r="AF12" i="4"/>
  <c r="AF13" i="4"/>
  <c r="AF14" i="4"/>
  <c r="AF15" i="4"/>
  <c r="AF16" i="4"/>
  <c r="AF17" i="4"/>
  <c r="AF18" i="4"/>
  <c r="AF19" i="4"/>
  <c r="AF20" i="4"/>
  <c r="AF21" i="4"/>
  <c r="AF22" i="4"/>
  <c r="AF23" i="4"/>
  <c r="AF24" i="4"/>
  <c r="AF25" i="4"/>
  <c r="AF26" i="4"/>
  <c r="AF27" i="4"/>
  <c r="AF28" i="4"/>
  <c r="AF29" i="4"/>
  <c r="AF30" i="4"/>
  <c r="AF31" i="4"/>
  <c r="AF32" i="4"/>
  <c r="AF33" i="4"/>
  <c r="AF34" i="4"/>
  <c r="AF35" i="4"/>
  <c r="AF36" i="4"/>
  <c r="AF37" i="4"/>
  <c r="AF38" i="4"/>
  <c r="AF39" i="4"/>
  <c r="AF40" i="4"/>
  <c r="AF41" i="4"/>
  <c r="AF42" i="4"/>
  <c r="AF43" i="4"/>
  <c r="AF44" i="4"/>
  <c r="AF45" i="4"/>
  <c r="AF47" i="4"/>
  <c r="T4" i="4"/>
  <c r="T5" i="4"/>
  <c r="T49" i="4" s="1"/>
  <c r="T6" i="4"/>
  <c r="T7" i="4"/>
  <c r="T8" i="4"/>
  <c r="T9" i="4"/>
  <c r="T10" i="4"/>
  <c r="T11" i="4"/>
  <c r="T12" i="4"/>
  <c r="T13" i="4"/>
  <c r="T14" i="4"/>
  <c r="T15" i="4"/>
  <c r="T16" i="4"/>
  <c r="T17" i="4"/>
  <c r="T18" i="4"/>
  <c r="T19" i="4"/>
  <c r="T20" i="4"/>
  <c r="T21" i="4"/>
  <c r="T47" i="4" s="1"/>
  <c r="T22" i="4"/>
  <c r="T23" i="4"/>
  <c r="T24" i="4"/>
  <c r="T25" i="4"/>
  <c r="T26" i="4"/>
  <c r="T27" i="4"/>
  <c r="T28" i="4"/>
  <c r="T29" i="4"/>
  <c r="T30" i="4"/>
  <c r="T31" i="4"/>
  <c r="T32" i="4"/>
  <c r="T33" i="4"/>
  <c r="T48" i="4" s="1"/>
  <c r="T34" i="4"/>
  <c r="T35" i="4"/>
  <c r="T36" i="4"/>
  <c r="T37" i="4"/>
  <c r="T38" i="4"/>
  <c r="T39" i="4"/>
  <c r="T40" i="4"/>
  <c r="T41" i="4"/>
  <c r="T42" i="4"/>
  <c r="T43" i="4"/>
  <c r="T44" i="4"/>
  <c r="T45" i="4"/>
  <c r="AA4" i="4"/>
  <c r="AA5" i="4"/>
  <c r="AA6" i="4"/>
  <c r="AA46" i="4" s="1"/>
  <c r="AA7" i="4"/>
  <c r="AA8" i="4"/>
  <c r="AA9" i="4"/>
  <c r="AA10" i="4"/>
  <c r="AA11" i="4"/>
  <c r="AA12" i="4"/>
  <c r="AA13" i="4"/>
  <c r="AA14" i="4"/>
  <c r="AA15" i="4"/>
  <c r="AA16" i="4"/>
  <c r="AA17" i="4"/>
  <c r="AA18" i="4"/>
  <c r="AA19" i="4"/>
  <c r="AA20" i="4"/>
  <c r="AA21" i="4"/>
  <c r="AA22" i="4"/>
  <c r="AA23" i="4"/>
  <c r="AA24" i="4"/>
  <c r="AA25" i="4"/>
  <c r="AA26" i="4"/>
  <c r="AA27" i="4"/>
  <c r="AA28" i="4"/>
  <c r="AA29" i="4"/>
  <c r="AA30" i="4"/>
  <c r="AA31" i="4"/>
  <c r="AA32" i="4"/>
  <c r="AA33" i="4"/>
  <c r="AA34" i="4"/>
  <c r="AA35" i="4"/>
  <c r="AA36" i="4"/>
  <c r="AA37" i="4"/>
  <c r="AA38" i="4"/>
  <c r="AA39" i="4"/>
  <c r="AA40" i="4"/>
  <c r="AA41" i="4"/>
  <c r="AA42" i="4"/>
  <c r="AA43" i="4"/>
  <c r="AA44" i="4"/>
  <c r="AA45" i="4"/>
  <c r="AA48" i="4"/>
  <c r="T46" i="4"/>
  <c r="F149" i="1"/>
  <c r="G149" i="1"/>
  <c r="B5" i="4"/>
  <c r="B6" i="4"/>
  <c r="B7" i="4"/>
  <c r="B8" i="4"/>
  <c r="B9" i="4"/>
  <c r="B10" i="4"/>
  <c r="B11" i="4"/>
  <c r="B12" i="4"/>
  <c r="B13" i="4"/>
  <c r="B14" i="4"/>
  <c r="B15" i="4"/>
  <c r="B16" i="4"/>
  <c r="B17" i="4"/>
  <c r="B4" i="4"/>
  <c r="B49" i="4" s="1"/>
  <c r="B21" i="4"/>
  <c r="B35" i="4"/>
  <c r="B18" i="4"/>
  <c r="B19" i="4"/>
  <c r="B47" i="4" s="1"/>
  <c r="B20" i="4"/>
  <c r="B22" i="4"/>
  <c r="B23" i="4"/>
  <c r="B24" i="4"/>
  <c r="B25" i="4"/>
  <c r="B26" i="4"/>
  <c r="B27" i="4"/>
  <c r="B28" i="4"/>
  <c r="B29" i="4"/>
  <c r="B30" i="4"/>
  <c r="B31" i="4"/>
  <c r="B32" i="4"/>
  <c r="B48" i="4" s="1"/>
  <c r="B33" i="4"/>
  <c r="B34" i="4"/>
  <c r="B36" i="4"/>
  <c r="B37" i="4"/>
  <c r="B38" i="4"/>
  <c r="B39" i="4"/>
  <c r="B40" i="4"/>
  <c r="B41" i="4"/>
  <c r="B42" i="4"/>
  <c r="B43" i="4"/>
  <c r="B44" i="4"/>
  <c r="B45" i="4"/>
  <c r="C49" i="4"/>
  <c r="L49" i="4"/>
  <c r="K49" i="4"/>
  <c r="J49" i="4"/>
  <c r="I49" i="4"/>
  <c r="F49" i="4"/>
  <c r="E49" i="4"/>
  <c r="D49" i="4"/>
  <c r="L48" i="4"/>
  <c r="K48" i="4"/>
  <c r="J48" i="4"/>
  <c r="I48" i="4"/>
  <c r="F48" i="4"/>
  <c r="E48" i="4"/>
  <c r="D48" i="4"/>
  <c r="C48" i="4"/>
  <c r="L47" i="4"/>
  <c r="K47" i="4"/>
  <c r="J47" i="4"/>
  <c r="I47" i="4"/>
  <c r="F47" i="4"/>
  <c r="E47" i="4"/>
  <c r="D47" i="4"/>
  <c r="C47" i="4"/>
  <c r="L46" i="4"/>
  <c r="K46" i="4"/>
  <c r="J46" i="4"/>
  <c r="I46" i="4"/>
  <c r="F46" i="4"/>
  <c r="E46" i="4"/>
  <c r="D46" i="4"/>
  <c r="C46" i="4"/>
  <c r="B46" i="4"/>
  <c r="AQ47" i="4"/>
  <c r="AA47" i="4" l="1"/>
  <c r="AF48" i="4"/>
  <c r="AL49" i="4"/>
  <c r="BB49" i="4"/>
  <c r="BH49" i="4"/>
  <c r="AF49" i="4"/>
  <c r="N46" i="4"/>
  <c r="AA49" i="4"/>
</calcChain>
</file>

<file path=xl/comments1.xml><?xml version="1.0" encoding="utf-8"?>
<comments xmlns="http://schemas.openxmlformats.org/spreadsheetml/2006/main">
  <authors>
    <author>petersen</author>
  </authors>
  <commentList>
    <comment ref="X84" authorId="0">
      <text>
        <r>
          <rPr>
            <b/>
            <sz val="8"/>
            <color indexed="81"/>
            <rFont val="Tahoma"/>
            <family val="2"/>
          </rPr>
          <t>petersen:</t>
        </r>
        <r>
          <rPr>
            <sz val="8"/>
            <color indexed="81"/>
            <rFont val="Tahoma"/>
            <family val="2"/>
          </rPr>
          <t xml:space="preserve">
Poultry and cattle are the primary agricultural products.</t>
        </r>
      </text>
    </comment>
  </commentList>
</comments>
</file>

<file path=xl/sharedStrings.xml><?xml version="1.0" encoding="utf-8"?>
<sst xmlns="http://schemas.openxmlformats.org/spreadsheetml/2006/main" count="4246" uniqueCount="1055">
  <si>
    <t>1.  This site was selected because it is one of the few natural flowing larger rivers in south Florida and is thus more comparable with other rivers in the U.S.  2. Major influences on the Peace River include phosphate mining; agricultural development, and some urban land use.  3.  Very high concentrations of nutrients especially phosphorus (for south Florida)</t>
  </si>
  <si>
    <t>1.  This site was selected  to represent a major agricultural region of the eastern Everglades (which includes mixed vegetables).  2.  Major influences on the site include heavy agricultural use; extremely porus rocky soils that result in rapid interchange between surface and ground water. 3.  A virtual absence of organic soil.  Agriculture is done by "rock farming"; breaking up the limestone rock and adding nutrients and water.</t>
  </si>
  <si>
    <t>Neuse River at Kinston, NC</t>
  </si>
  <si>
    <t>Site name</t>
  </si>
  <si>
    <t>TENN</t>
  </si>
  <si>
    <t>CCYK</t>
  </si>
  <si>
    <t>WHMI</t>
  </si>
  <si>
    <t>PODL</t>
  </si>
  <si>
    <t>SOCA</t>
  </si>
  <si>
    <t>11273500</t>
  </si>
  <si>
    <t>SANJ</t>
  </si>
  <si>
    <t>YELL</t>
  </si>
  <si>
    <t>06329500</t>
  </si>
  <si>
    <t>Yellowstone River near Sidney, MT</t>
  </si>
  <si>
    <t>02469762</t>
  </si>
  <si>
    <t>11391100</t>
  </si>
  <si>
    <t>ACAD</t>
  </si>
  <si>
    <t>ACFB</t>
  </si>
  <si>
    <t>ALBE</t>
  </si>
  <si>
    <t>CNBR</t>
  </si>
  <si>
    <t>GAFL</t>
  </si>
  <si>
    <t>NVBR</t>
  </si>
  <si>
    <t>SPLT</t>
  </si>
  <si>
    <t>TRIN</t>
  </si>
  <si>
    <t>WILL</t>
  </si>
  <si>
    <t>WMIC</t>
  </si>
  <si>
    <t>EIWA</t>
  </si>
  <si>
    <t>HDSN</t>
  </si>
  <si>
    <t>LERI</t>
  </si>
  <si>
    <t>LINJ</t>
  </si>
  <si>
    <t>LIRB</t>
  </si>
  <si>
    <t>MISE</t>
  </si>
  <si>
    <t>OZRK</t>
  </si>
  <si>
    <t>PUGT</t>
  </si>
  <si>
    <t>RIOG</t>
  </si>
  <si>
    <t>SACR</t>
  </si>
  <si>
    <t>02350080</t>
  </si>
  <si>
    <t>02091500</t>
  </si>
  <si>
    <t>02296750</t>
  </si>
  <si>
    <t>CACI</t>
  </si>
  <si>
    <t>KANS</t>
  </si>
  <si>
    <t>04175600</t>
  </si>
  <si>
    <t>SU</t>
  </si>
  <si>
    <t>Total
sites</t>
  </si>
  <si>
    <t>Int</t>
  </si>
  <si>
    <t>Ag</t>
  </si>
  <si>
    <t>Urb</t>
  </si>
  <si>
    <t>Ref</t>
  </si>
  <si>
    <t>Remarks</t>
  </si>
  <si>
    <t>Substituted Lime Creek for Aycocks Creek (ag)
Ref site dropped (upstream dam)</t>
  </si>
  <si>
    <t>New ref site added</t>
  </si>
  <si>
    <t>Substituted Contentnea Ck. for Pete Mitchel Swamp (ag)</t>
  </si>
  <si>
    <t>Changed Crab Creek from ag to ref.
Granger Drain (Yakima basin) added as ag site</t>
  </si>
  <si>
    <t>New ref site not needed, Crab Creek used</t>
  </si>
  <si>
    <t>Added River Raisin (ref)</t>
  </si>
  <si>
    <t>Added Peace R (int)</t>
  </si>
  <si>
    <t>Added Yellowstone R. at Sydney (int)
Changed ref site to Little Powder</t>
  </si>
  <si>
    <t>*</t>
  </si>
  <si>
    <t>Added Tombigbee R (int)
Added Bogue Chitto (ag)</t>
  </si>
  <si>
    <t>Include New Pesticides - 2052</t>
  </si>
  <si>
    <t>Trend Sites 2009 Chem sampling</t>
  </si>
  <si>
    <t>Trend Sites 2009 Eco sampling</t>
  </si>
  <si>
    <t>1. Eco: Were reach boundaries changed from Cycle 1?
2. Eco: Need to verify index period for Inv/Alg.  SWPLAN (last update 4/24/01) shows 8/1-9/15; changed based on conference call (?) to 7/15-8/31, same as other HDSN sites.</t>
  </si>
  <si>
    <t>1. Eco: Fish collected by INHS in Cycle I.</t>
  </si>
  <si>
    <t>1. Eco: Verify whether fish were collected in 2002; if not, give reason in SU Comments (due to boat equipment issues)?</t>
  </si>
  <si>
    <t>1. Eco: High water delayed sampling in 2002.
2. Eco: Jon boat used in 2002. Best fish sampling gear may vary depending on flow</t>
  </si>
  <si>
    <t>1. Eco: Listed as Wade/Boat. Is barge principal gear? How often might backpack or boat be used?</t>
  </si>
  <si>
    <t>1. Eco: Reach length and RTH issues at several sites -- resolve before 2003 sampling.</t>
  </si>
  <si>
    <t>1. Eco: 10/29/02 (email from Caskey): Noted decline in Reach A fish data (119 indiv., 8 spp) comp. with Cycle I data (2000 indiv., 16 spp). 
2. Eco: 2002: MR-Inv-QMH samples not collected (error during initial visit when RTH was collected, then site went dry). 
3. Eco: Fish in 2002 collected only at Reach A, after flow resumed.
4. Eco: Plan to do MR all components in FY03.</t>
  </si>
  <si>
    <t>Headwater forest indicator; mine drainage upstream; chosen as reference site because of greater streamflow contribution to main stem Carson River relative to West Fork Carson River; Cycle I NAWQA data available.  We will do invertebrate &amp; algae sampling for 2003 at 3 reaches at Reference site</t>
  </si>
  <si>
    <t xml:space="preserve">1. Eco: Consider redo MR in 2003 for invertebrates? </t>
  </si>
  <si>
    <t xml:space="preserve">1. Eco: Fish sampled before index period in 2002 due to logistical reasons.  </t>
  </si>
  <si>
    <t>LSUS site.  Selected because it is the largest tributary to the nations largest estuary, the Chesapeake Bay. Major water quality influences are agriculture, acid mine drainage, and urban runoff.  Sampling at the site is on the walkway of a dam. The sample is collected from the spillways that flow through the dam.</t>
  </si>
  <si>
    <r>
      <t>LIRB</t>
    </r>
    <r>
      <rPr>
        <b/>
        <sz val="16"/>
        <rFont val="Arial"/>
        <family val="2"/>
      </rPr>
      <t>**</t>
    </r>
  </si>
  <si>
    <r>
      <t>UIRB</t>
    </r>
    <r>
      <rPr>
        <b/>
        <sz val="16"/>
        <rFont val="Arial"/>
        <family val="2"/>
      </rPr>
      <t>**</t>
    </r>
  </si>
  <si>
    <t>Las Vegas Wash near Las Vegas, NV</t>
  </si>
  <si>
    <t>East Fork Carson River near Dresslerville, NV</t>
  </si>
  <si>
    <t>Truckee River at Clark, NV</t>
  </si>
  <si>
    <t>Muddy Creek at Mount Clinton, VA</t>
  </si>
  <si>
    <t>Potomac River at Washington, DC</t>
  </si>
  <si>
    <t>Accotink Creek near Annandale, VA</t>
  </si>
  <si>
    <t>Orestimba Creek near Crows Landing, CA</t>
  </si>
  <si>
    <t>San Joaquin River near Vernalis, CA</t>
  </si>
  <si>
    <t>Cherry Creek at Denver, CO</t>
  </si>
  <si>
    <t>Lonetree Creek near Greeley, CO</t>
  </si>
  <si>
    <t>South Platte River near Kersey, CO</t>
  </si>
  <si>
    <t>Big Thompson near Estes Park, CO</t>
  </si>
  <si>
    <t>Clear Creek near Sanger, TX</t>
  </si>
  <si>
    <t>White Rock Creek at Dallas, TX</t>
  </si>
  <si>
    <t>Trinity River below Dallas, TX</t>
  </si>
  <si>
    <t>Little Abiqua Creek near Scotts Mills, OR</t>
  </si>
  <si>
    <t>Fanno Creek at Durham, OR</t>
  </si>
  <si>
    <t>Willamette River at Portland, OR</t>
  </si>
  <si>
    <t>Popple River near Fence, WI</t>
  </si>
  <si>
    <t>Duck Creek near Oneida, WI</t>
  </si>
  <si>
    <t>Lincoln Creek at Milwaukee, WI</t>
  </si>
  <si>
    <t>Milwaukee River at Milwaukee, WI</t>
  </si>
  <si>
    <t>Wapsipinicon River near Tripoli, IA</t>
  </si>
  <si>
    <t>Iowa River near Rowan, IA</t>
  </si>
  <si>
    <t>Iowa River at Wapello, IA</t>
  </si>
  <si>
    <t>Canajoharie Creek near Canajoharie, NY</t>
  </si>
  <si>
    <t>Lisha Kill northwest of Niskayuna, NY</t>
  </si>
  <si>
    <t>Mohawk River at Cohoes, NY</t>
  </si>
  <si>
    <t>Esopus Creek at Allaben, NY</t>
  </si>
  <si>
    <t>Clinton River at Sterling Heights, MI</t>
  </si>
  <si>
    <t>St. Joseph River near Newville, IN</t>
  </si>
  <si>
    <t>Auglaize River near Fort Jennings, OH</t>
  </si>
  <si>
    <t>PODL*</t>
  </si>
  <si>
    <t>1. Eco: Error in SWPLAN: Alg QMH for 2003 should be zero not 1. Corrected by SU 8/8/03</t>
  </si>
  <si>
    <t>1.  This site was selected because it is an agricultural indicator.  Agricultural crops are almost exclusively rice, with some soybean as a rotational crop. 2.  Rice cultivation practices greatly affect water quality by releasing large volumes of high-turbidity, low dissolved oxygentailwater in the spring.  This tailwater often contains high concentrations of pesticides. 3.  Velocities are typically less than one foot per second, with sporadic high velocities during tropical storms or hurricanes.</t>
  </si>
  <si>
    <t>1.  This site was selected as an unimpacted reference site draining oak/pine forest.  It is more comparable to other rivers in the U.S.  2.  Upstream influences include silviculture and recreational canoeing.  The number of recreational and apparently unsewered camps is increasing.  3.  Sampling is typical of sandy, wadeable streams in other parts of the U.S.</t>
  </si>
  <si>
    <t>1. Eco: Index period needs to be updated in SWPLAN; agreed to 1 Aug - 15 Sep all components (emails from Gurtz and K. Lee 6/13/02; CC 6/17/02).</t>
  </si>
  <si>
    <t>1. Eco: Cycle I I/A mostly in March; F mostly in Oct. Action Item from CC 6/20/02 implied changing all ACAD sites to 15 Jul-31 Aug, but notes suggest I/A at this site should be 1 Aug-15 Sep to be temporally closer to MISE in ecoregion 73.  Need to follow up.</t>
  </si>
  <si>
    <t>Field blanks taken during pesticide application periods in study area would be most helpful in providing the 'worst-case scenario' for contamination.</t>
  </si>
  <si>
    <t>Duplicate samples should be targeted at sites where and times when constituent concentrations are expected to be high (or at least detectible). Most favorable conditions would likely occur during runoff (high flow) events or during pesticide application periods in the study area.</t>
  </si>
  <si>
    <t>Cheyenne, WY</t>
  </si>
  <si>
    <t>Baton Rouge, LA</t>
  </si>
  <si>
    <t>Jackson, MS</t>
  </si>
  <si>
    <t>Little Rock, AR</t>
  </si>
  <si>
    <t>Austin, TX</t>
  </si>
  <si>
    <t>Tucson, AZ</t>
  </si>
  <si>
    <t>West Valley City, UT</t>
  </si>
  <si>
    <t>Red Butte Creek at Fort Douglas, UT</t>
  </si>
  <si>
    <t>Las Vegas, NV</t>
  </si>
  <si>
    <t>Carson City, NV</t>
  </si>
  <si>
    <t>Albuquerque, NM</t>
  </si>
  <si>
    <t>Tacoma, WA</t>
  </si>
  <si>
    <t>Boise, ID</t>
  </si>
  <si>
    <t>Portland, OR</t>
  </si>
  <si>
    <t>East Fork Dairy Creek near Meachan Corner, OR</t>
  </si>
  <si>
    <t>Sacramento, CA</t>
  </si>
  <si>
    <t>Sacramento River at Freeport, CA</t>
  </si>
  <si>
    <t>San Diego, CA</t>
  </si>
  <si>
    <t>1. Eco: Site dry by April 2002. Decided to shift index period to 2/15-3/31 all components (note: Peace R [SOFL] also has a Spring index period for all components, but later 4/15-5/31). So: no 2002 samples at this site; plan MR sampling in FY03.</t>
  </si>
  <si>
    <t xml:space="preserve">1. Eco: Verify primary method for collecting fish. Listed as Boat site;collected by backpack in 9/93 and 5/95, by boat in 11/93.  2002 data not entered as of Jan03. </t>
  </si>
  <si>
    <t xml:space="preserve">1. Eco: 2002 invert samples poorly preserved; 6 samples (MR*(R+Q)) probably lost (email from Couch 12/3/02); process primary reach + then decide whether to process others. </t>
  </si>
  <si>
    <t>1. Eco: SU should add Site Comment on why this site is not appropriate for ecological sampling.</t>
  </si>
  <si>
    <t>1. Eco: 2002 inv samples poorly preserved; 6 samples (MR*(R+Q)) probably lost (email from Couch 12/3/02); process primary reach (=C) + then decide whether to process others.
2. Eco: T. Short recommends site be reclassed as SR site beginning 2003 (Short email 10/7/02).</t>
  </si>
  <si>
    <t>1. Eco: New eco site; A-QMH scheduled for sampling at primary reach in 2002.
2. Eco: Beaver ponds may interfere with eco sampling, esp. MR (but OK for 2002).</t>
  </si>
  <si>
    <t>1. Eco: Error in SWPLAN: Algae QMH for 2002 should be 1 not zero.</t>
  </si>
  <si>
    <t xml:space="preserve">1. Eco: New eco site; A-QMH scheduled for sampling at primary reach in 2002 </t>
  </si>
  <si>
    <t>1. Eco: 2002: only 2 of 3 Rs sampled for fish due to electrofishing equip problems followed by high flows extending past index pd (primary R was sampled).</t>
  </si>
  <si>
    <t>(see SWPLAN)</t>
  </si>
  <si>
    <t>1. Eco: SR in 2002 because MR had been done as part of MIAM FY97 cycle in 1999; will do MR again in 2011.</t>
  </si>
  <si>
    <t>Basin area in square miles</t>
  </si>
  <si>
    <t>12113390</t>
  </si>
  <si>
    <t>12128000</t>
  </si>
  <si>
    <t>08227000</t>
  </si>
  <si>
    <t>08364000</t>
  </si>
  <si>
    <t>11447360</t>
  </si>
  <si>
    <t>11447650</t>
  </si>
  <si>
    <t>11060400</t>
  </si>
  <si>
    <t>11074000</t>
  </si>
  <si>
    <t>11274538</t>
  </si>
  <si>
    <t>11303500</t>
  </si>
  <si>
    <t>02169570</t>
  </si>
  <si>
    <t>02172300</t>
  </si>
  <si>
    <t>02174250</t>
  </si>
  <si>
    <t>02175000</t>
  </si>
  <si>
    <t>08178800</t>
  </si>
  <si>
    <t>08181800</t>
  </si>
  <si>
    <t>08195000</t>
  </si>
  <si>
    <t>02281200</t>
  </si>
  <si>
    <t>252414080333200</t>
  </si>
  <si>
    <t>06713500</t>
  </si>
  <si>
    <t>06753990</t>
  </si>
  <si>
    <t>06754000</t>
  </si>
  <si>
    <t>402114105350101</t>
  </si>
  <si>
    <t>08051500</t>
  </si>
  <si>
    <t>08057200</t>
  </si>
  <si>
    <t>08057410</t>
  </si>
  <si>
    <t>08064100</t>
  </si>
  <si>
    <t>09095300</t>
  </si>
  <si>
    <t>09163500</t>
  </si>
  <si>
    <t>05525500</t>
  </si>
  <si>
    <t>Sugar Creek at Milford, IL</t>
  </si>
  <si>
    <t>05531500</t>
  </si>
  <si>
    <t>1. Selected because it is almost 90% ag but GW driven instead of SW driven like most streams in this area. 2. Row crop ag dominates and the associated row crop non-point sources are the primary inputs. A lot of  pesticide data and very high baseflow (read ground-water contributions).  See site 395650083504400 for eco and bed sediment work.  Corps pays for O&amp;M on the gage; NAWQA personnel  make streamflow measurements and publish the streamflow records. 3. This is a cold water stream which makes it different from most streams in IN and OH.</t>
  </si>
  <si>
    <t>1. This site was selected because it was greater than 50% urban land use. 2.This urban headwater stream occasionally goes dry. This problem is exacerbated by a GW public supply well located near this site. 3. There has been increased residential growth near our site and new wells have been added to the well field.</t>
  </si>
  <si>
    <t>1. This site was selected as an integrator of the West and East Forks of the White River. Non-point sources are the primary influence near field but wastewater treatment plants in Indianapolis contributes steady sources of nutrients. A power plant upstream at Petersburg (27 miles US) influences water quality upstream. The continuous YSI monitor was placed at the Hazleton site (03374100) so that thermal discharges from the power plant at Petersburg did not affect the water quality. 3. This site has a very good and long period of pesticide samples (&gt; 20/year since 1991), which makes it a good modelling site.</t>
  </si>
  <si>
    <t>Spikes should be targeted at times when constituent concentrations are expected to be low in comparison to the spiked addition.</t>
  </si>
  <si>
    <t>Lab set-spike recovery should be obtained and included in the evaluation of field-spike recovery for pesticides.</t>
  </si>
  <si>
    <t>Dropped ref site - S Fork S Branch Potomac
Dropped ag site in Delmarva - Chesterville Branch</t>
  </si>
  <si>
    <t>Added new ref site
Added ag site (Morgan Creek) for ACT study</t>
  </si>
  <si>
    <t>02338523</t>
  </si>
  <si>
    <t>Cosumnes River at Michigan Bar, CA</t>
  </si>
  <si>
    <t>Bayou Lacassine near Hayes, LA</t>
  </si>
  <si>
    <t>Merced River near Newman, CA</t>
  </si>
  <si>
    <t>Granger Drain at Granger, WA</t>
  </si>
  <si>
    <t>South Fork Iowa River near New Providence, IA</t>
  </si>
  <si>
    <t>Buffalo River near Boxley, AR</t>
  </si>
  <si>
    <t>Bogue Chitto near Memphis, AL</t>
  </si>
  <si>
    <t>Tombigbee River near Coffeeville, AL</t>
  </si>
  <si>
    <t>Peace River at Arcadia, FL</t>
  </si>
  <si>
    <t>Little Powder River near Weston, WY</t>
  </si>
  <si>
    <t>Contentnea Creek at Hookerton, NC</t>
  </si>
  <si>
    <t>Lime Creek near Cobb, GA</t>
  </si>
  <si>
    <t>Elkhorn River at Waterloo, NE</t>
  </si>
  <si>
    <t>Chambers Creek near Rice, TX</t>
  </si>
  <si>
    <t>Zollner Creek near Mt. Angel, OR</t>
  </si>
  <si>
    <t>River Raisin near Manchester, MI</t>
  </si>
  <si>
    <t>French Creek near Phoenixville, Pa</t>
  </si>
  <si>
    <t>Nolichucky River near Lowland, TN</t>
  </si>
  <si>
    <t>Small</t>
  </si>
  <si>
    <t>Will samples be collected for analysis of schedule 2002 pesticides?</t>
  </si>
  <si>
    <t>Eco sampling - Reaches</t>
  </si>
  <si>
    <t>Eco sampling - Access</t>
  </si>
  <si>
    <t>Field Name</t>
  </si>
  <si>
    <t>Data type</t>
  </si>
  <si>
    <t>Restrictions</t>
  </si>
  <si>
    <t>Field Definition</t>
  </si>
  <si>
    <t>Time period of intensive sampling based on expected high pesticide concentrations.
Applies to all except reference sites.</t>
  </si>
  <si>
    <t>Predominant crop or crops grown in agricultural areas that affect water quality at the site.</t>
  </si>
  <si>
    <t>Start year</t>
  </si>
  <si>
    <r>
      <t>1. Length of trend record and agricultural inputs.</t>
    </r>
    <r>
      <rPr>
        <sz val="11"/>
        <rFont val="Arial"/>
        <family val="2"/>
      </rPr>
      <t xml:space="preserve">  The site is part of the Neuse River Basin. The gage (1928-present) which drains an area of the Coastal Plain including corn-soybean-cotton row cropping, and intensive hog and chicken production operations, was a NASQAN station (1973-94). The Contentnea Basin was the focus of a series of intensive synoptic sampling studies for the 1991 cycle of NAWQA.
</t>
    </r>
    <r>
      <rPr>
        <b/>
        <sz val="11"/>
        <rFont val="Arial"/>
        <family val="2"/>
      </rPr>
      <t xml:space="preserve">2. Agricultural inputs from  corn/soybean agriculture result in  some of the highest nutrient inputs in the ALBE study area.
3. Site is currently also being sampled by N.C. State University. </t>
    </r>
    <r>
      <rPr>
        <sz val="11"/>
        <rFont val="Arial"/>
        <family val="2"/>
      </rPr>
      <t xml:space="preserve">The NCSU sampling includes hourly in-situ nitrate measurements.
</t>
    </r>
  </si>
  <si>
    <t>Minimally impacted site within agricultural ecoregion. Some grazing within the basin. Site was slected because it was minimally impacted by ag. chemicals. Cattle grazing is the major factor influenceing water quality upstream of the site. The site is easy to sample</t>
  </si>
  <si>
    <t>Intensive irrigated agriculture. Row crop, central pivot, and grazing within the basin.  NAWQA stream gaging cost is for checking and publishing the  data. This site was selected because it was representative of the many agricultural practices present within the study unit. There are row crops, orchards, vineyards and CAFOs located upstream of the site. The site is located in a very managed system.</t>
  </si>
  <si>
    <r>
      <t>1. Length of trend record, drainage includes rapidly changing urban area, and high regional and National interest.</t>
    </r>
    <r>
      <rPr>
        <sz val="11"/>
        <rFont val="Arial"/>
        <family val="2"/>
      </rPr>
      <t xml:space="preserve"> The Neuse River originates northeast of Durham, N.C. in the Piedmont and flows some 250 miles past Raleigh, into the Coastal Plain to Pamlico Sound. The Kinston gage  (1930-present) was a NASQAN station from 1973-94. A reduction in chlorophyll-a concentration followed the 1988 basin-wide phosphorus ban, but nutrient loads are easily great enough to foster eutrophication in the lower Neuse River and estuary. In part due to a series of large-scale spills of animal waste, and discovery of Physteria in the basin, the Neuse River Foundation is one of the most active and effective environmental organizations in the state, and the Neuse is nationally notorious.
</t>
    </r>
    <r>
      <rPr>
        <b/>
        <sz val="11"/>
        <rFont val="Arial"/>
        <family val="2"/>
      </rPr>
      <t>2. Urban effects in the upper Neuse and corn/soybean agricultural inputs in the Lower Neuse.</t>
    </r>
    <r>
      <rPr>
        <sz val="11"/>
        <rFont val="Arial"/>
        <family val="2"/>
      </rPr>
      <t xml:space="preserve">
</t>
    </r>
    <r>
      <rPr>
        <b/>
        <sz val="11"/>
        <rFont val="Arial"/>
        <family val="2"/>
      </rPr>
      <t>3. No unusual sampling aspects.</t>
    </r>
    <r>
      <rPr>
        <sz val="11"/>
        <rFont val="Arial"/>
        <family val="2"/>
      </rPr>
      <t xml:space="preserve">
</t>
    </r>
  </si>
  <si>
    <t>1.) Integrates flows from all of SJR basin before it enters the tidally-influenced Sacramento-San Joaquin Delta. 2.) Dams on all major tributaries affect flows. Dams are operated for irrigation supply, flood control, fish flows, hydropower, and meeting water-quality standards at Vernalis (New Melones Dam on Stanislaus R only). Many agricultural discharges and diversions in the valley. Return flows and discharges from field/row crops, orchards, vineyards, and dairies. Some inputs of WWTP effluent (cities of Turlock and Modesto are by far the largest). Tile drainage inputs with high concentrations of TDS, Se, B, and NO3 via Mud and Salt sloughs. Wetland releases via Mud and Salt sloughs. Some banks have rip-rap. 3.) Flow manipulation and agricultural discharges/diversions make data interpretation a challenge.</t>
  </si>
  <si>
    <t>1.) This is the last "free-flowing" river coming out of the Sierra Nevada Mountains. 2.) Upstream grazing and historical gold mining (mercury issue). 3.) Channel is split at sampling site during low flows.</t>
  </si>
  <si>
    <t>Bogue Phalia near Leland, MS</t>
  </si>
  <si>
    <t>Yazoo River near Long Lake, MS</t>
  </si>
  <si>
    <t>QW: Site moved to Truckee River at Tracy (site ID 10350340) due to highway construction</t>
  </si>
  <si>
    <t>1. Site was selected as a reference site because of its location in the National Park. 2. Site is affected by snow melt. 3. No unusual conditions about sampling for water quality parameters here; however, electrofishing is an issue. Presently, there are no plans to electrofish because of permitting complications and because fish data obtained by snorkeling are frequently collected by Oregon State University and a Park Biologist. These data will be shared.</t>
  </si>
  <si>
    <t>Trend Sites 2005 - 2006</t>
  </si>
  <si>
    <t>Total Sites</t>
  </si>
  <si>
    <t>Kansas LCPD</t>
  </si>
  <si>
    <t>KS - LCPD</t>
  </si>
  <si>
    <t xml:space="preserve">  LCPD -- Herbicide Metabolites</t>
  </si>
  <si>
    <t>Study unit</t>
  </si>
  <si>
    <t>Cycle II start</t>
  </si>
  <si>
    <t xml:space="preserve">  GCMS -- C-18 SPE cartridge (B)</t>
  </si>
  <si>
    <t xml:space="preserve">  LCMS  -- schedule 2050 replacement</t>
  </si>
  <si>
    <t xml:space="preserve">  Glyphosate</t>
  </si>
  <si>
    <t>Lab schedule or code</t>
  </si>
  <si>
    <t>Equipment blank</t>
  </si>
  <si>
    <t>Field blank</t>
  </si>
  <si>
    <t>Solution blank</t>
  </si>
  <si>
    <t>Duplicate sample</t>
  </si>
  <si>
    <t>Field spike</t>
  </si>
  <si>
    <t>Lab matrix spike</t>
  </si>
  <si>
    <t>___</t>
  </si>
  <si>
    <t>1 per 30</t>
  </si>
  <si>
    <t>1 per 20</t>
  </si>
  <si>
    <t xml:space="preserve">  Chloride &amp; Sulfate</t>
  </si>
  <si>
    <t xml:space="preserve">  Nutrients</t>
  </si>
  <si>
    <t>Wisconsin</t>
  </si>
  <si>
    <t>1 per 8</t>
  </si>
  <si>
    <t>Trace elements</t>
  </si>
  <si>
    <t>Pesticides</t>
  </si>
  <si>
    <t>1 per 15</t>
  </si>
  <si>
    <t>1 per site</t>
  </si>
  <si>
    <t>1 per 9</t>
  </si>
  <si>
    <t>1 per EB or FB</t>
  </si>
  <si>
    <t>1 per 18</t>
  </si>
  <si>
    <t xml:space="preserve">  Total mercury in fish</t>
  </si>
  <si>
    <t>1. Site was selected as representative of the major Puget Basin watersheds. 2. The  lower reach immediately above the sampling site are urbanized; however, most of the basin is undeveloped. Other land-uses include forestry practicies. Channelized; more than 5 industrial point sources upstream.  3. The site is tidally influenced and during extreme low discharge, a salt wedge can reach the site. Sample collection is timed during low tides when the river is flowing normally downstream. Because of tidal influence, daily streamflows at sampling site are estimated from an upstream gage on the Green R. Aslo, because of tidal influence, channelization, and non-wadeable depths, single-reach ecology is not done during LIP.</t>
  </si>
  <si>
    <t xml:space="preserve">Integrator site in row-crop and urban land uses.  Basin drains 6,330 sqare miles and is largest stream in the Lake Erie basin. Land use consists of 87% Ag (74% row crop-corn and soybeans) and 9% forest. The basin lies within the Till Plains and Eastern Lake Sections of the Central Lowlands province and has poorly to moderately well-drained soils over predominately carbonate and sandstone/shale bedrock. Approximately 33% of streamflow is derived from ground-water discharge. The river serves as a source of drinking water for several small cities in northwest Ohio. The site is a former NASQAN site and has been monitored for nutrients and selected pesticides for several years by Heidelberg College Water Quality Lab as part of their tributary loading program. 
Sewage treatment plants, mining, and several impoundments are upstream of the sampling site.  The stream is wadable when stage at the Waterville gage is 3 feet or less.  Otherwise sampling is done from a bridge. </t>
  </si>
  <si>
    <t>1) Integrates the largest river basin in the study unit and includes both agricultural and urban fixed sites. Land use in the basin is almost evenly distributed between agricultural, urban, and forested. Water-quality data including field parameters, nutrients, and major ions have been collected at the site ny the NJ district from 1971-73, 1978, and 1981 through to the present. Continuous discharge records are collected at a gage station a short distance upstream of the sampling site. LIP sampling wil provide data for explaining changes and trends in pesticide concentrations in addition to other water-quality parameters for a large urbanizing basin. 2) Major influences on water quality include more than 5 wastewater treatment plants upstream of sampling site and other miscellaneous point sources associated with urban landscape as well as nonpoint source runoff from agricultural lands</t>
  </si>
  <si>
    <t xml:space="preserve">  Chlorophyll a &amp; Biomass</t>
  </si>
  <si>
    <t>Lat</t>
  </si>
  <si>
    <t>Long</t>
  </si>
  <si>
    <t>Eco-
region</t>
  </si>
  <si>
    <t>07379960</t>
  </si>
  <si>
    <t>ifs</t>
  </si>
  <si>
    <t>Urban</t>
  </si>
  <si>
    <t>Ag / Urban</t>
  </si>
  <si>
    <t>08012150</t>
  </si>
  <si>
    <t>08014500</t>
  </si>
  <si>
    <t>02335870</t>
  </si>
  <si>
    <t>This site was selected as an urban indicator. Water quality influences include industrial point sources in watershed (2 recently active NPDES permits), but mostly residential; many storm sewers discharge to creek; lake, shopping center, golf course, and wetland (downstream?).  Recently direct SWRO from the shopping mall has been routed through a storm detention basin, which changes an upstream impact.  There is a 20 foot waterfall approximately 3 miles downstream of the site which  precludes upstream fish migration.</t>
  </si>
  <si>
    <t xml:space="preserve">This site was selected as an agricultural indicator site in rowcrop agricultural  with poorly drained soils. There is heavy bank erosion,  many tile drains, and scattered channelization.  Dense riparian cover in the sampling reach.  There are occasionally periods of zero flow, such as the fall of 2001. </t>
  </si>
  <si>
    <r>
      <t>2007 total</t>
    </r>
    <r>
      <rPr>
        <b/>
        <sz val="16"/>
        <rFont val="Arial"/>
        <family val="2"/>
      </rPr>
      <t>*</t>
    </r>
  </si>
  <si>
    <r>
      <t>TOTAL</t>
    </r>
    <r>
      <rPr>
        <b/>
        <sz val="16"/>
        <rFont val="Arial"/>
        <family val="2"/>
      </rPr>
      <t>*</t>
    </r>
  </si>
  <si>
    <t>02444490</t>
  </si>
  <si>
    <t>Dropped new ref site</t>
  </si>
  <si>
    <t>Ref site moved to French Creek in DELR</t>
  </si>
  <si>
    <t>01472157</t>
  </si>
  <si>
    <t>Added French Creek (ref)</t>
  </si>
  <si>
    <t>Trend Sites</t>
  </si>
  <si>
    <t>Add urban site?</t>
  </si>
  <si>
    <t>Add int site on San Gabriel R (expanded SU area)?
Add site upstream from GW recharge facilities?</t>
  </si>
  <si>
    <t>2001 total</t>
  </si>
  <si>
    <r>
      <t>2004 total</t>
    </r>
    <r>
      <rPr>
        <b/>
        <sz val="16"/>
        <rFont val="Arial"/>
        <family val="2"/>
      </rPr>
      <t>*</t>
    </r>
  </si>
  <si>
    <t>Constituent Group</t>
  </si>
  <si>
    <t>1</t>
  </si>
  <si>
    <t>2</t>
  </si>
  <si>
    <t>3</t>
  </si>
  <si>
    <t>WATER</t>
  </si>
  <si>
    <t>8</t>
  </si>
  <si>
    <t>X</t>
  </si>
  <si>
    <t>Major inorganics and nutrients</t>
  </si>
  <si>
    <t xml:space="preserve">  Suspended Sediment</t>
  </si>
  <si>
    <t>1. New reference site for cycle II. Represents fairly pristine, protected forested area in George Washington National Forest, but nearby extensive agriculture. 2. Watershed nearly completely forested, some occaisonal timber harvesting 3.</t>
  </si>
  <si>
    <t>1. Eco: Suggest doing recon now to ensure MR can be established.</t>
  </si>
  <si>
    <t xml:space="preserve">1. Eco: Was SR in Cycle I; MR in Cycle II. </t>
  </si>
  <si>
    <t>2. Eco: Index period for F/H adjusted to 15 Jul - 31 Aug (CC 6/13/02); SWPLAN not updated as of 1/16/03.</t>
  </si>
  <si>
    <t>1. Eco: MR site although SR in Cycle I.
2. Eco: FY2002: Sampled (all components?) the week before the index period because of drought -- afraid stream would go dry.
3. Chl/afdm data for 2002 lost (field filtration problem).</t>
  </si>
  <si>
    <t>1. Eco: MR site in Cycle II (although was SR in Cycle I).</t>
  </si>
  <si>
    <t>1. Eco: Index period for all components adjusted to 15 Aug - 30 Sep; agreed on CC 6/7/02 but SU still needs to update SWPLAN.</t>
  </si>
  <si>
    <t xml:space="preserve">1. Eco: FedEx lost Inv-RTH and Inv-QMH 2002 samples.
</t>
  </si>
  <si>
    <t>1. Eco: Question about Habitat index period (see email from C. Journey 5/29/02).</t>
  </si>
  <si>
    <t>1. Eco: FedEx lost Inv-RTH and Inv-QMH 2002 samples.</t>
  </si>
  <si>
    <t>1. Eco: Was SR in Cycle I, but MR in Cycle II.
2. Eco: FedEx lost Inv-RTH and Inv-QMH 2002 samples.</t>
  </si>
  <si>
    <t xml:space="preserve">
1. Eco: Question about Habitat IP (see email from C. Journey 5/29/02).</t>
  </si>
  <si>
    <t>1. Eco: Fish sampled before index period in 2002 due to logistical reasons.  
2. Eco: Site changed from MR to SR (emails between Cuffney and Gurtz 9/9/02) -- lack of similarity among reaches due to beaver dam and wetland (corresponding to geologic formation Suffolk Scarp); also intensive ag / irrigation canal downstream of primary reach. If beavers leave area, reconsider doing MR.</t>
  </si>
  <si>
    <t xml:space="preserve">1. Eco: No fish sampling planned at this site; intention is to use Wash F&amp;G fish data for this site (need to ensure that NAWQA methods are used). </t>
  </si>
  <si>
    <t>1. Eco: Verify or expand on reasons to exclude fish sampling at this site; is the main reason inability to get permission to do electrofishing?
2. Eco: Error in SWPLAN for Algae QMH in 2003 (should be zero not 1).</t>
  </si>
  <si>
    <t>1. This site was choosen as a reference site for the Colorado Plateau Physiographic Province. Note that there is a minor amount of ranching in the basin but the majority of the basin is relatively undeveloped. 2. Major influences on water quality are hypothesized to be climate, precipitation, and geology. The highly erodable soils lead to elevated sediment yields during periods of rainfall and snowmelt runoff. 3. Water year 2002 continues the worsening drought situation in western Colorado. Surface water flow in August may be 0. Notes as provided by National NAWQA :diversion upstream</t>
  </si>
  <si>
    <t>E Fork Dairy Creek near Meachan Corner, OR</t>
  </si>
  <si>
    <t>1. Eco: Issue (all CNBR sites) of BioTDB reloads overwriting designated primary and secondary reaches (see email 6/27/02 from Ron Zelt).</t>
  </si>
  <si>
    <t>1. Eco: Issue (all CNBR sites) of BioTDB reloads overwriting designated primary and secondary reaches (see email 6/27/02 from Ron Zelt).
2. Eco: Expanded reach length from 150 m in Cycle I to 1000 m in Cycle II -- designated as Reach D.</t>
  </si>
  <si>
    <t>1. Eco: (All CONN sites) In some years there will not be sufficient time after sampling invertebrates and algae (index period 8/1-9/15) to process and ship them to NWQL before the end of the FY; need clarification from Steve Moulton whether these should be counted in sample totals for the FY when sampled or when submitted to the NWQL.</t>
  </si>
  <si>
    <t xml:space="preserve">  Total mercury</t>
  </si>
  <si>
    <t>Include 2060</t>
  </si>
  <si>
    <t xml:space="preserve">  Methyl mercury</t>
  </si>
  <si>
    <t>BED SEDIMENT &amp; TISSUE</t>
  </si>
  <si>
    <t xml:space="preserve">  Methyl mercury in sediment</t>
  </si>
  <si>
    <t xml:space="preserve">  Total mercury in sediment</t>
  </si>
  <si>
    <t xml:space="preserve">  Acid-volatilized sulfides in sediment</t>
  </si>
  <si>
    <t>BIOLOGY</t>
  </si>
  <si>
    <t xml:space="preserve">  Fish community</t>
  </si>
  <si>
    <t>Notes:</t>
  </si>
  <si>
    <t xml:space="preserve">  Alkalinity</t>
  </si>
  <si>
    <t>1571, 1572</t>
  </si>
  <si>
    <t>LC 6046</t>
  </si>
  <si>
    <t>11335000</t>
  </si>
  <si>
    <t>New ag site exchanged for trend int site</t>
  </si>
  <si>
    <t>Added Elkhorn River (int/ag site)</t>
  </si>
  <si>
    <t>06800500</t>
  </si>
  <si>
    <t>04072150</t>
  </si>
  <si>
    <t>Duck Creek near Howard, WI</t>
  </si>
  <si>
    <t>Reference</t>
  </si>
  <si>
    <t>Add "urban" (ski area) site?</t>
  </si>
  <si>
    <t>08012470</t>
  </si>
  <si>
    <t>SR</t>
  </si>
  <si>
    <t>MR</t>
  </si>
  <si>
    <t>District</t>
  </si>
  <si>
    <t>Field</t>
  </si>
  <si>
    <t xml:space="preserve">  Invertebrate-RTH 300 ct</t>
  </si>
  <si>
    <t>Major River Basin number</t>
  </si>
  <si>
    <t xml:space="preserve">Integrates effects of agland upstream and largest metropolitan area (60% ag land and 26% urban) in the study unit. Located at a city park in Milwaukee, this is a very popular fishing site with salmon, walleye, and bass coming upstream from the lake. The river flows over bedrock in this reach with a limstone escarpment exposed downstream with a 3-4' drop in the river. There is a dam upstream that closes it gates in the late spring and opens them up in the fall/winter. In the spring and summer,  flow is over a spillway located next to the dam. A fish ladder is located along the spillway for spawning salmon. This site will be sampled for mercury in water, sediment, and fish as part of the mercury status and trends. This is a single reach site for ecological assessment and will be sampled in September 2002. An upstream tributary to Milwaukee was suspected as the source of the cryptosporidium outbreak in Milwaukee in the mid-1990's. </t>
  </si>
  <si>
    <t xml:space="preserve">Indicator site, defined reference site, much of the floodplain forested wetlands remain. slope in basin relatively flat with mature drainage pattern, agricultural (row-crops) major land use; tile drains commonly used to drain low-lying areas, several large permitted animal feeding operations in watershed. </t>
  </si>
  <si>
    <t>Indicator site in agricultural area in Des Moines Lobe landform region; immature drainage pattern formerly with numerous wetlands, surface drainage significantly altered by construction of ditches and tile lines. Many (most) natural streams straighter and channelized; agricultural (row-crops) major land use, several large permitted animal feeding operations in watershed,</t>
  </si>
  <si>
    <t xml:space="preserve">The LERI fixed-site SW network design was based on physiography, geology, and land use. The study unit contains two major physiographic provinces (Central Lowlands, Appalachian Plateau). There are 4 major bedrock types: (1) Ordovician, Silurian, and Devonian shales, (2) Devonian and Silurian carbonates, (3) Mississippian shales and siltstones with interbedded sandstones, and (4) Mississippian and Pennsylvanian sandstones.  The entire study unit is glaciated with unconsolidated surficial materials consisting of (1) coarse-grained stratified drift deposits, (2) clay-rich till, and (3) fine-stratified sediments (lake deposits).  Surficial deposits can be subdivided further by thickness (0-50', 51-100', and &gt;100').  Characteristics of the surficial deposits strongly influence ground and surface-water quality, soil drainage, stream morphology, biology, and habitat.  Three major land uses are found in the study unit: urban, agricultural, and forest.  Agricultural areas can be further subdivided into intensively cultivated row crop areas producing corn, soybeans, and wheat, and less intensively cultivated areas that produce wheat, forage crops, or are used 
for pasture.  Watersheds selected as fixed sites were chosen to represent the most important combinations 
of physiography, geology, and land-use.  Sampling sites were also selected to represent a gradient from 
poorly drained to well-drained soils. 
</t>
  </si>
  <si>
    <t>LC4000</t>
  </si>
  <si>
    <t xml:space="preserve">   VOC spike matrix</t>
  </si>
  <si>
    <t>Selected as ag indicator site because of dominance of row-crop land use (cotton, sorghum and corn) upstream of site and location in Blackland Prairie Ecoregion. Some small urban effects possible.Often unable to sample during late spring and summer as stream goes to no flow.</t>
  </si>
  <si>
    <t>staid</t>
  </si>
  <si>
    <t>site name</t>
  </si>
  <si>
    <t>Redesign sites new to Cycle II</t>
  </si>
  <si>
    <t xml:space="preserve">Site water selected to represent reference water quality conditions in Catskill Mountains; it was also a benchmark site years ago, and feeds directly into a New York City Reservoir. Forested activities are a major infuence, although there is a very minor sewage treatment plant above the site (most of the sewage is infiltrated groundwater). </t>
  </si>
  <si>
    <t>General</t>
  </si>
  <si>
    <t>1. Error in SWPLAN: Algae QMH for 2002 should be 1 not zero.</t>
  </si>
  <si>
    <t>Cycle II type</t>
  </si>
  <si>
    <r>
      <t>1. New urban land use</t>
    </r>
    <r>
      <rPr>
        <sz val="11"/>
        <rFont val="Arial"/>
        <family val="2"/>
      </rPr>
      <t xml:space="preserve">. The basin drains a rapidly developing urban area that includes large tracts of  single-family houses, golf courses, planned unit developments, and big box shopping centers. The population of Cary, one of the principal towns in the basin, has grown from 20,000 in 1975 to 110,000 in 2002. A ULUG site.
</t>
    </r>
    <r>
      <rPr>
        <b/>
        <sz val="11"/>
        <rFont val="Arial"/>
        <family val="2"/>
      </rPr>
      <t xml:space="preserve">2. Suburban chemical application, atmospheric inputs, effectiveness of sediment and nutrient management efforts within the Basin. </t>
    </r>
    <r>
      <rPr>
        <sz val="11"/>
        <rFont val="Arial"/>
        <family val="2"/>
      </rPr>
      <t xml:space="preserve">Cary has a forward looking QW management ordinances including a required 100-foot riparian buffer from development to protect "blue-line" streams.
</t>
    </r>
    <r>
      <rPr>
        <b/>
        <sz val="11"/>
        <rFont val="Arial"/>
        <family val="2"/>
      </rPr>
      <t xml:space="preserve">3. Sampling location is within a protected “natural” area owned by the Nature Conservancy. </t>
    </r>
    <r>
      <rPr>
        <sz val="11"/>
        <rFont val="Arial"/>
        <family val="2"/>
      </rPr>
      <t xml:space="preserve">
</t>
    </r>
  </si>
  <si>
    <t>only as directed (see SWPLAN)</t>
  </si>
  <si>
    <t>Select SUs should collect 1 source-solution blank for nutrients and pesticides (see SWPLAN). Source-solution blanks should only be collected in conjunction with a field blank.</t>
  </si>
  <si>
    <t>Trend Sites 2008 Chem sampling</t>
  </si>
  <si>
    <t>Trend Sites 2008 Eco sampling</t>
  </si>
  <si>
    <t>Bear River below Smith's Fork, WY</t>
  </si>
  <si>
    <t>Little Cottonwood Creek at Salt Lake City, UT</t>
  </si>
  <si>
    <t>Jordan River at Salt Lake City, UT</t>
  </si>
  <si>
    <t>Red Butte Creek at Ft Douglas, UT</t>
  </si>
  <si>
    <t>Cahaba Valley Creek at Pelham, AL</t>
  </si>
  <si>
    <t>Alabama River at Claiborne, AL</t>
  </si>
  <si>
    <t>Merrimack River at Lowell, MA</t>
  </si>
  <si>
    <t>Charles River near Watertown, MA</t>
  </si>
  <si>
    <t>Warm Creek near San Bernardino, CA</t>
  </si>
  <si>
    <t>Santa Ana River below Prado Dam, CA</t>
  </si>
  <si>
    <t>Hillsboro Canal near Shawano, FL</t>
  </si>
  <si>
    <t>C-111 Canal near Homestead, FL</t>
  </si>
  <si>
    <t>Dry Fork near De Beque, CO</t>
  </si>
  <si>
    <t>Colorado River near Colorado-Utah state line</t>
  </si>
  <si>
    <t>Salt Creek at Western Springs, IL</t>
  </si>
  <si>
    <t>Des Plaines River at Riverside, IL</t>
  </si>
  <si>
    <t>Big Limestone Creek near Limestone, TN</t>
  </si>
  <si>
    <t>Clear Creek near Lancing, TN</t>
  </si>
  <si>
    <t>Hester Creek near Plevna, AL</t>
  </si>
  <si>
    <t>Flint River near Brownsboro, AL</t>
  </si>
  <si>
    <t>Van Swamp near Hoke, NC</t>
  </si>
  <si>
    <t>1) One of the most densely developed urban basins in our study unit. High population density and high density of industrial/commercial land. This site is indicative of common urban land-use patterns in the northern NJ portion of the study unit. This site was and intensive indicator site during 1996-1998. Long term sampling at this heavily urbanized site will provide useful data for explaining trends in water-quality at an urban location in a highly urbanized region of the study unit. 2) Major influences on water quality result from point sources associated with urban landscape.</t>
  </si>
  <si>
    <t>Integrator site of agricultural practices in the lowland and forest practices in the headwaters. This site was slected because it is located at the moutho the Yakima system. At this site approximately 85% and more of the water in the river represents agricultural surface and ground water return. This site has to be sampled from a bridge.</t>
  </si>
  <si>
    <t>Heavily impacted by small farms, feedlots. Nested within Nolichucky River Basin integrator site</t>
  </si>
  <si>
    <t>Greenville STP; Alltrista Zinc Products Co. point source; Extensive Row Crops  upstream of sampling site; low-head dam 3 miles upstream.  Large River…opted not to collect invert/algae/fish at large river sites because of lack of equipment to collect fish at large rivers.</t>
  </si>
  <si>
    <t xml:space="preserve">1. Eco: Add reasons in SU Comments why this site is not suitable for ecological sampling. </t>
  </si>
  <si>
    <t>Predominately forested reference site. Recent (2002) activity in oil and gas exploration drilling.  Large explosion at one well in 7/02, just after we collected fish, with some oil leaking into stream u/s of samling site. Plans are to increase exploration drilling signficantly during 2003.</t>
  </si>
  <si>
    <t>Basin is nested within the Flint River Basin integrator site.  Primary crops are cotton/corn/soybeans. Major interest in site is transport of nutrients/pesticides/bacteria in this karst setting.</t>
  </si>
  <si>
    <t>cotton/corn/beans, rapid urban expansion,  Eastern Highland Rim Ecoregion; ifs indicator nested within basin; nested within sus1 and lusag1, cotton/corn/beans, Eastern Highland Rim Ecoregion, River is used extensively for recreation (swimming, canoeing) with numerous public access points. Major interest in site is transport of nutrients/pesticides/bacteria in this karst setting.  Large River...SU did not collect any ecological data at large rivers during HIP.</t>
  </si>
  <si>
    <t xml:space="preserve">1. Eco: Add reasons in SU Comments why this site is not suitable for ecological sampling.Large River.  </t>
  </si>
  <si>
    <t>Redesign site</t>
  </si>
  <si>
    <t>Fixed sites sampled in FY05 and FY06; 1= sampled, 0= dropped</t>
  </si>
  <si>
    <r>
      <t xml:space="preserve">1=redesigned site, </t>
    </r>
    <r>
      <rPr>
        <sz val="11"/>
        <color indexed="10"/>
        <rFont val="Arial"/>
        <family val="2"/>
      </rPr>
      <t>dropped cycle II sites in red font</t>
    </r>
  </si>
  <si>
    <t>NECB/CONN</t>
  </si>
  <si>
    <t>293422097554299</t>
  </si>
  <si>
    <t xml:space="preserve">   Fuel oxygenate degradation by-products</t>
  </si>
  <si>
    <t>New ref site possible?</t>
  </si>
  <si>
    <t xml:space="preserve">Corn, vegetables </t>
  </si>
  <si>
    <t>Golf course, Lawn grass</t>
  </si>
  <si>
    <t>Most farming in Mexico, crops unknown, no significant crops in AZ</t>
  </si>
  <si>
    <t>Date</t>
  </si>
  <si>
    <t>mm/dd/yy</t>
  </si>
  <si>
    <t>Text</t>
  </si>
  <si>
    <t>4 character SUID</t>
  </si>
  <si>
    <t>2 character Region ID</t>
  </si>
  <si>
    <t>Year</t>
  </si>
  <si>
    <t>2001, 2004, or 2007</t>
  </si>
  <si>
    <t>Primary STAID</t>
  </si>
  <si>
    <t>8 or 15 digits, include leading 0.</t>
  </si>
  <si>
    <t>Primary NWIS station identification number for this site.</t>
  </si>
  <si>
    <t>NAWQA site name (generally same as or similar to NWIS station name)</t>
  </si>
  <si>
    <t>Related STAID - Streamflow</t>
  </si>
  <si>
    <t xml:space="preserve">Indicator site in row-crop land-use. Tributary of Maumee River. Basin is 610 square miles and consists of 78% Ag (44% row crop-corn and soybeans), 20% forest and 1% urban land use. The basin lies within parts of the Eastern Lake and Till Plains Sections of the Central Lowlands province. Sandstone and shale bedrock is overlain by till.  Soils are clay-rich and poorly drained and require tiling or ditching to farm. About 62% of the streamflow is derived from ground-water discharge.  The river is the source of drinking water for Fort Wayne, Indiana.  Row-crop ag is primary influence on water-quality. No unusual access/sampling problems. </t>
  </si>
  <si>
    <t>Indicator site in row-crop land use.  Tributary of Maumee River. Basin is 332 square miles and consists of 89% agriculture (76% row crop-corn and soybeans) and 8% forest. The basin lies within the Till Plains Section of the Central Lowlands province and is underlain by mostly carbonate bedrock. Surficial deposits are predominately are fine-stratified glacial lakebed sediments that are rich in clay; overlying soils are very poorly drained leading to extensive ditching and tiling in row-crop areas. On the gradient soil permeability this basin has the most poorly drained soils with only 30% of streamflow derived from ground-water discharge.  Bank stablization at site; Bressler Upground Reservoir upstream on Auglaize River.</t>
  </si>
  <si>
    <t>The Frio River was selected as a reference site and rangeland indicator site because of the minimal amount of human use in the basin. The major influences to this site are primary contact recreation from reaches upstream of the site. These influences probably have little effect on the water quality, and although they may be affecting the habitat and biota upstream from the site, the site is located on private property, where swimmers, waders, and tubers are not present. There is nothing particularly unusual about the site, except that the downstream end of the primary reach is consists of an unusually large and deep pool.</t>
  </si>
  <si>
    <t>Total QW Sites</t>
  </si>
  <si>
    <t>Total Eco Sites</t>
  </si>
  <si>
    <t>Trend Sites 2007 Eco sampling</t>
  </si>
  <si>
    <t>Trend Sites 2007 Chem sampling</t>
  </si>
  <si>
    <t>Predominant hydrologic landscape region within the upstream basin</t>
  </si>
  <si>
    <r>
      <t xml:space="preserve">What ecological sampling is possible at the site - Multi-Reach, Single Reach, or None? </t>
    </r>
    <r>
      <rPr>
        <sz val="11"/>
        <color indexed="10"/>
        <rFont val="Arial"/>
        <family val="2"/>
      </rPr>
      <t>Dropped cycle II Eco sites in red font</t>
    </r>
  </si>
  <si>
    <r>
      <t xml:space="preserve">Can samples be collected by wading, or is a boat necessary? </t>
    </r>
    <r>
      <rPr>
        <sz val="11"/>
        <color indexed="10"/>
        <rFont val="Arial"/>
        <family val="2"/>
      </rPr>
      <t>Dropped cycle II Eco sites in red font</t>
    </r>
    <r>
      <rPr>
        <sz val="11"/>
        <rFont val="Arial"/>
        <family val="2"/>
      </rPr>
      <t xml:space="preserve"> </t>
    </r>
  </si>
  <si>
    <t>Site is approximately 60 river miles from Misissippi R.  Many tile drains located throughout the basin upstream of the site; substantial commercial barge use of the Illinois River; navigational locks and dams on Illinois R., Des Plaines R., Chicago Sanitary &amp; Ship Canal, and at Lake Michigan.  Only L&amp;D below this site is on Mississippi R. #26-27.  Mississippi can control at high stages (backwater conditions). USGS data starting in December 1974.  (STPs-Chicago and suburbs, Waukesha, Wis., Peoria, Springfield, Bloomington/Normal, Decatur)</t>
  </si>
  <si>
    <t>Old NASQUAN site.  Only decent location we could find.  Sample behind fairmont dam - essentially a 25 foot deep 'lake'.  No ecological sampling because this site is a lake and upstream river reaches (&gt;mile away) are above major tribs.</t>
  </si>
  <si>
    <t>long-term state &amp; NASQAN site, Temp and SC paid through other program.  No ecological sampling because not possible to do all protocols  --  primarily safety issues:  3000 cfs maintained in summer, not possible to wade and too rocky for boat.</t>
  </si>
  <si>
    <t>1. 95% ag, primarily corn and soybeans. 2. Non-point sources associated with row crops primary influences on QW but according to locals some septic systems are still hooked to tile drains.Many sub-surface tile drains upstream from site, mostly from corn and soybean fields.Indicator basin for Ag Contaminant:Transport and Fate study.</t>
  </si>
  <si>
    <t>1. Selected as a reference basin representing Ecoregion VI, but it is 94% ag, primarily corn and soybeans. 2. High concentrations of nutrients and pesticides in the stream probably due to the large amount of tiles draining the area. 3. It was selected as a reference site because of the good-excellent fish and invertebrate communities. The high quality of the biological communities are probably due to the large amounts of riparian zone preserved by the State of Indiana and the Nature Conservancy near this site.</t>
  </si>
  <si>
    <t>Include New Pesticides - LCPD</t>
  </si>
  <si>
    <t>ACT, Mercury, NEET, or EUSE</t>
  </si>
  <si>
    <t>EUSE</t>
  </si>
  <si>
    <t>Comments</t>
  </si>
  <si>
    <t>Resolutions to Comments</t>
  </si>
  <si>
    <t>1. Site choosen as outlet of UCOL study unit. 2. This is an integrator site, influences on water quality include agriculture and urban land use and flow modification. Natural factors include geology and climate. 3. This is a remote site accessible only during dry periods. Habitat and ecology work are completed via boat sampling. Notes as provided by National NAWQA: Denver and Rio Grande Western railroad adjacent to stream reach.  Took pesticide and VOC samples here in 97 but not weekly.  Temp and SC paid through other program</t>
  </si>
  <si>
    <t>indicator site in an agricultural area with corn &gt; 20% and soybeans &gt; 20% (non-irrigated).  Many tile drains.  Small community STP-Milford.  Nearly all samples taken at next bridge downstream (approx. 1 stream mile) due to non-mixed nature at gage of Sugar C. and Mud C. confluence.  At lower flows, due to confluence, right side of stream flows upstream.  Higher stages (generally 19' +) must be sampled at gage due to inaccessibility at DS location.</t>
  </si>
  <si>
    <t>indicator site in an urban area with 56% residential, 15% commercial/services, 15% other urban.  Temp and SC paid through other program.  Large-event flood-control by DuPage County at Elmhurst Quarry Facility (approx. 11 mi. upstream), facility also has reaeration scructure; 9 STPs discharge.</t>
  </si>
  <si>
    <t>integrator site -- 40% agriculture and 50% urban.  Gage is located 500' downstream of Hoffman (low-head, former power generating) dam, 300' upstream of secondary low-head dam.  Bridge samples are taken between these two dams, wading samples are taken below both dams.  At least 10 STPs discharge upstream.</t>
  </si>
  <si>
    <t>1.--Reference stream for loess hills, scenic river flows directly through Memphis and ends up being a sewer. 2.-- some ag, forest, marsh, stream is heavily wooded and under most circumstances has very good water quality 3.-- Under high flow can have several distinct channels, bridge is quite long.</t>
  </si>
  <si>
    <t xml:space="preserve">1.-- Good representative site for rapidly urbanizing area of east Memphis, TN. 2.-- Forest, used to be ag, now turning into expensive residential. 3.-- Concrete channels at all road crossings stream is heavily armored with rip rap. Stream has a very rapid response to precipation events and velocities can be quite high. Can go into backwater if the Wolf is up. </t>
  </si>
  <si>
    <t>1.-- One of the few existing gaging stations in the Delta, also good representative site of alluvial plain agriculture. 2.-- Agriculture 3. No --other than snakes</t>
  </si>
  <si>
    <t>1.-- Integrates a basin with 1/2 alluvial plain and mostly row crop ag and 1/2 highly erodible hills with little ag. 2.-- Ag (cotton, soybean, rice, corn) -- clearing of bottomland hardwood forests and channelization of streams 3.-- Can go into backwater conditions and even reverse flow due to rise in Mississippi River</t>
  </si>
  <si>
    <t xml:space="preserve">1. Eco: Index period for Inv/Alg/Hab needs to updated in SWPLAN to 15Jul-31Aug.
</t>
  </si>
  <si>
    <t>1. Eco: Index period for Inv/Alg is earlier than Yellowstone R. sites because it begins in plains rather than snow-pack dominated mountains; site tends to dry earlier.</t>
  </si>
  <si>
    <r>
      <t>1. Outer Coastal Plain reference site.</t>
    </r>
    <r>
      <rPr>
        <sz val="11"/>
        <rFont val="Arial"/>
        <family val="2"/>
      </rPr>
      <t xml:space="preserve"> The site is predominantly forested.
</t>
    </r>
    <r>
      <rPr>
        <b/>
        <sz val="11"/>
        <rFont val="Arial"/>
        <family val="2"/>
      </rPr>
      <t>2. Stream channelization, oxidizing, acid peat soils.
3. Drought conditions (1999-2002) have reduced flows. Water is highly acidic with high organic carbon concentrations, biological diversity is low.</t>
    </r>
    <r>
      <rPr>
        <sz val="11"/>
        <rFont val="Arial"/>
        <family val="2"/>
      </rPr>
      <t xml:space="preserve">
</t>
    </r>
  </si>
  <si>
    <t>1 per 24</t>
  </si>
  <si>
    <r>
      <t xml:space="preserve">Number of QC samples per total number of environmental samples </t>
    </r>
    <r>
      <rPr>
        <b/>
        <sz val="11"/>
        <color indexed="10"/>
        <rFont val="Arial"/>
        <family val="2"/>
      </rPr>
      <t>EACH YEAR</t>
    </r>
    <r>
      <rPr>
        <b/>
        <sz val="11"/>
        <color indexed="8"/>
        <rFont val="Arial"/>
        <family val="2"/>
      </rPr>
      <t xml:space="preserve"> </t>
    </r>
  </si>
  <si>
    <t>urbcore</t>
  </si>
  <si>
    <t>agcore</t>
  </si>
  <si>
    <t>02424000</t>
  </si>
  <si>
    <t>Cahaba River at Centreville, AL</t>
  </si>
  <si>
    <t>06279500</t>
  </si>
  <si>
    <t>Bighorn River at Kane, WY</t>
  </si>
  <si>
    <t>07375050</t>
  </si>
  <si>
    <t>Tchefuncte River near Covington, LA</t>
  </si>
  <si>
    <t>09481740</t>
  </si>
  <si>
    <t>Santa Cruz River at Tubac, AZ</t>
  </si>
  <si>
    <t>09517000</t>
  </si>
  <si>
    <t>Hassayampa River near Arlington, AZ</t>
  </si>
  <si>
    <t>10311400</t>
  </si>
  <si>
    <t>Carson River near Carson City, NV</t>
  </si>
  <si>
    <t>Rotate 4</t>
  </si>
  <si>
    <t>Rotate 2</t>
  </si>
  <si>
    <t>Urban core</t>
  </si>
  <si>
    <t>02084160</t>
  </si>
  <si>
    <t>Chicod Cr near Simpson, NC</t>
  </si>
  <si>
    <t>06795500</t>
  </si>
  <si>
    <t>Shell Creek near Columbus, NE</t>
  </si>
  <si>
    <t>07050500</t>
  </si>
  <si>
    <t>Kings River near Berryville, AR</t>
  </si>
  <si>
    <t>13055000</t>
  </si>
  <si>
    <t>Teton River near St Anthony, ID</t>
  </si>
  <si>
    <t>13056500</t>
  </si>
  <si>
    <t>Henrys Fork near Rexburg, ID</t>
  </si>
  <si>
    <t>Rotate 4 Reference sites</t>
  </si>
  <si>
    <t>R4</t>
  </si>
  <si>
    <t xml:space="preserve">R2 </t>
  </si>
  <si>
    <t>other</t>
  </si>
  <si>
    <t>to be dropped in FY2008</t>
  </si>
  <si>
    <t>Redesign site=1</t>
  </si>
  <si>
    <t>Indicator site for intensive row-crop agriculture in Dissected Till Plains was IFS and LIP sampling site during Cycle I.  Indicator site for ACT study. Corn and soybeans are principal crops in drainage area. Many CAFOs also present.  Poorly permeable glacial till covers uplands.  Local bank stabilization with old car bodies</t>
  </si>
  <si>
    <t>Integrator site for large part of CNBR study unit that contributed most of herbicides transport during Cycle I HIP; historical WQ data also. Integrator site for ACT study. About half of basin is underlain by glacial till, and by row crops, with corn and soybeans as principal crops.  Many CAFOs also present.  Base flow sustained by Sandhills headwaters.  Ecology primary reach lengthened greatly between Cycles I and II.  Left bank rip-rap near gage/sampling site.</t>
  </si>
  <si>
    <t>Integrator site for entire Platte River basin.  NASQAN and LIP sampling site during Cycle I.  Affected by cement manufacturing downstream.  Ecology sampling reach is ~7500 m upstream near South Bend, NE.  Nonwadeable stream, braided only at lowest flows.  Ecology reach lengthened greatly between Cycles I and II.</t>
  </si>
  <si>
    <t>Susquehanna River at Conowingo, MD</t>
  </si>
  <si>
    <t>Platte River at Louisville, NE</t>
  </si>
  <si>
    <t>Green River near Colrain, MA</t>
  </si>
  <si>
    <t>Connecticut River at Thompsonville, CT</t>
  </si>
  <si>
    <t>Norwalk River at Winnipauk,CT</t>
  </si>
  <si>
    <t>Little River near Tifton, GA</t>
  </si>
  <si>
    <t>Withlacoochee River near Quitman, GA</t>
  </si>
  <si>
    <t>Mad River near Eagle City, OH</t>
  </si>
  <si>
    <t>Little Buck Creek near Indianapolis, IN</t>
  </si>
  <si>
    <t>White River at Hazleton, IN</t>
  </si>
  <si>
    <t>Holes Creek at Kettering, OH</t>
  </si>
  <si>
    <t>Sugar Creek at New Palestine, IN</t>
  </si>
  <si>
    <t>Ag / Urb / Undev</t>
  </si>
  <si>
    <t>Undev-Forest/Range</t>
  </si>
  <si>
    <t>1. Eco: Gage moved, but ecological reach and chemical sampling location same as in Cycle I HIP.
2. Eco: SR in 2002 because MR had been done as part of MIAM FY97 cycle in 1999; will do MR again in 2011.</t>
  </si>
  <si>
    <t>1. Eco: Was 2002 sampling delayed due to high flow?</t>
  </si>
  <si>
    <t>Excellent reference site, very little human impact in basin, the waters are tannin stained. Forests are the primary land use in the basin (61%) and much of the drainage area is within the Nicolet National Forest. Site previously was in the NASQUAN and Benchmark network. Mud Lake 3 miles upstream. This site is being nominated for NASQUAN II. Extremes in flows are buffered, and base flows are supplied  by extensive wetlands upstream of this site, (35% of the basin are wetlands) preventing . This site is a multiple reach ecological assesment site and will be samples in September 2002.</t>
  </si>
  <si>
    <t xml:space="preserve">1.  Station 06295000 is one of four fixed sites on the main stem of the Yellowstone River.   The station was chosen to reflect the water-quality of the main stem downstream of the confluence with the Bighorn River, which is the largest tributary to the Yellowstone.  2.  Water-quality influences include geothermal inputs in the headwaters of the Yellowstone basin, agricultural activities, urban development, and natural sources such as geology.    3.  Water-quality samples are collected at the gaging station and ecological samples are collected about a mile downstream.   The ecological reach was selected to avoid an irrigation diversion dam that is a documented hindrance to fish movement upstream in the Yellowstone River.   </t>
  </si>
  <si>
    <t>1. Eco: MR may not be feasible because of irrigation diversion dam upstream and sewage treatment downstream; keep listed as MR for now, but reevaluate before next HIP.</t>
  </si>
  <si>
    <t xml:space="preserve">1.   Station 06324970 drains a basin located entirely in the Northwestern Great Plains ecoregion.   This site was chosen because it represents "typical" conditions in a plains stream, as opposed to streams originating in the mountains and flowing through the plains.  2.  Major influences on water quality include natural sources, such as soils high in total phosphorus, and limited agriculture, such as hayfields in the alluvial areas.   3.  Runoff from summer thunderstorms is important factor in annual yields of sediment and other constituents.   </t>
  </si>
  <si>
    <t>1. Represents typical setting on the predominantly agricultural Great Valley. Nutrients and pesticides are relatively high due (presumably) to intensive agriculture and Karst setting. The basin has been studied off and on since cycle I by UVA. 2. Animal (dairy and poultry) production, corn, soybeans.</t>
  </si>
  <si>
    <t>This monitoring site is located near the confluence of Cherry Creek and the South Platte River in downtown Denver.  Most of the water at the site originates downstream from Cherry Creek Reservoir in the lower part of the basin, where the land-use is 84 percent urban.  Streamflow is derived primarily from urban base flow or urban storm runoff. The substantial commercial and residential development during the study period has increased the impervious surface area and drainage pipe discharge in the basin.  Reservoir about 15 mi upstream; single STP about 7 mi upstream; many urban drains upstream which transport both urban stormwater and groundwater from dewatering pumps; channel is constructed about 15 ft below land surface with vertical concrete walls; riprap banks</t>
  </si>
  <si>
    <t>Previous measurements at this monitoring site indicate that streamflow is derived largely from irrigation return flow in the 76-mi2 area downstream from several large irrigation ditches.  Land use in this area is 66 percent irrigated cropland, and a number of small cattle feedlots border the stream.  Irrigation return flow through the subsurface is a major non-point source of nitrate and pesticides, and re-use of surface and ground water for irrigation has been shown to increase salinity in the river.  Stream would be mostly dry except for transbasin diversions which supply water for irrigation; sw and gw irrigation return flows supply flow in summer; during winter flow is mostly gw inflow draining irrigated alluvial aquifer; channel is channelized and runs through irrigated fields or in constructed ditches and drains; several small feedlots are adjacent to the stream within 10 mi upstream of site</t>
  </si>
  <si>
    <t>05288695, 05288700, 05288710</t>
  </si>
  <si>
    <t>05331570</t>
  </si>
  <si>
    <t>none</t>
  </si>
  <si>
    <t>13092733, 13092753</t>
  </si>
  <si>
    <t>62/67/64</t>
  </si>
  <si>
    <t xml:space="preserve"> Ag / Undev</t>
  </si>
  <si>
    <t>grass</t>
  </si>
  <si>
    <t>64/67</t>
  </si>
  <si>
    <t xml:space="preserve"> Alfalfa</t>
  </si>
  <si>
    <t>02428400</t>
  </si>
  <si>
    <t>02469761</t>
  </si>
  <si>
    <t>01104480</t>
  </si>
  <si>
    <t>11051500</t>
  </si>
  <si>
    <t>340843117032501</t>
  </si>
  <si>
    <t xml:space="preserve">Alfalfa (salinity-selenium) 
Corn, Beans (Pesticides) </t>
  </si>
  <si>
    <t>None (Corn, Soybeans, Wooded parks(undevel. Forest))</t>
  </si>
  <si>
    <t>Downstream from Denver, the South Platte River flows through predominantly agricultural land towards Kersey.  Streamflow at this monitoring site is derived, in varying degrees, from upstream wastewater treatment plant discharges, irrigation return flow, snowmelt runoff, and urban runoff.  The combination of sources causes water quality at this site to be representative of both urban and agricultural land uses.  The major ecoregion for this site based on percentage area is 21 BUT water quality is representative of ecoregion 25.  40 STPs discharge a total of about 330 cfs but all discharge does not always reach site due to diverions; 10 major ditches remove water for irrigation during summer months; ground water inflow is estimated at about 3 cfs per mile due to draining of irrigated alluvial aquifer.</t>
  </si>
  <si>
    <t xml:space="preserve">The area draining to the Big Thompson River monitoring site is located entirely within Rocky Mountain National Park and land use is dominated by forest and tundra. The basin has been minimally disturbed by human activities.  However, the potential for atmospheric deposition of anthropogenically-derived compounds such as nitrate and pesticides is a concern in the basin, as this river is a major source of drinking water for the Front Range.  </t>
  </si>
  <si>
    <t>1 Int. site is located in both LIRB and UIRB for FY 2002-2006
   It is included in HIP totals, but only once in the grand TOTAL</t>
  </si>
  <si>
    <t>This site is in an older, very urban ( with a mix of housing, retail, and industrail) area of Milwaukee. Potential to co-op gaging station with Milwaukee Metropolitan Sewage Dist starting in 2003. Extensive remediation has/is occuring on Lincoln Creek. Seventeen to 20 blocks upstream to around 25 blocks downstream have been rehabbed for flood control, removal of invasive plant species and improvement of aquatic habitat. Remediation is complete in the sampling section but are still unable to re-install the gage (downstream 3-4 blocks) as that area is still being worked on. Remediation includes removal of all concrete channel and flow structures (wiers and dams), channel width increases, meanders put back to decrease flood velocities, removal of non-native plant species from the banks and flood areas, stream bank stabilization with steel and plastic mesh, improvement to dissolved oxygen with gambion structures, and fish pools below these. The channel width has been dramatically increased, the entire river bottom has been rip-rapped, and larger (square) rocks have been put along the channel edge. Native plants will be put in later this year or next. This 
site is a possible ULUS site. This is a multiple reach ecological assessment site, but will not be sampled until 
September 2003.</t>
  </si>
  <si>
    <t>1. Eco: Need to update index period ending dates from 15 Sep to 31 Aug (see emails from T.Short 6/12/02 and Gurtz 6/13/02).</t>
  </si>
  <si>
    <t>1. Eco: SU should add reasons in SU Comments for dropping this site from ecological sampling for trends (see T. Short email of 7/1/02).</t>
  </si>
  <si>
    <t>1. Eco: Need to update index period ending dates from 15 Sep to 31 Aug (see emails from T.Short 6/12/02 and Gurtz 6/13/02).
2. Eco: Only the primary reach has riffles. During year of MR sampling, consider sampling both snags and riffles?</t>
  </si>
  <si>
    <t>1. Eco: Need to update IP ending dates from 15 Sep to 31 Aug (see emails from T.Short 6/12/02 and Gurtz 6/13/02).</t>
  </si>
  <si>
    <t xml:space="preserve">
1. Eco: No Fish collections planned due to endangered species (native cutthroat trout)/ collection permit issues.</t>
  </si>
  <si>
    <t>1. Eco: Add reasons in SU Comments why this site is not suitable for ecological sampling.</t>
  </si>
  <si>
    <t>1. Eco: Beaver issues; now considered SR site, but reconsider MR during next HIP, pending changes in beaver pond or other reach conditions during the LIP.</t>
  </si>
  <si>
    <t>1. Eco: No ecological sampling done in Cycle I; ecological sampling began 2002.</t>
  </si>
  <si>
    <t>1. Eco: Index periods for all components should be 8 Jul - 22 Aug.  This has been updated for 2003 but should also be adjusted for 2002.</t>
  </si>
  <si>
    <t>1. Eco: This site and GAFL sites are the only ones in the SE with Fish sampled in the Spring; others have Fish sampled in Fall.</t>
  </si>
  <si>
    <t>1. Eco: Site is remote; takes 6 to do fish.</t>
  </si>
  <si>
    <t>1. Eco: This is only eco trend site that had been in LTEN; earlier index period was chosen mainly to keep consistent with Cycle I sampling -- based on maximizing invertebrate taxa richness as well as avoiding conflict with synoptic work that was done in June.</t>
  </si>
  <si>
    <t>1. Eco: Design spreadsheet indicates that this site is a Multiple-Reach ecological site, but email from Gurtz (7/25/02) suggests that this site is planned for SR only.  Need clarification.</t>
  </si>
  <si>
    <t>1. Eco: SR in Cycle I; MR in Cycle II.
2. Eco: High water delayed sampling in 2002.</t>
  </si>
  <si>
    <t>Large</t>
  </si>
  <si>
    <t>Size</t>
  </si>
  <si>
    <t>Ag-Cropland</t>
  </si>
  <si>
    <t>Undev-Forest</t>
  </si>
  <si>
    <t>Undev-Range</t>
  </si>
  <si>
    <t>Ag / Undev</t>
  </si>
  <si>
    <t>Urban / Undev</t>
  </si>
  <si>
    <t>Ag-Pasture</t>
  </si>
  <si>
    <t>Land Use</t>
  </si>
  <si>
    <t>Sacramento Slough near Knights Landing, CA</t>
  </si>
  <si>
    <t>Area (sq mi)</t>
  </si>
  <si>
    <t>Mean Q (cfs)</t>
  </si>
  <si>
    <t>Cycle I type</t>
  </si>
  <si>
    <t>Network category</t>
  </si>
  <si>
    <t>Agricultural</t>
  </si>
  <si>
    <t>Primary HL region</t>
  </si>
  <si>
    <t>Intermed</t>
  </si>
  <si>
    <t>Hillibahatchee Creek near Franklin, GA</t>
  </si>
  <si>
    <t>Rocky Creek near Citrus Park, FL</t>
  </si>
  <si>
    <t>02087580</t>
  </si>
  <si>
    <t>02306774</t>
  </si>
  <si>
    <t>14205400</t>
  </si>
  <si>
    <t>01493500</t>
  </si>
  <si>
    <t>Morgan Creek near Kennedyville, MD</t>
  </si>
  <si>
    <t>Mermentau River at Mermentau, LA</t>
  </si>
  <si>
    <t>Swift Creek near Apex, NC</t>
  </si>
  <si>
    <t>11049400</t>
  </si>
  <si>
    <t>Santa Ana River above Seven Oaks Dam, CA</t>
  </si>
  <si>
    <t>Alfalfa</t>
  </si>
  <si>
    <t>Corn, Alfalfa</t>
  </si>
  <si>
    <t>Primary crop(s)</t>
  </si>
  <si>
    <t>Corn, Alfalfa, Cotton</t>
  </si>
  <si>
    <t>Corn, Alfalfa, Soybeans</t>
  </si>
  <si>
    <t>Corn, Alfalfa, Vegetables</t>
  </si>
  <si>
    <t>Corn, Soybeans</t>
  </si>
  <si>
    <t>Corn, Soybeans, Cotton</t>
  </si>
  <si>
    <t>Corn, Soybeans, Wheat</t>
  </si>
  <si>
    <t>Corn, Wheat</t>
  </si>
  <si>
    <t>Corn, Wheat, Tobaco</t>
  </si>
  <si>
    <t>Corn</t>
  </si>
  <si>
    <t>Cotton</t>
  </si>
  <si>
    <t>Field grass</t>
  </si>
  <si>
    <t>Rice</t>
  </si>
  <si>
    <t>Soybeans</t>
  </si>
  <si>
    <t>Sugar cane, Vegetables</t>
  </si>
  <si>
    <t>Vegetables</t>
  </si>
  <si>
    <t>Wheat, Alfalfa</t>
  </si>
  <si>
    <t>Wheat, Alfalfa, Beans/Peas</t>
  </si>
  <si>
    <t>Wheat, Alfalfa, Potatoes</t>
  </si>
  <si>
    <t>Wheat, Soybeans</t>
  </si>
  <si>
    <t>Wheat, Soybeans, Cotton</t>
  </si>
  <si>
    <t>Wheat</t>
  </si>
  <si>
    <t>Wheat, Beans/Peas</t>
  </si>
  <si>
    <t>Wheat, Potatoes</t>
  </si>
  <si>
    <t>Wheat, Sorghum</t>
  </si>
  <si>
    <t>None</t>
  </si>
  <si>
    <t>C Kendall</t>
  </si>
  <si>
    <t xml:space="preserve">   C &amp; N isotopes in fish</t>
  </si>
  <si>
    <t>Region</t>
  </si>
  <si>
    <t>SE</t>
  </si>
  <si>
    <t>W</t>
  </si>
  <si>
    <t>C</t>
  </si>
  <si>
    <t>NE</t>
  </si>
  <si>
    <t>Waites Run near Wardensville, WV</t>
  </si>
  <si>
    <t>Boat</t>
  </si>
  <si>
    <t>Wade</t>
  </si>
  <si>
    <t xml:space="preserve">This site was selected for the HIP because it was downstream of the TCMA and integrated drainage from the Twin Cities and the agricultural Minnesota River.  In addtion, it was a continuation of a former NASQAN site having long-term pesticide data.  It was continued as an outflow site for the SU during the LIP instead of the true outflow at Redwing because of the assciated pesticide data.   As previously documented, flow conditions are frequently not in the range of D-77 sampler.  After the 2001 QW review it was recommended that we use the Kemmerer during low flow and D96 during high flow. We purchased both these samplers in 2002.  Water quality influences include agricultural drainage and 3 sewage treatment plants: Blue Lake (24 MGD) 50 miles upstream, Seneca (24 MGD) 35 miles upstream, and Metropolitan (225 MGD) 5 miles upstream; Spring Lake 6 miles upstream; Lock and Dam 1 mile upstream, rip rap retaining structure at site, shipping canal dredged to maintain a 9 foot depth, ground-water contamination from Koch refinery; storm sewer.  This site has no gage, but flow is routed from a gage upstream and ADCP boat measurements are 
made to confirm routing.  </t>
  </si>
  <si>
    <t>Will samples be collected for analysis of glyphostae (schedule 2052)?</t>
  </si>
  <si>
    <t>Will samples be collected for analysis of Herbicide metabolites (schedule LCPD)?</t>
  </si>
  <si>
    <t xml:space="preserve">Residential and commercial urban.  MCD pays for a stage-only gage located about a mile upstream from the QW sampling site.  Streamflow records at the sampling site based on rating curve developed by our lead tech using the stage record from the upstream gage.  We now have operational stage recorder at our QW sampling site and associated multiparameter YSI data sonde.  In FY02 the tech responsible for QW sampling at this site will continue to make discharge measurements at the site and use these to develop a rating curve and discharge record that will be published in the annual report.  The cost shown in the streamgage column reflects additional time needed by my tech to work the discharge record at that site.  The  YSI data sonde is loaned to us by YSI and is maintained by students working with Dr. Donald Pair at the University of Dayton.  Cost listed is for additional time required by the tech to download and QA data.  We will enter the data into NWIS but do not plan to publish it in the annual report at this time. </t>
  </si>
  <si>
    <t>03357330</t>
  </si>
  <si>
    <t>Selected as reference site for Zollner Creek.  Current logging along site and in watershed.</t>
  </si>
  <si>
    <t>Selected as representative of agricultural practices in the Willamette Basin.  Intensive agriculture in this basin with extensive tile drains; 3-4 cattle feedlots upstream of site, could be major source of ammonia.  Several large nurseries near the sampling site are thought to contribute importantly to the large pesticide concentrations often found</t>
  </si>
  <si>
    <t>Selected as a reference basin representing Ecoregion III; minor amount of upstream agriculture.</t>
  </si>
  <si>
    <t>Selected as representative of urban areas in the Willamette Basin.  Major urban area, with local industry; urban storm sewer outflow just upstream of site; riprap on bank within reach and upstream.</t>
  </si>
  <si>
    <t>1. Eco: Green Brook Flood Control project may affect ecological sampling reaches. Ability to sample MR in 2005 needs to be confirmed with further recon.</t>
  </si>
  <si>
    <t>Salado Creek is the major stream flowing through the San Antonio. It is 100% urban, with Its headwaters  in the northern areas of the city and it enters the San Antonio River in the south part of the city. All of the urban influence is from runoff, with no WWTP discharges.  The other major influence is natural springs, which provides a mimum baseflow of under 5 CFS. The site and the reaches upstream of it flow through city-owned property and the stream banks are bordered by mature riparian. A rugged bicycle trail follows the left bank. The stream is littered with many old tires.</t>
  </si>
  <si>
    <t>The San Antonio River near Elmendorf is within a few miles downstream of San Antonio and within a few miles of the confluence of the Medina River, a major tributary that traverses the more agricultural regions of the Study Unit along with the range and wooded regions of the hill country, making it the most logical choice for an integrator site. The major influence at this site is WWTP effluent, which can constitute up to 90% of the base flow. The primary ecogical sampling reach, located several miles downtream of the QW sampling site is bordered by steep eroding banks, which appears unusual compared to the more stable neighboring reaches.</t>
  </si>
  <si>
    <t>Study Unit</t>
  </si>
  <si>
    <t xml:space="preserve">Eco sampling </t>
  </si>
  <si>
    <t>Reaches</t>
  </si>
  <si>
    <t>Access</t>
  </si>
  <si>
    <t xml:space="preserve">  Chloride</t>
  </si>
  <si>
    <t>LC 1571</t>
  </si>
  <si>
    <t xml:space="preserve">  Sulfate</t>
  </si>
  <si>
    <t>LC 1572</t>
  </si>
  <si>
    <t>**</t>
  </si>
  <si>
    <t>Lab,
analytic schedule,
or lab code</t>
  </si>
  <si>
    <t xml:space="preserve">  GCMS -- combined</t>
  </si>
  <si>
    <t>Other organics</t>
  </si>
  <si>
    <t xml:space="preserve">   VOCs w/ nontarget compounds</t>
  </si>
  <si>
    <t xml:space="preserve">   Waste-water compounds</t>
  </si>
  <si>
    <t>Row Crop, orchard, vineyard, CAFO</t>
  </si>
  <si>
    <t xml:space="preserve">Ag / Urban </t>
  </si>
  <si>
    <t>01610400</t>
  </si>
  <si>
    <t xml:space="preserve"> </t>
  </si>
  <si>
    <t>01403060</t>
  </si>
  <si>
    <t>05543500, 05552500</t>
  </si>
  <si>
    <t>Wade, Boat</t>
  </si>
  <si>
    <t>12113000</t>
  </si>
  <si>
    <t>05288700, 05288710</t>
  </si>
  <si>
    <t>1. Eco: RTH issue: stick with riffles for now in primary reach (as with other 2R) but fewer and smaller riffles in 2002 than Cycle I, perhaps due to '96 flood and debris dam formation.</t>
  </si>
  <si>
    <t>1. Eco: Plan to sample 2 index periods in FY03 and FY04 due to change in index period.</t>
  </si>
  <si>
    <t>1. Eco: were fish sampled in FY02?</t>
  </si>
  <si>
    <t>1. Eco: Difficult to sample; many boulders and no true riffles.  Unable to sample Fish in FY02 (did they get this done?), but did get MR for Inv/Alg/Hab. Can't get boat in to sample fish, broke a prop on folding(?) boat; may use seine without electrofishing.
2. Eco: Plan to sample 2 index periods in FY03 due to change in index period.</t>
  </si>
  <si>
    <t>1. Eco: No ecological sampling in 2002 due to construction/restoration of channel. Plan to do MR sampling but may wait until FY04 (perhaps do primary R in FY03 then 3 R in FY04 after additional colonization and recovery).
2. Eco: Plan to sample 2 index periods in FY03 and FY04 due to change in index period.</t>
  </si>
  <si>
    <t>1. Eco: Were reach boundaries changed from Cycle 1?</t>
  </si>
  <si>
    <t>1. Eco: SU needs to add Site Comment on why site has been dropped for ecological sampling.</t>
  </si>
  <si>
    <t>SU comments:  1. Why was the site selected?
                             2. What are the major influences on water quality upstream from the site?
                             3. Is there anything unusual about sampling at the site?</t>
  </si>
  <si>
    <r>
      <t xml:space="preserve">NSF coop site.  Highly developed area with suburban low-to-medium density residential and commercial land predominating. Numerous storm sewers discharge into the stream.  </t>
    </r>
    <r>
      <rPr>
        <b/>
        <sz val="11"/>
        <color indexed="10"/>
        <rFont val="Arial"/>
        <family val="2"/>
      </rPr>
      <t>Samples collected at a different sites during high-flow events?</t>
    </r>
  </si>
  <si>
    <t>1. Represents typical setting on the predominantly agricultural Delmarva Peninsula.The basin has been studied off and on by various programs since pilot NAWQA. Hydrology and geochemistry are fairly well-understood. Replaced Chesterville Branch for use by ACT. 2. Corn, some animal production</t>
  </si>
  <si>
    <t>Forested land use (~97 %), low water dam on trib, is immediately downstream of small Forest Service campground.  Most of drainage is in Forest Service ownership and is not logged.  Is a multiple-reach and multiple-year site from Cycle I.  A Hydrologic Benchmark Site.</t>
  </si>
  <si>
    <t>1. Eco: SU will be sampling 2 RTHs at this site as part of ULUG (accounted for in ULUG plans); RTH for Trend sampling is Riffle.</t>
  </si>
  <si>
    <t xml:space="preserve">This site was selected because of its urban location (City of Baton Rouge).  It receives runoff from residential areas less than 30 years old and also receives runoff from light commercial activities. 2. Major influences on water quality are the high density of residences and the problems associted with stormwater runoff.  The site typically has high fecal-bacteria concentrations, and a broad mix of herbicides and insecticides. 3.  Sampling can be complicated by backwater effects from receiving streams.  The accurate computation of discharge requires the use of Acoustic-Doppler technology at the gage . </t>
  </si>
  <si>
    <t xml:space="preserve">1.  This site was selected because it is an agricultural integrator and is one of the few coastal ACAD basins that have the classic pear-shape that correspond well to NAWQA criteria.  Agricultural crops are predominantely rice, with substantial amounts of soybean, and some sugarcane. 2.  Rice cultivation practices greatly affect water qulality by releasing large volumes of high-turbidity, low dissolved oxygen in the spring.  This tailwater often contains high concentrations of pesticides. 3.  Velocities are typically less than one foot per second, with sporadic high velocities during tropical storms or hurricanes. </t>
  </si>
  <si>
    <t>1. Location is approximate head of tide for Potomac River, integrates most of the watershed. Represents second-largest input to Chesapeake Bay. Substantial water-quality record (particularly for nutrients) dating back to 1970s. Important site for local cooperators. 2. feedlot; 3 hydropower plants; 6 impoundments; 2 thermal inputs; ips&gt;5; mining; stp&gt;5 3. No biology.</t>
  </si>
  <si>
    <t>1. Represents extensive suburban development in Washington DC suburbs, probably also representative of much of the urban growth in NE US. Cycle 1 sampling showed relatively high concentrations of pesticides. 2. residential, commerical 3. No bilogical sampling during the Cycle I LIP.</t>
  </si>
  <si>
    <t>Maumee River at Waterville, OH</t>
  </si>
  <si>
    <t>Raritan River at Bound Brook, NJ</t>
  </si>
  <si>
    <t>Bound Brook at Middlesex, NJ</t>
  </si>
  <si>
    <t>1.  Site was selected to represent the highly urbanized lowland basins of the Puget basin. 2. Storm sewers, constructed wetlands, golf course, major shopping mall, and an interstate highway. 3. No unusual conditions about sampling for water quality here. Multiple reaches for ecology ae not done because of insufficient number of similar reaches along an appropriate length of stream.</t>
  </si>
  <si>
    <t>Indicator/reference site in forested area.  Cattle grazing sporadically immediately upstream - cattle have done some damage to the banks and streambed; some historic mining and prospects on tributaries; 1 transmountain diversion that average about 300 acre-feet per year (&lt;1% of flow June-August).</t>
  </si>
  <si>
    <t xml:space="preserve">Intergrator site for entire study unit. Flow regulated by releases from Caballo Reservoir; flow diverted for irrigation in Rincon and Mesilla Valleys; reach above site a gaining reach, inflow may include some deeply circulating groundwater; 7 irrigation drains discharge to main stem in Mesilla Valley; Las Cruses WWTP 44 miles upstream, Sunland Park WWTP 2 miles upstream, 2 small WWTP's discharge to an agricultural drain that discharge to main stem. Armed guard required to protect field personnel during bio sampling </t>
  </si>
  <si>
    <t>Indicator site 60% rice, 15% orchard, rest row crops, tomato, sugar beet, corn.  Affected by return flows.</t>
  </si>
  <si>
    <t>indicator site in urban area; medium to high population.  Storm sewer upstream.</t>
  </si>
  <si>
    <t>Impoundment; bank stablization; storm sewer upstream.</t>
  </si>
  <si>
    <t xml:space="preserve">1. Eco: Difficult to sample because it is too big for wading but too small for a boat at various times of the year.
</t>
  </si>
  <si>
    <t>1. What is typical flow condition during index period for fish? Is method in most years wading (backpack or barge) or boat?
2. Eco: SWPLAN should show plans to sample fish in 2002 and subsequent years.</t>
  </si>
  <si>
    <t>1. Eco: has BioTDB reload issue been resolved?</t>
  </si>
  <si>
    <t>indicator reference site in Boston metro area (2% urban); beaver dams upstream, drains to Wachusetts Reservoir (public water supply)  Continuoius temp and SC paid through coop program</t>
  </si>
  <si>
    <t>1 Int. site is a Cycle I LSUS site, sampled by PODL in 2002 - 2004.</t>
  </si>
  <si>
    <t>Sangamon River at Monticello, IL</t>
  </si>
  <si>
    <t>Illinois River at Valley City, IL</t>
  </si>
  <si>
    <t>1. Eco: Uncertain whether MR can be done at this site.
2. Eco: FedEx lost Inv-RTH and Inv-QMH 2002 samples.</t>
  </si>
  <si>
    <t>1. Eco: Question about Habitat IP (see email from C. Journey 5/29/02).</t>
  </si>
  <si>
    <t>1. Eco: Fish sampling completed after index period in 2002 due to electrofishing gear problems; other components completed on time.</t>
  </si>
  <si>
    <t>1. Eco: Sampling cancelled in 2002 because of record high flows extending well past index period.</t>
  </si>
  <si>
    <t>1. Eco: Index period needs to be updated in SWPLAN; should be 15 Aug - 30 Sep all components (emails from Gurtz and K. Lee 6/13/02; CC 6/17/02).</t>
  </si>
  <si>
    <t xml:space="preserve">1.Eco: Site was SR in Cycle I; expect to be able to do MR in Cycle II.
</t>
  </si>
  <si>
    <t>KEEP=1</t>
  </si>
  <si>
    <t>MRB</t>
  </si>
  <si>
    <t>7</t>
  </si>
  <si>
    <t>4</t>
  </si>
  <si>
    <t>6</t>
  </si>
  <si>
    <t>5</t>
  </si>
  <si>
    <t>Trend Sites 2002 - 2004</t>
  </si>
  <si>
    <t>New Sites 2002 - 2004</t>
  </si>
  <si>
    <t>QW QC (percent)</t>
  </si>
  <si>
    <t>Nutrient &amp; Sediment samples</t>
  </si>
  <si>
    <t xml:space="preserve">  Suspended sediment</t>
  </si>
  <si>
    <t>Pesticide samples</t>
  </si>
  <si>
    <t xml:space="preserve">  LCMS</t>
  </si>
  <si>
    <t xml:space="preserve">  Herbicide Metabolites</t>
  </si>
  <si>
    <t>VOC samples</t>
  </si>
  <si>
    <t>Majors &amp; Org. Carbon samples</t>
  </si>
  <si>
    <t>Biology samples</t>
  </si>
  <si>
    <t>LC 2172</t>
  </si>
  <si>
    <t>LC 2176</t>
  </si>
  <si>
    <t xml:space="preserve">  Chlorophyll a &amp; Biomass (RTH)</t>
  </si>
  <si>
    <t>Keep=1</t>
  </si>
  <si>
    <t>1. Eco: Cycle I Inv/Alg mostly in March; Fish mostly in Oct. Changed in Cycle II to be more consistent with other southern SUs to 15 Jul - 31 Aug all components (but note this is only SU with ecoregion 34; also Mermentau). Reconsider this decision after looking at 2002 samples and proportion of unidentifiable specimens due to early instars.  SWPLAN not consistent with index period decision made on CC 6/20/02. Compare index period with TRIN/SCTX in ecoregion 32.</t>
  </si>
  <si>
    <t>1. Eco: Cycle I Inv/Alg sampled mostly in March; F mostly in Oct. Changed in Cycle II to be more consistent with other southern SUs to 15 Jul - 31 Aug all components (but note this is only SU with ecoregion 34; also Bayou Lacassine). Reconsider this decision after looking at 2002 samples and proportion of unidentifiable specimens due to early instars. SWPLAN not consistent with index period decision made on CC 6/20/02. Compare index period with TRIN/SCTX in ecoregion 32.</t>
  </si>
  <si>
    <t>1. Eco: Cycle I Inv/Alg mostly in March; Fish mostly in Oct. Changed in Cycle II to be more consistent with other southern SUs to 15 Jul - 31 Aug all components (but note this is only site ecoregion 35). Reconsider this decision after looking at 2002 samples and proportion of unidentifiable specimens due to early instars.  SWPLAN not consistent with index period decision made on CC 6/20/02. Compare index period with TRIN/SCTX in ecoregion 32.</t>
  </si>
  <si>
    <t>1. Eco: Add reason for dropping ecological sampling at this site.</t>
  </si>
  <si>
    <t>1. Eco: Notes from CC (6/26/02) indicate changing SR to MR for planning purposes for now; do additional recon later to assess. See email from Gurtz (6/24/02).
2. Eco: 2002 Inv-RTH samples may have been damaged due to excessive formalin (10/24/02 email from Grotheer/Moulton).</t>
  </si>
  <si>
    <t xml:space="preserve">1. Eco: SWPLAN needs updating for index period for Fish/Hab in 2002.
</t>
  </si>
  <si>
    <t>1. Eco: SWPLAN needs updating for index period for Fish/Hab in 2002.</t>
  </si>
  <si>
    <t>1. Eco: Add reason in SU Comments for dropping ecological sampling at this site.</t>
  </si>
  <si>
    <t>eco_only</t>
  </si>
  <si>
    <t>Indicator site in agricultural area in Des Moines Lobe landform region; immature drainage pattern formerly with numerous wetlands, surface drainage significantly altered by construction of ditches and tile lines. Many (most) natural streams straighter and channelized; in addition to row crops, heavy concentrations of large permitted animal feeding operations in watershed; large manure spills that resulted in fish kills have been documented in the watershed</t>
  </si>
  <si>
    <t>Integrator site, most downstream in basin,  basin comprises about 64% of study unit; NASQAN site before NAWQA, mainly row-crop agriculture with substantial numbers of large confined animal feeding operations. Watershed entirely within the Corn Belt and Northern Great Plains ecoregion.</t>
  </si>
  <si>
    <t xml:space="preserve">Representative of agriculturally affected streams in Mohawk Basin; a HIP IFS site, with water quality data since 1993 (pesticides since 1994) . Agriclutural activities are the major influences on water quality. </t>
  </si>
  <si>
    <t>Representative of urban affected streams in the Mohawk basin; a HIP IFS site. Residential activies are the major influence on water quality upstream of the site.</t>
  </si>
  <si>
    <t>Chosen as major integrator site for Hudson River basin; water quality sampling since 1993; this is also an important water source for the Albany NY area, and is the single most important  influence on main-stem Hudson water quality. Agriculture and urban activities both affect water quality. Sampling point is a mile or so below an 80 foot falls.</t>
  </si>
  <si>
    <t>Small, Intermed, or Large</t>
  </si>
  <si>
    <t>Classification based on Area and Mean Q:
   Large:  area &gt; 1000 sqmi and flow &gt; 1000 cfs
   Small:  area &lt; 1000 and flow &lt; 1000, or area &lt; 2000 and flow &lt; 200
   Intermed: otherwise</t>
  </si>
  <si>
    <t>Ecoregion</t>
  </si>
  <si>
    <t>1 - 84</t>
  </si>
  <si>
    <t>Predominant ecoregion in which the upstream basin is located</t>
  </si>
  <si>
    <t>1 - 20</t>
  </si>
  <si>
    <t>3 character months</t>
  </si>
  <si>
    <t>Will the site be included in a topical study?</t>
  </si>
  <si>
    <t>Yes or blank</t>
  </si>
  <si>
    <t>Will samples be collected for analysis of schedule 2060 pesticides?</t>
  </si>
  <si>
    <t>Include New Pesticides - 2002</t>
  </si>
  <si>
    <t>Selected as reference site to pair with White Rock Creek. Clear Creek was a much better site to match with White Rock Ck. than the original reference site, Timber Creek nr Collinsville, Tx. Clear Ck. and White Rock Ck. both have channels dominated by coarse bed materialsl whereas Timber Ck. is dominated by finer bed materials. Timber Ck. is also located immediately upstream of a major reservoir, Ray Roberts, and we wanted to minimize reservoir influence on biological communities. Clear Ck. was chosen primarily because of better compatibility to White Rock Ck. for biological assessments. The Clear Ck. drainage is dominated by range and pasture land with minor influence of row crop. Site often goes to no during late spring and summer.</t>
  </si>
  <si>
    <t xml:space="preserve">Added to replace Rush Creek as urban indicator site. Rush Creek had more non-urban land use that was originally thought during the Cycle I site-selection process. White Rock has a mix of residential and commercial, and most of the land use is relatively new urban. A golf course is located immediately upstream of the site, and there are several low-head erosion control dams upstream of the sampling site. Physical channel modifications in early Fy 2003 required relocation of sampling and multi-probe site to bridge immediately upstream on temporary basis. Sampling and multiprobe were relocated to original location as of early spring 2003. </t>
  </si>
  <si>
    <t>Long-term mean annual streamflow in cfs (based on basin area and national runoff map)</t>
  </si>
  <si>
    <t>Inland Santa Ana Basin integrator; influences from treated waste-water discharge, urban and dairy runoff, reclaimed and imported water, and constructed wetlands.   Run-off from the San Gabriel and San Bernardino Mountins in the Inland Basin is typically diverted into storm retention / ground-water recharge basins before it has an opportunity to reach the Coastal Basin.  Prado Dam is managed for flood control and a permanent pool  is not maintained behind the dam. Continuous temp and EC, and bimonthly ROE are paid through other program.   Ecology MY/MR site, MR done in 2001.  COE will be enlarging the dam.</t>
  </si>
  <si>
    <t>eco_only Reference sites</t>
  </si>
  <si>
    <t xml:space="preserve">Chosen as intensive urban indicator site. Basin is 309 square miles and consists of 40% forest, and 27% agriculture, and 25% urban land use. Ag areas are mostly in the headwaters as lower parts of basin drain residential-commercial parts of the suburban outerbelt of Detroit metropolitan area. The basin lies within the Eastern Lake section of the Central Lowlands province.  Bedrock consists of sandstone/shale and is overlain by moderately well-drained till and coarse soils.  On gradient of soil permeability Clinton river has the most well drained soils. Approximately 78% of the streamflow is derived from ground-water discharge. Sewage treatment plant 0.9 km upstream of sampling site. Largest influence on water-quality is upstream urban areas.  No unusual access/sampling issues at this site. 
</t>
  </si>
  <si>
    <t>Yocum Creek near Oak Grove, AR</t>
  </si>
  <si>
    <t>North Sylamore Creek near Fifty Six, AR</t>
  </si>
  <si>
    <t>North Fork Skokomish River near Hdsprt, WA</t>
  </si>
  <si>
    <t xml:space="preserve">Indicator site in pasture area.  Agricultural land use (poultry and beef cattle) is about 76% of the basin. One of the most nutrient enriched OZRK sites in Cycle I.  Pastureland on one bank with little riparian buffer in most places, cattle have access to the stream. Gravel removal in reach during the mid-1990's, but this appears to have ceased.  Substantial spring influence.  Was a multiple-reach, multiple-year site in Cycle I. A "pre-Cycle I" water-quality and streamflow gain and loss study of the basin was done in 1993. </t>
  </si>
  <si>
    <t>Numerous irrigation return flows for many miles upstream of gage; Numerous run-of-the-river hydro facilities upstream of site decrease velocities and trap sediment. All aquaculture facilites are upstream of this reach; Much of the flow in this reach is due to groundwater flows from thousand springs area - in some years GW discharge from springs constitute most of streamflow at gaging station.</t>
  </si>
  <si>
    <t>Drainage area value for this site contains 510.7 sq miles US and 746.6 square miles Mexico.  Pop density value for this site is US only.  Site is in National Riparian Conservation area and one of last free flowing streams in the Southwest, important riparian corridor. MINING USE OF SITE AT CANANEA, MEXICO; SEWAGE INPUTS SUSPECTED FROM CANANEA AND FROM NACO MAY ENTER THE SAN PEDRO, ESP. DURING RUNOFF EVENTS; CATTLE KEPT OUT OF THE NAT'L RIPARIAN AREA, HOWEVER UPSTREAM THEY GRAZE IN THE RIVER AND RIVER CHANNEL, ESP. IN MEXICO; GW PUMPING FOR IRRIGATION AND MUN. SUPPLY FOR SIERRA VISTA THOUGHT TO REDUCE BASEFLOW QUANTITY; HWY BRIDGE ACROSS RIVER AT SITE.  Most farming in Mexico, crops unknown, no significant crops in AZ</t>
  </si>
  <si>
    <t>1.  Discontinued NASQAN site w/ long-term WQ data and existing gage -- integrator; 2. Natural "blackwater" stream -- highly tannic, swampy; No point sources within 5 miles upstream of site; closest WWTP are located in St. George and Harleyville 3.  Requires boat to access.</t>
  </si>
  <si>
    <t>1.  Gills Creek is representative of a stream draining a highly urbanized area (49%) in the Sandhill/Coastal Plain region; gage and limited water quality data existed at this site prior to SANT;  2.  City of Columbia WWTP not included in watershed but Gills Creek and its tribs (Jackson Creek; Little Jackson Creek, Lighthouse Knot Branch, and Wildcat Creek) are heavily impounded (over 9 lakes); Gills Creek is channelized in sections;  approximately 10 industrial discharges upstream of site; SCDHEC cites non-point sources for fecal coliform, turbidity, metals, organics, and DO problems, causing impairment for recreational usage; 3. No - wadeable under most conditions</t>
  </si>
  <si>
    <t>1.  McTier Creek has land use indicative of forested area - (75% forest; 14% ag; &lt; 1% urb);  2.   No point sources listed upstream of site; 1.2 Hectare pond in headwaters of creek; 3.  No, wadeable</t>
  </si>
  <si>
    <t>1.  Representative of agriculture (55%; corn, soybeans) in the Coastal Plain in SC with minimal influence from urbanization (1.3%);  SCDHEC classified creek for fish and wildlife usage; access good and stream is wadeable; 2. Cow Castle and its trib Crum Branch have their headwaters near, but not inclusive of, Orangeburg, SC. Two point sources (Town of Bowman WWTP; Sims-Brailsford industrial) are located on Cow Castle and its trib Buck Branch, but are downstream of Cow Castle Creek sampling site; SCDHEC reported Cow Castle Creek as not supporting of recreational usage due to elevated fecal coliform and consumption advisory for Mercury; 3.  No, wadeable</t>
  </si>
  <si>
    <t>Forest land use  (~96 %) with much of it in wilderness areas administered by the Park Service and Forest Service.  Fish communities at this site and several others within 15 miles of the site were sampled in 2001 and 2002 by USGS.  Extensive set of geomorphic data available from Rob Jacobson of BRD.</t>
  </si>
  <si>
    <t xml:space="preserve">1.  Station 06329500 is located at the mouth of the Yellowstone River Basin.    The site is a long-term water quality and current NASQAN monitoring site.  2.  Major influences on water-quality include the geothermal, agricultural, urban, and natural sources noted for gaging station 06295000, as well as additional agricultural activity and substantial suspended sediment loads contributed by the Powder and Tongue Rivers.   3.   Water-quality samples are collected at the gaging station and ecological samples are collected about 2 miles upstream of the gaging station, in order to sample a reach more representative of the lower Yellowstone River.  </t>
  </si>
  <si>
    <t>1. Eco: MR may not be feasible because of large size of stream; keep listed as MR for now, but reevaluate before next HIP.</t>
  </si>
  <si>
    <t>05532500</t>
  </si>
  <si>
    <t>05288705</t>
  </si>
  <si>
    <t>05320270</t>
  </si>
  <si>
    <t>05331580</t>
  </si>
  <si>
    <t>13010065</t>
  </si>
  <si>
    <t>13092747</t>
  </si>
  <si>
    <t>13154500</t>
  </si>
  <si>
    <t>03466208</t>
  </si>
  <si>
    <t>03467609</t>
  </si>
  <si>
    <t>03539778</t>
  </si>
  <si>
    <t>0357479650</t>
  </si>
  <si>
    <t>03575100</t>
  </si>
  <si>
    <t>14200400</t>
  </si>
  <si>
    <t>14201300</t>
  </si>
  <si>
    <t>14206950</t>
  </si>
  <si>
    <t>14211720</t>
  </si>
  <si>
    <t>04063700</t>
  </si>
  <si>
    <t>04072050</t>
  </si>
  <si>
    <t>040869415</t>
  </si>
  <si>
    <t>04087000</t>
  </si>
  <si>
    <t>06295000</t>
  </si>
  <si>
    <t>Yellowstone River at Forsyth, MT</t>
  </si>
  <si>
    <t>Integrator</t>
  </si>
  <si>
    <t>05451210</t>
  </si>
  <si>
    <t>2001</t>
  </si>
  <si>
    <t>2004</t>
  </si>
  <si>
    <t>2007</t>
  </si>
  <si>
    <t>Station</t>
  </si>
  <si>
    <t>Sope Creek near Marietta, GA</t>
  </si>
  <si>
    <t>Chattahoochee River near Whitesburg, GA</t>
  </si>
  <si>
    <t>Crab Creek near Ritzville, WA</t>
  </si>
  <si>
    <t>Yakima River at Kiona, WA</t>
  </si>
  <si>
    <t>Palouse River at Hooper, WA</t>
  </si>
  <si>
    <t>Dismal River near Thedford, NE</t>
  </si>
  <si>
    <t>Maple Creek near Nickerson, NE</t>
  </si>
  <si>
    <t>integrator site; not fully mixed at monitoring site from Concord River confluence just upstream.  River effected by large number of municipal sewage treatment facilities and dams.  Flows heavily regulated.  River used as a public water supply source upstream. Some combined sewer overflows present in older urban areas upstream.  Site not suitable for ecological sampling due to lack of access in area; closest access site for boat work is ~8 miles downstream in Lawrence MA.</t>
  </si>
  <si>
    <t>1. Eco: Add reasons in SU Comments why this site is not suitable for ecological sampling. Done by SU 8/8/03</t>
  </si>
  <si>
    <t>Illinois River at Ottawa, IL</t>
  </si>
  <si>
    <t>Urban and STP integrator; sewage treatment plant 14 miles upstream; thermal input 2 miles upstream; bank stablization at site; chosen as integrator site because of availability of Cycle I NAWQA data.  This site was changed from Mulitiple reach to Single reach due to inaccessability at 2 of the planned reaches.  Per Terry Short's recommendation.  (Note: the sites changed dramatically due to the 1997 flood in the Truckee River).</t>
  </si>
  <si>
    <t xml:space="preserve">Originally chosen as row-crop indicator site. Based on relatively good water-quality and aquatic community response the site was reclassified as a reference site and added to the National Trend Network in FY01. The watershed is 132 square miles in size and consists of 57% Ag (44% row crop), 36% forest, and 2% urban land use. Basin lies within Eastern Lake section of the Central Lowlands province. Bedrock is a combination of shales, siltstone and embedded sandstone overlain by moderately well drained soils. On the gradient of soil permeability the River Raisin has second highest percentage of well-drained soils, a fact reflected by the very high baseflow contribution to streamflow (90%). An impoundment (small lake) is located about 1 mile upstream. Bridge used for high-flow sampling and discharge measurements is unpaved gravel and making discharge measurements from the bridge is difficult. </t>
  </si>
  <si>
    <t>08057448</t>
  </si>
  <si>
    <t>Duwamish River at Tukwila, WA</t>
  </si>
  <si>
    <t>Thornton Creek near Seattle, WA</t>
  </si>
  <si>
    <t>Related STAID</t>
  </si>
  <si>
    <t>Streamflow</t>
  </si>
  <si>
    <t>QW</t>
  </si>
  <si>
    <t>Eco / BST</t>
  </si>
  <si>
    <t>023358694</t>
  </si>
  <si>
    <t>01170095, 01170103</t>
  </si>
  <si>
    <t>01183850</t>
  </si>
  <si>
    <t>01209700</t>
  </si>
  <si>
    <t>09419658 + 094196781</t>
  </si>
  <si>
    <t>094196784</t>
  </si>
  <si>
    <t>10309000</t>
  </si>
  <si>
    <t>01646500</t>
  </si>
  <si>
    <t>11272500</t>
  </si>
  <si>
    <t>03374000</t>
  </si>
  <si>
    <t>03361650</t>
  </si>
  <si>
    <t>01349100</t>
  </si>
  <si>
    <t>01356200</t>
  </si>
  <si>
    <t>Last update</t>
  </si>
  <si>
    <t>Critical period for pesticide sampling</t>
  </si>
  <si>
    <t>Jun - Sep</t>
  </si>
  <si>
    <t>NA</t>
  </si>
  <si>
    <t>Apr - Oct</t>
  </si>
  <si>
    <t>Apr - Sep</t>
  </si>
  <si>
    <t>Mar - Sep</t>
  </si>
  <si>
    <t>May - Oct</t>
  </si>
  <si>
    <t>Feb - Oct</t>
  </si>
  <si>
    <t>Apr - Aug</t>
  </si>
  <si>
    <t>Mar - Jun</t>
  </si>
  <si>
    <t>Mar - Aug</t>
  </si>
  <si>
    <t>Topical study</t>
  </si>
  <si>
    <t>NEET</t>
  </si>
  <si>
    <t>ACT / NEET</t>
  </si>
  <si>
    <t>ACT</t>
  </si>
  <si>
    <t>Saguache Creek near Saguache, CO</t>
  </si>
  <si>
    <t>Rio Grande at El Paso, TX</t>
  </si>
  <si>
    <t>Arcade Creek near Del Paso Heights, CA</t>
  </si>
  <si>
    <t>Sacramento River a Freeport, CA</t>
  </si>
  <si>
    <t>Gills Creek at Columbia, SC</t>
  </si>
  <si>
    <t>McTier Creek near Monetta, SC</t>
  </si>
  <si>
    <t>Cow Castle Creek near Bowman, SC</t>
  </si>
  <si>
    <t>Edisto River near Givhans, SC</t>
  </si>
  <si>
    <t>Salado Creek at San Antonio, TX</t>
  </si>
  <si>
    <t>San Antonio River near Elmendorf, TX</t>
  </si>
  <si>
    <t>Frio River at Concan, TX</t>
  </si>
  <si>
    <t>Shingle Creek at Minneapolis, MN</t>
  </si>
  <si>
    <t>Little Cobb River near Beauford, MN</t>
  </si>
  <si>
    <t>Mississippi River at Hastings, MN</t>
  </si>
  <si>
    <t>Snake River at Flagg Ranch, WY</t>
  </si>
  <si>
    <t xml:space="preserve">This site is a reference site for streams in the Central Highlands of AZ, perennial, undammed, VERY FEW ACTIVITIES IN BASIN, EXCEPT RECREATION IN SUMMER MONTHS AND SOME CATTLE GRAZING; LARGE MINE AT JEROME W/I BASIN, QW IMPACTS POTENTIAL, BUT NOT DOCUMENTED; CABLEWAY AT SITE. </t>
  </si>
  <si>
    <t>Rapidly growing urban site transitioning from ag to urban</t>
  </si>
  <si>
    <t>Selected as low impact site in Piedmont.  Some urbanization pressure.</t>
  </si>
  <si>
    <t>A reference site for rangeland, this site has the added benefit of providing streamflow data for agencies involved in the Bear River Compact. Water chemistry is largely influenced by flow modification and rangeland grazing practices. Single-reach, multi-year ecological study; occurrence and distriburion survey for bed-sediment and tissure sample site</t>
  </si>
  <si>
    <t>This site is located in an urbanized basin in the greater Salt Lake metropoloitan area and represents newer residential development. Water chemistry is influenced by storm runoff, hydrologic modification, and historic mining. Single-reach, multiple-year, and multiple reach ecological studies.</t>
  </si>
  <si>
    <t xml:space="preserve"> An integrater site with strong urban influences on water chemistry from storm runoff and point sources. Single-reach, multi-year ecological study; occurrence and distriburion survey for bed-sediment and tissure sample site</t>
  </si>
  <si>
    <t>This site is located in an undeveloped basin which has been designated as a research area by the USFS. It is an excellent reference site with past record from the Benchmark program. Multi-reach, multi-year ecological study; occurrence and distriburion survey for bed-sediment and tissure sample site.</t>
  </si>
  <si>
    <t>Contributes 48% of the discharge into the Mobile River.  The Tombigbee River includes most of the agricultural land use within the MOBL.  Most of the land cover is forested land, with some urban and agricultural land uses.  Some point sources upstream.  The Alabama and Tombigbee River sites combined integrate 93% of the study unit.  This is a large river site for ecological sampling.</t>
  </si>
  <si>
    <t>10350400 / 10350340</t>
  </si>
  <si>
    <t>Concrete blocks as permeable channel liner; site on golf course approximately 20 ft downstream from golf cart bridge; flow in wash is predominately urban drainage; chosen as urban indicator site due to influence of urban drainage and availability of Cycle I NAWQA data.</t>
  </si>
  <si>
    <t>Big Walnut Creek near Roachdale, IN</t>
  </si>
  <si>
    <t>Apr - Jul</t>
  </si>
  <si>
    <t>Oct - Apr</t>
  </si>
  <si>
    <t>Oct-Nov, Jan-Jun</t>
  </si>
  <si>
    <t>May - Jun</t>
  </si>
  <si>
    <t>Nov - Apr</t>
  </si>
  <si>
    <t>Wolf River at Lagrange, TN</t>
  </si>
  <si>
    <t>Fletcher Creek at Memphis, TN</t>
  </si>
  <si>
    <t>1. Site selected as best candidate for a largely unregulated, predominantly forested drainage in hydrologic landscape 16 for a reference station in the CONN. 2. Possible major influences on water quality at the station are occasional recreational vehicles (ATVs) crossing the streambed near the station, and local logging operations, small agricultural tracts, and calcareous bedrock in the drainage. 3. No unusual sampling characteristics have been encountered at this site.</t>
  </si>
  <si>
    <t>1. Site selected as the principal integrator station in the CONN because it is the most downstream location on the Connecticut River without tidal backwater and the station is part of the State water-quality network with long-term data and affords cooperative operational logistics. 2. Major influences on water quality include CSO discharges in the Springfield/Chicopee, MA urban area several miles upstream, and the numerous STP's and extensive agricultural lands in the basin; flow highly regulated with diurnal fluctuations caused by control from multiple upstream hydroelectric powerplants.  3. This large river site is measured and sampled from a portable crane on bridge deck of State Highway 190 with heavy vehicular traffic in proximity.</t>
  </si>
  <si>
    <t>Selected as basin outflow integrator.  More than 30 major STPs; extensive industry; 30+ combined storm sewer overflows, plus extensive drains; 11 major hydropower dams upstream; reach is completely channelized; every contaminant and physical feature occurs upstream of this site.</t>
  </si>
  <si>
    <t>WMIC's agriculture indicator site, 89% ag land in the basin is mainly in corn and forage grass production in support of dairy farming with layey surficial deposits. 04072050 was the Cycle I HIP site and a multiple reach eco site. At the start of the LIP, the water quality data collection was moved downstream to the gaged site, 04072150. At the start of Cycle II HIP, data collection activities were moved back to the original site, 04072050. (Note--flow data is still collected at the downstream site, 04072150). Multiple reach ecological assessment will happen at this site in September 2002. The Duck Creek flows through the Oneida Nation of Indians of Wisconsin. The Oneida Nation has a 150yr (Seven generation plan) to restore their lands to pre-European Settlement conditions. The Oneida Nation owns less than 18% of the land within their reservation and are purchasing lands as they become availible.</t>
  </si>
  <si>
    <t>IFS urban indicator site in the Inland Santa Ana Basin; biweekly sampling from 01-JUL-99 to 01-MAR-00. Under baseflow conditions, water is from ground-water and from urban run-off.  Warm Creek receives ground-water discharge from the Bunker Hill basin;  flow is affected by water levels and the water quality is affected by urban and military land use.  The channnel is concrete-lined, and therefore fixed site ecology studies are not conducted at this site.  The site was part of  ULUG study conducted in 2001;  algae and invertebrates were collected using artificial subtrates.  USGS operates a gage.</t>
  </si>
  <si>
    <t>Irrigation returns and unused irrigation water constitute the majority of flow from April - October; Groundwater inflow (agricultural tunnel drains) to reach above sample location constitute most of winter flow; Aquacultural activities upstream and within reach; Cattle feedlots and grazing upstream of reach; Limited storm sewer drains immediately upstream of reach.</t>
  </si>
  <si>
    <t>NWIS station identification number for daily streamflow data.</t>
  </si>
  <si>
    <t>Related STAID -QW</t>
  </si>
  <si>
    <t>NWIS station identification number for additional chemistry data.</t>
  </si>
  <si>
    <t>Related STAID - Eco / BST</t>
  </si>
  <si>
    <t>NWIS station identification number for biological or bed-sediment data data.</t>
  </si>
  <si>
    <t>Number</t>
  </si>
  <si>
    <t>decimal degrees</t>
  </si>
  <si>
    <t>Latitude of site</t>
  </si>
  <si>
    <t>Longitude of site</t>
  </si>
  <si>
    <t>BFS, IFS, or NA</t>
  </si>
  <si>
    <t>Integrator, Agricultural, Urban, Reference, Drinking-water</t>
  </si>
  <si>
    <t>see "Land use categories" worksheet</t>
  </si>
  <si>
    <t>Primary land use(s) that affect water quality at the site</t>
  </si>
  <si>
    <t xml:space="preserve">Good large river reference site; located at southern boundary of Yellowstone Natl. Park; some geothermal influence; downstream of area intensively burned during early 90's;  </t>
  </si>
  <si>
    <t>Rock Creek at Twin Falls, ID</t>
  </si>
  <si>
    <t>Snake River at King Hill, ID</t>
  </si>
  <si>
    <t>Dawson Creek at Baton Rouge, LA</t>
  </si>
  <si>
    <t>Whisky Chitto Creek near Oberlin, LA</t>
  </si>
  <si>
    <t>West Clear Creek near Camp Verde, AZ</t>
  </si>
  <si>
    <t>San Pedro River at Charleston, AZ</t>
  </si>
  <si>
    <t>Delaware River at Trenton, NJ</t>
  </si>
  <si>
    <t>Little Neshaminy Creek near Warminster, PA</t>
  </si>
  <si>
    <t>Schuylkill River at Philadelphia, PA</t>
  </si>
  <si>
    <t xml:space="preserve">1. This site was selected because it is a important  inflow location for one of the largest agricultural crops in the northern Everglades.  Sugarcane land is a major source of nutrients to the northern Everglades and one of the most controversial water quality issues in south Florida.  2.  Major influences include sugarcane land and Lake Okeechobee.  3. The site is just upstream of a large pump station; water is usually pumped south into the Everglades, but may be closed or may reverse pump water upstream. </t>
  </si>
  <si>
    <t>Integrator of dryland farming and urban wastewater treatment.  Low head (&lt;l 1 ft high) run-of-river rock impoundment for withdrawing water upstream. This site was selected because it integrated dryland farming practices within the basin. The site is influened by dry land farming practices in the fall, winter and spring when water levels are high and more urban wasterwater in the late summer when water levels are lower. This site is difficult to sample because it is two big for wading, but two small for a boat at various times of the year.</t>
  </si>
  <si>
    <t>HBN-SW site in undeveloped area representative of background conditions.  Reference site for Nebraska Sandhills ecoregion dominated by rangeland. Ground water supplies 98% of unusually stable streamflow.</t>
  </si>
  <si>
    <t>Selected as integrator site because of location in drainage network downstream of the reference and urban indicator sites; drains 6278 sq miles (1/3 of basin) of urban, row crop and rangeland, and because of long-term period of record for the stream gage and water-quality data at the site. Because of large number of reservoirs acting as catchments for ag and rangeland, water-quality larely driven by urban  point and non-point from the DFW metro. area. At summer low-flow, QW dominated by wastewater discharge from 2 large plants above site.</t>
  </si>
  <si>
    <t>SANT</t>
  </si>
  <si>
    <t>SCTX</t>
  </si>
  <si>
    <t>UMIS</t>
  </si>
  <si>
    <t>USNK</t>
  </si>
  <si>
    <t>CAZB</t>
  </si>
  <si>
    <t>DELR</t>
  </si>
  <si>
    <t>GRSL</t>
  </si>
  <si>
    <t>MOBL</t>
  </si>
  <si>
    <t>NECB</t>
  </si>
  <si>
    <t>SOFL</t>
  </si>
  <si>
    <t>UCOL</t>
  </si>
  <si>
    <t>UIRB</t>
  </si>
  <si>
    <t>CONN</t>
  </si>
  <si>
    <t>12505450</t>
  </si>
  <si>
    <t>06324970</t>
  </si>
  <si>
    <t>indicator site in a heavily urban area just north of Boston; watershed has no mjaor point sources but numerous Superfund and RCRA/CERLA sites from old industries. Watershed was featured in the book Civil Action - TCE contamination in the upstream reaches.  A number of small impoundments upstream from monitoring site. Often sewage odors at monitoring site - suspect raw sewage releases near sampling site. Channel is heavily modified with rip-rap on banks.</t>
  </si>
  <si>
    <t>a smaller integrator site draining portions of metro Boston area, minimal point source contributions in monitoring area (wastewaters are regionalized and discharged outside watershed) although point sources present further upstream.  Mix of older residential and industrial/commerical land uses around monitoring site.  Monitoring site is in a moderately impounded reach of the river. Flows from upstream gage (227 mi2 drainage area)</t>
  </si>
  <si>
    <t>BFS reference site. This site represents the quality of water exiting the mountains prior to its alteration within the urbanized Inland Santa Ana Basin.  After exiting the mountains, the flow of the SAR is discontinuous due to diversions, percolation, and evaporation.  The 7 Oaks Dam was completed in 2001 for flood control;a permanent pool is not maintained behind the dam. The  WQ station was moved to 11049400 (the site of a COE gage that is not adequately maintained) to avoid influences from the dam.   Continuous stream monitoring is still located at USGS gage 11051500 which is located just below the dam; ecology is still at 340843117032501 where is was located during HIP to avoid the influence of dam construction and a mud slide. Fixed site ecology in 1999, ULUG site in 2000.</t>
  </si>
  <si>
    <t>1. Eco: No eco samples in 2002; issues: index pd, flow, beavers, Wolffia.  Sample earlier in index period next year. Evaluate conditions and reaches to decide about best reach/methods, or whether to do eco at all at this site. For now, change from MR to SR.</t>
  </si>
  <si>
    <t>Indianapolis, IN</t>
  </si>
  <si>
    <t>Madison, WI</t>
  </si>
  <si>
    <t>Lincoln, NE</t>
  </si>
  <si>
    <t>Lakewood, CO</t>
  </si>
  <si>
    <t>Integrator site, most upstream in basin, 75% ag and 16% urban; Q is sum for 05552500 and  05543500.  Thousands of tile drains located throughout the basin upstream of site - primarily in the Kankakee/Iroquois and Fox River basins; numerous return flows located upstream of the site; many sewage-treatment plants (approximately 180) located throughout the basin upstream of site (Chicago and suburbs, Waukesha, Wis.(Milw. suburb);many industrial facilities located throughout the basin upstream of site - most discharge through STPs; navigational locks and dams on Illinois R., Des Plaines R., Chicago Sanitary &amp; Ship Canal, and Lake Michigan; Substanial commercial barge use of the Illinois River.  Site is in the Starved Rock Pool, below the Marseilles Pool (Control by USACE-Rock Is. Dist.).</t>
  </si>
  <si>
    <t>Row crop agriculture.  Numerous tile drains located throughout Sangamon River drainage basin; Fisher and Mahomet STP outfalls (small), Monticello outfall is 500ft. below gage/bridge.  Because of stp outfall, sampling location is always off the bridge.  USGS data starting in July 1990.</t>
  </si>
  <si>
    <t>07031692</t>
  </si>
  <si>
    <t>07288650</t>
  </si>
  <si>
    <t>07288955</t>
  </si>
  <si>
    <t>0242354750</t>
  </si>
  <si>
    <t>02429500</t>
  </si>
  <si>
    <t>01095220</t>
  </si>
  <si>
    <t>Stillwater River near Sterling, MA</t>
  </si>
  <si>
    <t>01100000</t>
  </si>
  <si>
    <t>01102500</t>
  </si>
  <si>
    <t>Aberjona River at Winchester, MA</t>
  </si>
  <si>
    <t>01104615</t>
  </si>
  <si>
    <t>094196783</t>
  </si>
  <si>
    <t>10309010</t>
  </si>
  <si>
    <t>10350500</t>
  </si>
  <si>
    <t>07053250</t>
  </si>
  <si>
    <t>07055646</t>
  </si>
  <si>
    <t>07060710</t>
  </si>
  <si>
    <t>01621050</t>
  </si>
  <si>
    <t>01646580</t>
  </si>
  <si>
    <t>01654000</t>
  </si>
  <si>
    <t>12056500</t>
  </si>
  <si>
    <r>
      <t xml:space="preserve">NUMBER OF </t>
    </r>
    <r>
      <rPr>
        <sz val="10"/>
        <color indexed="10"/>
        <rFont val="Arial"/>
        <family val="2"/>
      </rPr>
      <t>Anions/Nutrient/Suspended Sediment</t>
    </r>
    <r>
      <rPr>
        <sz val="10"/>
        <rFont val="Arial"/>
        <family val="2"/>
      </rPr>
      <t xml:space="preserve"> SAMPLES </t>
    </r>
  </si>
  <si>
    <r>
      <t xml:space="preserve">NUMBER OF </t>
    </r>
    <r>
      <rPr>
        <sz val="10"/>
        <color indexed="10"/>
        <rFont val="Arial"/>
        <family val="2"/>
      </rPr>
      <t>pesticide</t>
    </r>
    <r>
      <rPr>
        <sz val="10"/>
        <rFont val="Arial"/>
        <family val="2"/>
      </rPr>
      <t xml:space="preserve"> SAMPLES </t>
    </r>
  </si>
  <si>
    <t>CYCLE II SU</t>
  </si>
  <si>
    <t>STATION ID</t>
  </si>
  <si>
    <t>STATION NAME</t>
  </si>
  <si>
    <t>PROPOSED COST CENTER TO DO SAMPLING</t>
  </si>
  <si>
    <t>OCT</t>
  </si>
  <si>
    <t>NOV</t>
  </si>
  <si>
    <t>DEC</t>
  </si>
  <si>
    <t>JAN</t>
  </si>
  <si>
    <t>FEB</t>
  </si>
  <si>
    <t>MAR</t>
  </si>
  <si>
    <t>APR</t>
  </si>
  <si>
    <t>MAY</t>
  </si>
  <si>
    <t>JUN</t>
  </si>
  <si>
    <t>JUL</t>
  </si>
  <si>
    <t>AUG</t>
  </si>
  <si>
    <t>SEP</t>
  </si>
  <si>
    <t>East Hartford, CT</t>
  </si>
  <si>
    <t>West Trenton, NJ</t>
  </si>
  <si>
    <t>French Creek near Phoenixville, PA</t>
  </si>
  <si>
    <t>Troy, NY</t>
  </si>
  <si>
    <t>Baltimore, MD</t>
  </si>
  <si>
    <t>Atlanta, GA</t>
  </si>
  <si>
    <t>Raleigh, NC</t>
  </si>
  <si>
    <t>Tampa, FL</t>
  </si>
  <si>
    <t>Tallahassee, FL</t>
  </si>
  <si>
    <t>Montgomery, AL</t>
  </si>
  <si>
    <t>Columbia, SC</t>
  </si>
  <si>
    <t>Nashville, TN</t>
  </si>
  <si>
    <t>Iowa City, IA</t>
  </si>
  <si>
    <t>Columbus, OH</t>
  </si>
  <si>
    <t>Urbana, IL</t>
  </si>
  <si>
    <t>Mounds View, MN</t>
  </si>
  <si>
    <t>1. Site selected as the best candidate for an urban, largely not point-source impacted, nonregulated stream for the CONN's high-intensity urban indicator station; existing State network water-quality sampling location which is approximately 1.5 miles downstream from streamflow gage was adopted for the NAWQA sampling to benefit from historical water-quality data and cooperative sampling logistics.  Cycle I ecological sampling was conducted at a single reach near the streamgage. A new ecological sampling reach (Reach B) located about 950 feet upstream of the water-quality station was identified in July 2002. This reach will be sampled concurrently with the original reach (Reach A) for all three years of the Cycle II HIP and ecological sampling will move permanently to Reach B in the Cycle II LIP. 2. Major influences on water quality are nonpoint-source runoff from urbanized basin, but a small sewage treatment plant discharges to the Norwalk River well above this site, and storm-sewer discharge pipe(s?) occur just upstream of sampling site.  3. Substantial urban development has resulted in channelized stream at station and upstream.</t>
  </si>
  <si>
    <t>Medium- to high-density residential development in Tampa, FL, one of the fasted growing urban areas in the Nation.</t>
  </si>
  <si>
    <t>High density of row crop agricultural of cotton, peanuts, soybeans and corn. Contains numerous small farm ponds. V-notch weir at site.</t>
  </si>
  <si>
    <t>Mixed land use basin that also contains the Little River agricultural basin which is also being sampled.</t>
  </si>
  <si>
    <t>1. Eco: Classify site as SR but special case with a second reach sampled during Cycle II HIP (2002, 2003, 2004).</t>
  </si>
  <si>
    <t>1. Eco: (All CONN sites) In some years there will not be sufficient time after sampling invertebrates and algae (index period 8/1-9/15) to process and ship them to NWQL before the end of the FY; need clarification from Steve Moulton whether these should be counted in sample totals for the FY when sampled or when submitted to the NWQL.
2. Eco: Need Algae QMH at Reach B only (2002).</t>
  </si>
  <si>
    <t>bfs</t>
  </si>
  <si>
    <t>02338000</t>
  </si>
  <si>
    <t>02084557</t>
  </si>
  <si>
    <t>02089500</t>
  </si>
  <si>
    <t>Urban / Ag</t>
  </si>
  <si>
    <t>09471000</t>
  </si>
  <si>
    <t>09505800</t>
  </si>
  <si>
    <t>12464770</t>
  </si>
  <si>
    <t>12510500</t>
  </si>
  <si>
    <t>13351000</t>
  </si>
  <si>
    <t>06775900</t>
  </si>
  <si>
    <t>06800000</t>
  </si>
  <si>
    <t>06805500</t>
  </si>
  <si>
    <t>01170100</t>
  </si>
  <si>
    <t>01184000</t>
  </si>
  <si>
    <t>01209710</t>
  </si>
  <si>
    <t>01463500</t>
  </si>
  <si>
    <t>01464907</t>
  </si>
  <si>
    <t>01474500</t>
  </si>
  <si>
    <t>05420680</t>
  </si>
  <si>
    <t>05449500</t>
  </si>
  <si>
    <t>05465500</t>
  </si>
  <si>
    <t>02317797</t>
  </si>
  <si>
    <t>02318500</t>
  </si>
  <si>
    <t>10038000</t>
  </si>
  <si>
    <t>10168000</t>
  </si>
  <si>
    <t>10171000</t>
  </si>
  <si>
    <t>10172200</t>
  </si>
  <si>
    <t>01349150</t>
  </si>
  <si>
    <t>01356190</t>
  </si>
  <si>
    <t>01357500</t>
  </si>
  <si>
    <t>01362200</t>
  </si>
  <si>
    <t>04161820</t>
  </si>
  <si>
    <t>04178000</t>
  </si>
  <si>
    <t>04186500</t>
  </si>
  <si>
    <t>04193500</t>
  </si>
  <si>
    <t>01403300</t>
  </si>
  <si>
    <t>01403900</t>
  </si>
  <si>
    <t>05553500</t>
  </si>
  <si>
    <t>05572000</t>
  </si>
  <si>
    <t>05586100</t>
  </si>
  <si>
    <t>01578310</t>
  </si>
  <si>
    <t>03267900</t>
  </si>
  <si>
    <t>03353637</t>
  </si>
  <si>
    <t>03374100</t>
  </si>
  <si>
    <t>393944084120700</t>
  </si>
  <si>
    <t>394340085524601</t>
  </si>
  <si>
    <t>07030392</t>
  </si>
  <si>
    <t xml:space="preserve">Urban indicator site in the Valley and Ridge.  Urban land-use gradient synoptic was designed using this site as the indicator site.  One small point source upstream (wastewater effluent), but most influences seem to be non-point.  Most urban development in the study unit is in the Valley and Ridge.  This site is nested within the Alabama River integrator site. </t>
  </si>
  <si>
    <t>Contributes 52% of the discharge into the Mobile River and is large integrator site.   Most of the land use upstream is forested land but includes some urban but not as much agriculture as Tombigbee.  There are some point sources upstream (paper mills).  The Alabama and Tombigbee River sites combined integrate 93% of the study unit.  This is a large river site for ecological sampling.</t>
  </si>
  <si>
    <t>Row-crop indicator site in primary row-crop area of the Mobile River Basin and is nested within Tombigbee River integrator site.  The highest atrazine concentrations in the NAWQA Program were collected at this site (for Cycle I).   Ecological sampling can not be conducted because landowner refuses to grant permission to access ecological sampling reaches that were sampled in first year of HIP.</t>
  </si>
  <si>
    <t xml:space="preserve">  Invertebrate-QMH-2hr visual sort</t>
  </si>
  <si>
    <t xml:space="preserve">  Algae (RTH)</t>
  </si>
  <si>
    <t>ANSP</t>
  </si>
  <si>
    <t xml:space="preserve">  Algae (DTH)</t>
  </si>
  <si>
    <t xml:space="preserve">  Algae (QMH)</t>
  </si>
  <si>
    <t>HG</t>
  </si>
  <si>
    <t>1.) This is a large east-side tributary to the SJR with lots of diverse agricultural activities in the valley. It is representative of east-side inputs to the SJR. 2.) Irrigation return flows from field/row crops, orchards, vineyards, and runoff from several relatively small dairy operations. Flow is manipulated by a large upstream dam and reservoir (New Exchequer; capacity about 1 MAF). Flows are manipulated for irrigation supply, flood control, fish flows, and hydropower. Many diversions and discharges associated with irrigated agriculture downstream of the reservoir. Some banks have rip-rap. 3.) Potentially large fluctuations in flows due to reservoir releases.</t>
  </si>
  <si>
    <t>1.) Largest west-side tributary to the SJR. Essentially perennial flow maintained by small groundwater baseflow, irrigation return flows, and storm runoff. Representative of west-side inputs to the SJR. 2.) Irrigation return flows from field/row crops and orchards. Deeply incised channel. 3.) Flows can be manipulated upstream -- releases from CCID Main Canal (excess irrigation water) to Orestimba Creek and sand/gravel mining operation upstream holds back some storm flows.</t>
  </si>
  <si>
    <t>Georgia EPD coop site. Tributaries to the watershed drain limited agricultural areas, rapidly developing exurban and suburban lands, and the highly urbanized Atlanta City area. There are numerous drinking-water withdrawals, treated wastewater discharges, and sewer overflows into the Chattahoochee River. Flow is regulated about 30 miles upstream by Lake Lanier. Alabama, Florida, and Georgia are currently fighting over rights to water in the river.</t>
  </si>
  <si>
    <t xml:space="preserve">Best reference site available that is unlikely to be developed in the near future. Silviculture and small, isolated areas of residential development are only land uses in the basin. </t>
  </si>
  <si>
    <t>Georgia EPD coop site. Irrigated and non-irrigated row-crop agriculture with tile drains and numerous farm ponds predominate in the basin. Lake Blackshear is located downstream.</t>
  </si>
  <si>
    <t>Trend Sites 2010 Chem sampling</t>
  </si>
  <si>
    <t>Trend Sites 2010 Eco sampling</t>
  </si>
  <si>
    <r>
      <t xml:space="preserve">"1 per 15" means that 1 QC sample is needed for 1 - 15 environmental samples, 2 QC samples are needed for 16 - 30 environmental samples, and so forth. </t>
    </r>
    <r>
      <rPr>
        <b/>
        <sz val="10"/>
        <color indexed="10"/>
        <rFont val="Arial"/>
        <family val="2"/>
      </rPr>
      <t xml:space="preserve">There are a few exceptions to this rule in order to provide approximately 10% QC samples for Suspended Sediment, LC1571, and LC1572, and approximately 15% QC samples for SH2711 and SH2033 (see SWPLAN). </t>
    </r>
  </si>
  <si>
    <t>05490500</t>
  </si>
  <si>
    <t>Des Moines River at Keosauqua, IA</t>
  </si>
  <si>
    <t>KS-LCGY</t>
  </si>
  <si>
    <t>LCGY</t>
  </si>
  <si>
    <t>Trend Sites 2011 Chem sampling</t>
  </si>
  <si>
    <t>Trend Sites 2011 Eco sampling</t>
  </si>
  <si>
    <t>only a subset of sites in these categories will have these samples collected.</t>
  </si>
  <si>
    <t>2711 or 2120</t>
  </si>
  <si>
    <t xml:space="preserve">FOR FY12: Source-solution blanks will be collected from the EIWA, HDSN, LERI, LINJ, LIRB, MISE, RIOG, SACR, SANT, SCTX, UMIS, and USNK </t>
  </si>
  <si>
    <r>
      <t>Basic Quality-Control Requirements for Sampling at Surface-Water Sites
 (</t>
    </r>
    <r>
      <rPr>
        <b/>
        <vertAlign val="superscript"/>
        <sz val="11"/>
        <rFont val="Arial"/>
        <family val="2"/>
      </rPr>
      <t>__</t>
    </r>
    <r>
      <rPr>
        <b/>
        <sz val="11"/>
        <rFont val="Arial"/>
        <family val="2"/>
      </rPr>
      <t xml:space="preserve">, not required; NS, not yet specified)
</t>
    </r>
    <r>
      <rPr>
        <b/>
        <sz val="11"/>
        <color indexed="10"/>
        <rFont val="Arial"/>
        <family val="2"/>
      </rPr>
      <t>Date:  March 11, 2011</t>
    </r>
  </si>
  <si>
    <t>Source-solution blanks for nutrients and pesticides should be analyzed regardless if constituents are detected in the corresponding field or equipment blank. Any hits in the source blanks should be reported to Jeff Martin (jdmartin).</t>
  </si>
  <si>
    <t>NUMBER OF SAMPLES IN 2012</t>
  </si>
  <si>
    <t>NUMBER OF PESTICIDE SAMPLES IN 2012</t>
  </si>
  <si>
    <t>East Lansing, MI</t>
  </si>
  <si>
    <t>Ouiska (Whiskey) Chitto Creek near Oberlin, LA</t>
  </si>
  <si>
    <t>Trend Sites 2012 Chem sampling</t>
  </si>
  <si>
    <t>Trend Sites 2012 Eco sampling</t>
  </si>
  <si>
    <r>
      <t xml:space="preserve">Summary of Trend, New-Status, and Source-Water Assesment Networks for Streams -- </t>
    </r>
    <r>
      <rPr>
        <b/>
        <sz val="12"/>
        <color indexed="10"/>
        <rFont val="Arial"/>
        <family val="2"/>
      </rPr>
      <t>Date: May 2, 2011</t>
    </r>
  </si>
  <si>
    <r>
      <t>Ag. Core</t>
    </r>
    <r>
      <rPr>
        <b/>
        <vertAlign val="superscript"/>
        <sz val="8"/>
        <rFont val="Arial"/>
        <family val="2"/>
      </rPr>
      <t>1</t>
    </r>
  </si>
  <si>
    <t xml:space="preserve">NASQAN lab schedules will be used at the EIWA agcore sites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</si>
</sst>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mmmm\ d\,\ yyyy"/>
    <numFmt numFmtId="165" formatCode="mm/dd/yy"/>
    <numFmt numFmtId="166" formatCode="m/d/yy"/>
  </numFmts>
  <fonts count="39" x14ac:knownFonts="1">
    <font>
      <sz val="10"/>
      <name val="Arial"/>
    </font>
    <font>
      <sz val="10"/>
      <name val="Arial"/>
      <family val="2"/>
    </font>
    <font>
      <sz val="10"/>
      <color indexed="8"/>
      <name val="Arial"/>
      <family val="2"/>
    </font>
    <font>
      <b/>
      <sz val="10"/>
      <color indexed="8"/>
      <name val="Arial"/>
      <family val="2"/>
    </font>
    <font>
      <sz val="10"/>
      <name val="Arial"/>
      <family val="2"/>
    </font>
    <font>
      <b/>
      <sz val="10"/>
      <name val="Arial"/>
      <family val="2"/>
    </font>
    <font>
      <sz val="10"/>
      <color indexed="10"/>
      <name val="Arial"/>
      <family val="2"/>
    </font>
    <font>
      <b/>
      <sz val="12"/>
      <name val="Arial"/>
      <family val="2"/>
    </font>
    <font>
      <b/>
      <sz val="11"/>
      <name val="Arial"/>
      <family val="2"/>
    </font>
    <font>
      <sz val="11"/>
      <name val="Arial"/>
      <family val="2"/>
    </font>
    <font>
      <sz val="10"/>
      <color indexed="48"/>
      <name val="Arial"/>
      <family val="2"/>
    </font>
    <font>
      <b/>
      <sz val="18"/>
      <name val="Arial"/>
      <family val="2"/>
    </font>
    <font>
      <b/>
      <sz val="16"/>
      <name val="Arial"/>
      <family val="2"/>
    </font>
    <font>
      <b/>
      <sz val="11"/>
      <color indexed="8"/>
      <name val="Arial"/>
      <family val="2"/>
    </font>
    <font>
      <sz val="11"/>
      <color indexed="8"/>
      <name val="Arial"/>
      <family val="2"/>
    </font>
    <font>
      <b/>
      <sz val="10"/>
      <color indexed="10"/>
      <name val="Arial"/>
      <family val="2"/>
    </font>
    <font>
      <b/>
      <sz val="12"/>
      <color indexed="10"/>
      <name val="Arial"/>
      <family val="2"/>
    </font>
    <font>
      <b/>
      <vertAlign val="superscript"/>
      <sz val="11"/>
      <name val="Arial"/>
      <family val="2"/>
    </font>
    <font>
      <b/>
      <vertAlign val="superscript"/>
      <sz val="10"/>
      <name val="Arial"/>
      <family val="2"/>
    </font>
    <font>
      <b/>
      <sz val="10"/>
      <color indexed="48"/>
      <name val="Arial"/>
      <family val="2"/>
    </font>
    <font>
      <b/>
      <vertAlign val="superscript"/>
      <sz val="10"/>
      <color indexed="48"/>
      <name val="Arial"/>
      <family val="2"/>
    </font>
    <font>
      <b/>
      <sz val="11"/>
      <color indexed="10"/>
      <name val="Arial"/>
      <family val="2"/>
    </font>
    <font>
      <sz val="11"/>
      <color indexed="10"/>
      <name val="Arial"/>
      <family val="2"/>
    </font>
    <font>
      <b/>
      <sz val="14"/>
      <name val="Arial"/>
      <family val="2"/>
    </font>
    <font>
      <b/>
      <sz val="8"/>
      <color indexed="81"/>
      <name val="Tahoma"/>
      <family val="2"/>
    </font>
    <font>
      <sz val="8"/>
      <color indexed="81"/>
      <name val="Tahoma"/>
      <family val="2"/>
    </font>
    <font>
      <sz val="8"/>
      <color indexed="8"/>
      <name val="Arial"/>
      <family val="2"/>
    </font>
    <font>
      <b/>
      <sz val="8"/>
      <color indexed="8"/>
      <name val="Arial"/>
      <family val="2"/>
    </font>
    <font>
      <b/>
      <sz val="8"/>
      <color indexed="10"/>
      <name val="Arial"/>
      <family val="2"/>
    </font>
    <font>
      <b/>
      <sz val="8"/>
      <color indexed="12"/>
      <name val="Arial"/>
      <family val="2"/>
    </font>
    <font>
      <sz val="8"/>
      <name val="Arial"/>
      <family val="2"/>
    </font>
    <font>
      <b/>
      <sz val="8"/>
      <name val="Arial"/>
      <family val="2"/>
    </font>
    <font>
      <sz val="11"/>
      <name val="Arial"/>
      <family val="2"/>
    </font>
    <font>
      <sz val="10"/>
      <name val="Arial"/>
      <family val="2"/>
    </font>
    <font>
      <sz val="8"/>
      <name val="Arial"/>
      <family val="2"/>
    </font>
    <font>
      <sz val="9"/>
      <name val="Arial"/>
      <family val="2"/>
    </font>
    <font>
      <b/>
      <sz val="14"/>
      <color indexed="12"/>
      <name val="Arial"/>
      <family val="2"/>
    </font>
    <font>
      <b/>
      <vertAlign val="superscript"/>
      <sz val="8"/>
      <name val="Arial"/>
      <family val="2"/>
    </font>
    <font>
      <vertAlign val="superscript"/>
      <sz val="10"/>
      <name val="Arial"/>
      <family val="2"/>
    </font>
  </fonts>
  <fills count="13">
    <fill>
      <patternFill patternType="none"/>
    </fill>
    <fill>
      <patternFill patternType="gray125"/>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indexed="22"/>
        <bgColor indexed="64"/>
      </patternFill>
    </fill>
    <fill>
      <patternFill patternType="solid">
        <fgColor indexed="45"/>
        <bgColor indexed="64"/>
      </patternFill>
    </fill>
    <fill>
      <patternFill patternType="solid">
        <fgColor indexed="13"/>
        <bgColor indexed="64"/>
      </patternFill>
    </fill>
    <fill>
      <patternFill patternType="solid">
        <fgColor indexed="44"/>
        <bgColor indexed="64"/>
      </patternFill>
    </fill>
    <fill>
      <patternFill patternType="solid">
        <fgColor indexed="8"/>
        <bgColor indexed="64"/>
      </patternFill>
    </fill>
    <fill>
      <patternFill patternType="solid">
        <fgColor theme="4" tint="0.79998168889431442"/>
        <bgColor indexed="64"/>
      </patternFill>
    </fill>
    <fill>
      <patternFill patternType="solid">
        <fgColor theme="8" tint="0.59999389629810485"/>
        <bgColor indexed="64"/>
      </patternFill>
    </fill>
  </fills>
  <borders count="80">
    <border>
      <left/>
      <right/>
      <top/>
      <bottom/>
      <diagonal/>
    </border>
    <border>
      <left style="thin">
        <color indexed="22"/>
      </left>
      <right style="thin">
        <color indexed="22"/>
      </right>
      <top style="thin">
        <color indexed="22"/>
      </top>
      <bottom style="thin">
        <color indexed="22"/>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double">
        <color indexed="64"/>
      </bottom>
      <diagonal/>
    </border>
    <border>
      <left style="thin">
        <color indexed="22"/>
      </left>
      <right style="thin">
        <color indexed="22"/>
      </right>
      <top style="thin">
        <color indexed="22"/>
      </top>
      <bottom style="double">
        <color indexed="64"/>
      </bottom>
      <diagonal/>
    </border>
    <border>
      <left style="thin">
        <color indexed="22"/>
      </left>
      <right style="thin">
        <color indexed="22"/>
      </right>
      <top/>
      <bottom style="double">
        <color indexed="64"/>
      </bottom>
      <diagonal/>
    </border>
    <border>
      <left/>
      <right/>
      <top style="thin">
        <color indexed="22"/>
      </top>
      <bottom style="thin">
        <color indexed="22"/>
      </bottom>
      <diagonal/>
    </border>
    <border>
      <left/>
      <right/>
      <top style="thin">
        <color indexed="22"/>
      </top>
      <bottom style="double">
        <color indexed="64"/>
      </bottom>
      <diagonal/>
    </border>
    <border>
      <left/>
      <right/>
      <top/>
      <bottom style="thin">
        <color indexed="22"/>
      </bottom>
      <diagonal/>
    </border>
    <border>
      <left/>
      <right/>
      <top style="thin">
        <color indexed="22"/>
      </top>
      <bottom/>
      <diagonal/>
    </border>
    <border>
      <left/>
      <right/>
      <top style="thin">
        <color indexed="22"/>
      </top>
      <bottom style="thin">
        <color indexed="64"/>
      </bottom>
      <diagonal/>
    </border>
    <border>
      <left/>
      <right style="thin">
        <color indexed="22"/>
      </right>
      <top/>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double">
        <color indexed="64"/>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bottom/>
      <diagonal/>
    </border>
    <border>
      <left style="thin">
        <color indexed="64"/>
      </left>
      <right/>
      <top style="medium">
        <color indexed="64"/>
      </top>
      <bottom/>
      <diagonal/>
    </border>
    <border>
      <left/>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22"/>
      </left>
      <right/>
      <top style="thin">
        <color indexed="22"/>
      </top>
      <bottom style="double">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double">
        <color indexed="64"/>
      </bottom>
      <diagonal/>
    </border>
    <border>
      <left style="thin">
        <color indexed="64"/>
      </left>
      <right style="thin">
        <color indexed="64"/>
      </right>
      <top style="thin">
        <color indexed="22"/>
      </top>
      <bottom style="thin">
        <color indexed="64"/>
      </bottom>
      <diagonal/>
    </border>
    <border>
      <left/>
      <right style="thin">
        <color indexed="22"/>
      </right>
      <top style="thin">
        <color indexed="22"/>
      </top>
      <bottom/>
      <diagonal/>
    </border>
    <border>
      <left style="medium">
        <color indexed="10"/>
      </left>
      <right style="medium">
        <color indexed="10"/>
      </right>
      <top style="medium">
        <color indexed="10"/>
      </top>
      <bottom style="medium">
        <color indexed="10"/>
      </bottom>
      <diagonal/>
    </border>
    <border>
      <left/>
      <right/>
      <top style="thin">
        <color indexed="64"/>
      </top>
      <bottom/>
      <diagonal/>
    </border>
    <border>
      <left style="thin">
        <color indexed="22"/>
      </left>
      <right/>
      <top/>
      <bottom style="thin">
        <color indexed="22"/>
      </bottom>
      <diagonal/>
    </border>
    <border>
      <left style="thin">
        <color indexed="64"/>
      </left>
      <right style="thin">
        <color indexed="64"/>
      </right>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style="medium">
        <color indexed="64"/>
      </top>
      <bottom style="thin">
        <color indexed="22"/>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thin">
        <color indexed="22"/>
      </left>
      <right style="thin">
        <color indexed="22"/>
      </right>
      <top style="thin">
        <color indexed="64"/>
      </top>
      <bottom style="thin">
        <color indexed="22"/>
      </bottom>
      <diagonal/>
    </border>
    <border>
      <left style="thin">
        <color indexed="22"/>
      </left>
      <right style="medium">
        <color indexed="64"/>
      </right>
      <top style="thin">
        <color indexed="64"/>
      </top>
      <bottom style="thin">
        <color indexed="22"/>
      </bottom>
      <diagonal/>
    </border>
    <border>
      <left/>
      <right style="thin">
        <color indexed="22"/>
      </right>
      <top/>
      <bottom style="thin">
        <color indexed="22"/>
      </bottom>
      <diagonal/>
    </border>
    <border>
      <left/>
      <right style="thin">
        <color indexed="22"/>
      </right>
      <top style="thin">
        <color indexed="22"/>
      </top>
      <bottom style="medium">
        <color indexed="64"/>
      </bottom>
      <diagonal/>
    </border>
    <border>
      <left style="thin">
        <color indexed="22"/>
      </left>
      <right style="thin">
        <color indexed="22"/>
      </right>
      <top style="thin">
        <color indexed="22"/>
      </top>
      <bottom style="medium">
        <color indexed="64"/>
      </bottom>
      <diagonal/>
    </border>
    <border>
      <left style="thin">
        <color indexed="22"/>
      </left>
      <right/>
      <top style="thin">
        <color indexed="22"/>
      </top>
      <bottom style="medium">
        <color indexed="64"/>
      </bottom>
      <diagonal/>
    </border>
    <border>
      <left style="thin">
        <color indexed="64"/>
      </left>
      <right style="thin">
        <color indexed="22"/>
      </right>
      <top style="medium">
        <color indexed="64"/>
      </top>
      <bottom style="thin">
        <color indexed="22"/>
      </bottom>
      <diagonal/>
    </border>
    <border>
      <left style="thin">
        <color indexed="64"/>
      </left>
      <right style="thin">
        <color indexed="22"/>
      </right>
      <top style="thin">
        <color indexed="22"/>
      </top>
      <bottom style="thin">
        <color indexed="22"/>
      </bottom>
      <diagonal/>
    </border>
    <border>
      <left style="thin">
        <color indexed="64"/>
      </left>
      <right style="thin">
        <color indexed="22"/>
      </right>
      <top style="thin">
        <color indexed="22"/>
      </top>
      <bottom style="medium">
        <color indexed="64"/>
      </bottom>
      <diagonal/>
    </border>
    <border>
      <left style="thin">
        <color indexed="64"/>
      </left>
      <right style="thin">
        <color indexed="22"/>
      </right>
      <top style="thin">
        <color indexed="22"/>
      </top>
      <bottom/>
      <diagonal/>
    </border>
    <border>
      <left style="thin">
        <color indexed="64"/>
      </left>
      <right style="thin">
        <color indexed="22"/>
      </right>
      <top style="thin">
        <color indexed="64"/>
      </top>
      <bottom style="thin">
        <color indexed="22"/>
      </bottom>
      <diagonal/>
    </border>
    <border>
      <left style="thin">
        <color indexed="64"/>
      </left>
      <right style="thin">
        <color indexed="64"/>
      </right>
      <top style="medium">
        <color indexed="64"/>
      </top>
      <bottom style="thin">
        <color indexed="22"/>
      </bottom>
      <diagonal/>
    </border>
    <border>
      <left style="thin">
        <color indexed="64"/>
      </left>
      <right style="thin">
        <color indexed="64"/>
      </right>
      <top style="thin">
        <color indexed="22"/>
      </top>
      <bottom style="medium">
        <color indexed="64"/>
      </bottom>
      <diagonal/>
    </border>
    <border>
      <left style="thin">
        <color indexed="64"/>
      </left>
      <right style="thin">
        <color indexed="64"/>
      </right>
      <top style="thin">
        <color indexed="22"/>
      </top>
      <bottom/>
      <diagonal/>
    </border>
    <border>
      <left style="thin">
        <color indexed="64"/>
      </left>
      <right style="thin">
        <color indexed="64"/>
      </right>
      <top style="thin">
        <color indexed="64"/>
      </top>
      <bottom style="thin">
        <color indexed="22"/>
      </bottom>
      <diagonal/>
    </border>
    <border>
      <left style="medium">
        <color indexed="64"/>
      </left>
      <right style="thin">
        <color indexed="64"/>
      </right>
      <top style="thin">
        <color indexed="64"/>
      </top>
      <bottom style="medium">
        <color indexed="64"/>
      </bottom>
      <diagonal/>
    </border>
    <border>
      <left/>
      <right/>
      <top style="double">
        <color indexed="64"/>
      </top>
      <bottom style="thin">
        <color indexed="64"/>
      </bottom>
      <diagonal/>
    </border>
    <border>
      <left/>
      <right style="thin">
        <color indexed="22"/>
      </right>
      <top/>
      <bottom style="thin">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s>
  <cellStyleXfs count="1">
    <xf numFmtId="0" fontId="0" fillId="0" borderId="0"/>
  </cellStyleXfs>
  <cellXfs count="705">
    <xf numFmtId="0" fontId="0" fillId="0" borderId="0" xfId="0"/>
    <xf numFmtId="0" fontId="0" fillId="0" borderId="0" xfId="0" applyAlignment="1">
      <alignment horizontal="centerContinuous" vertical="center"/>
    </xf>
    <xf numFmtId="0" fontId="8" fillId="0" borderId="0" xfId="0" applyFont="1" applyFill="1" applyBorder="1" applyAlignment="1">
      <alignment horizontal="center" vertical="center"/>
    </xf>
    <xf numFmtId="0" fontId="9" fillId="0" borderId="0" xfId="0" applyFont="1" applyAlignment="1">
      <alignment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0" xfId="0" applyFont="1" applyAlignment="1">
      <alignment horizontal="center" vertical="center"/>
    </xf>
    <xf numFmtId="1" fontId="5" fillId="0" borderId="4" xfId="0" applyNumberFormat="1" applyFont="1" applyFill="1" applyBorder="1" applyAlignment="1">
      <alignment horizontal="center" vertical="center"/>
    </xf>
    <xf numFmtId="0" fontId="10" fillId="0" borderId="5" xfId="0" applyFont="1" applyFill="1" applyBorder="1" applyAlignment="1">
      <alignment vertical="center" wrapText="1"/>
    </xf>
    <xf numFmtId="0" fontId="10" fillId="0" borderId="5" xfId="0" applyFont="1" applyFill="1" applyBorder="1" applyAlignment="1">
      <alignment vertical="center"/>
    </xf>
    <xf numFmtId="0" fontId="0" fillId="0" borderId="0" xfId="0" applyFill="1" applyAlignment="1">
      <alignment vertical="center"/>
    </xf>
    <xf numFmtId="0" fontId="0" fillId="0" borderId="0" xfId="0" applyAlignment="1">
      <alignment vertical="center"/>
    </xf>
    <xf numFmtId="0" fontId="6" fillId="0" borderId="5" xfId="0" applyFont="1" applyFill="1" applyBorder="1" applyAlignment="1">
      <alignment vertical="center" wrapText="1"/>
    </xf>
    <xf numFmtId="0" fontId="0" fillId="0" borderId="5" xfId="0" applyFill="1" applyBorder="1" applyAlignment="1">
      <alignment vertical="center"/>
    </xf>
    <xf numFmtId="0" fontId="6" fillId="0" borderId="5" xfId="0" applyFont="1" applyFill="1" applyBorder="1" applyAlignment="1">
      <alignment vertical="center"/>
    </xf>
    <xf numFmtId="0" fontId="0" fillId="0" borderId="5" xfId="0" applyFill="1" applyBorder="1" applyAlignment="1">
      <alignment vertical="center" wrapText="1"/>
    </xf>
    <xf numFmtId="1" fontId="5" fillId="0" borderId="6" xfId="0" applyNumberFormat="1" applyFont="1" applyFill="1" applyBorder="1" applyAlignment="1">
      <alignment horizontal="center" vertical="center"/>
    </xf>
    <xf numFmtId="0" fontId="6" fillId="0" borderId="7" xfId="0" applyFont="1" applyFill="1" applyBorder="1" applyAlignment="1">
      <alignment vertical="center"/>
    </xf>
    <xf numFmtId="0" fontId="6" fillId="0" borderId="8" xfId="0" applyFont="1" applyFill="1" applyBorder="1" applyAlignment="1">
      <alignment vertical="center"/>
    </xf>
    <xf numFmtId="0" fontId="0" fillId="0" borderId="7" xfId="0" applyFill="1" applyBorder="1" applyAlignment="1">
      <alignment vertical="center"/>
    </xf>
    <xf numFmtId="0" fontId="0" fillId="0" borderId="8" xfId="0" applyFill="1" applyBorder="1" applyAlignment="1">
      <alignment vertical="center"/>
    </xf>
    <xf numFmtId="0" fontId="0" fillId="0" borderId="2" xfId="0" applyFill="1" applyBorder="1" applyAlignment="1">
      <alignment vertical="center"/>
    </xf>
    <xf numFmtId="0" fontId="0" fillId="0" borderId="3" xfId="0" applyFill="1" applyBorder="1" applyAlignment="1">
      <alignment vertical="center"/>
    </xf>
    <xf numFmtId="49" fontId="5" fillId="0" borderId="9" xfId="0" applyNumberFormat="1" applyFont="1" applyBorder="1" applyAlignment="1">
      <alignment horizontal="left" vertical="center"/>
    </xf>
    <xf numFmtId="0" fontId="5"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left" vertical="center"/>
    </xf>
    <xf numFmtId="0" fontId="4" fillId="0" borderId="9" xfId="0" applyFont="1" applyBorder="1" applyAlignment="1">
      <alignment horizontal="center" vertical="center"/>
    </xf>
    <xf numFmtId="49" fontId="5" fillId="0" borderId="0" xfId="0" applyNumberFormat="1" applyFont="1" applyBorder="1" applyAlignment="1">
      <alignment horizontal="left" vertical="center"/>
    </xf>
    <xf numFmtId="0" fontId="5" fillId="0" borderId="6" xfId="0" applyFont="1" applyBorder="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left" vertical="center"/>
    </xf>
    <xf numFmtId="0" fontId="5" fillId="0" borderId="11" xfId="0" applyFont="1" applyBorder="1" applyAlignment="1">
      <alignment horizontal="center" vertical="center"/>
    </xf>
    <xf numFmtId="0" fontId="5" fillId="0" borderId="3" xfId="0" applyFont="1" applyBorder="1" applyAlignment="1">
      <alignment horizontal="center" vertical="center"/>
    </xf>
    <xf numFmtId="0" fontId="5" fillId="0" borderId="12" xfId="0" applyFont="1" applyBorder="1" applyAlignment="1">
      <alignment horizontal="left" vertical="center"/>
    </xf>
    <xf numFmtId="1" fontId="4" fillId="0" borderId="0" xfId="0" applyNumberFormat="1" applyFont="1" applyFill="1" applyBorder="1" applyAlignment="1">
      <alignment horizontal="center" vertical="center"/>
    </xf>
    <xf numFmtId="0" fontId="4" fillId="0" borderId="0" xfId="0" applyFont="1" applyBorder="1" applyAlignment="1">
      <alignment vertical="center"/>
    </xf>
    <xf numFmtId="0" fontId="0" fillId="0" borderId="0" xfId="0" applyFill="1" applyAlignment="1">
      <alignment horizontal="center" vertical="center"/>
    </xf>
    <xf numFmtId="1" fontId="5" fillId="0" borderId="13" xfId="0" applyNumberFormat="1" applyFont="1" applyBorder="1" applyAlignment="1">
      <alignment horizontal="center" vertical="center"/>
    </xf>
    <xf numFmtId="0" fontId="8" fillId="0" borderId="14" xfId="0" applyFont="1" applyFill="1" applyBorder="1" applyAlignment="1">
      <alignment horizontal="center" vertical="center"/>
    </xf>
    <xf numFmtId="0" fontId="8" fillId="0" borderId="12" xfId="0" applyFont="1" applyFill="1" applyBorder="1" applyAlignment="1">
      <alignment horizontal="center" vertical="center"/>
    </xf>
    <xf numFmtId="0" fontId="0" fillId="0" borderId="0" xfId="0" applyFill="1" applyAlignment="1">
      <alignment horizontal="left" vertical="center" indent="2"/>
    </xf>
    <xf numFmtId="0" fontId="2" fillId="0" borderId="9" xfId="0" applyFont="1" applyFill="1" applyBorder="1" applyAlignment="1">
      <alignment vertical="center"/>
    </xf>
    <xf numFmtId="0" fontId="2" fillId="0" borderId="0" xfId="0" applyFont="1" applyFill="1" applyAlignment="1">
      <alignment vertical="center"/>
    </xf>
    <xf numFmtId="0" fontId="3" fillId="2" borderId="9" xfId="0" applyFont="1" applyFill="1" applyBorder="1" applyAlignment="1">
      <alignment horizontal="center" vertical="center"/>
    </xf>
    <xf numFmtId="0" fontId="3" fillId="2" borderId="9" xfId="0" applyFont="1" applyFill="1" applyBorder="1" applyAlignment="1">
      <alignment vertical="center"/>
    </xf>
    <xf numFmtId="0" fontId="2" fillId="2" borderId="9" xfId="0" applyFont="1" applyFill="1" applyBorder="1" applyAlignment="1">
      <alignment vertical="center"/>
    </xf>
    <xf numFmtId="0" fontId="3" fillId="3" borderId="9" xfId="0" applyFont="1" applyFill="1" applyBorder="1" applyAlignment="1">
      <alignment horizontal="center" vertical="center"/>
    </xf>
    <xf numFmtId="0" fontId="2" fillId="3" borderId="9" xfId="0" applyFont="1" applyFill="1" applyBorder="1" applyAlignment="1">
      <alignment vertical="center"/>
    </xf>
    <xf numFmtId="0" fontId="3" fillId="4" borderId="9" xfId="0" applyFont="1" applyFill="1" applyBorder="1" applyAlignment="1">
      <alignment horizontal="center" vertical="center"/>
    </xf>
    <xf numFmtId="0" fontId="2" fillId="4" borderId="9" xfId="0" applyFont="1" applyFill="1" applyBorder="1" applyAlignment="1">
      <alignment vertical="center"/>
    </xf>
    <xf numFmtId="0" fontId="2" fillId="0" borderId="0" xfId="0" applyFont="1" applyFill="1" applyBorder="1" applyAlignment="1">
      <alignment vertical="center"/>
    </xf>
    <xf numFmtId="0" fontId="2" fillId="4" borderId="11" xfId="0" applyFont="1" applyFill="1" applyBorder="1" applyAlignment="1">
      <alignment vertical="center"/>
    </xf>
    <xf numFmtId="0" fontId="2" fillId="0" borderId="0" xfId="0" applyFont="1" applyFill="1" applyBorder="1" applyAlignment="1">
      <alignment horizontal="center" vertical="center"/>
    </xf>
    <xf numFmtId="0" fontId="0" fillId="0" borderId="0" xfId="0" applyBorder="1" applyAlignment="1">
      <alignment horizontal="center" vertical="center"/>
    </xf>
    <xf numFmtId="0" fontId="0" fillId="0" borderId="0" xfId="0" applyFill="1" applyBorder="1" applyAlignment="1">
      <alignment horizontal="center" vertical="center"/>
    </xf>
    <xf numFmtId="0" fontId="2" fillId="2" borderId="0" xfId="0" applyFont="1" applyFill="1" applyAlignment="1">
      <alignment vertical="center"/>
    </xf>
    <xf numFmtId="0" fontId="2" fillId="0" borderId="0" xfId="0" applyFont="1" applyFill="1" applyAlignment="1">
      <alignment horizontal="center" vertical="center"/>
    </xf>
    <xf numFmtId="0" fontId="8" fillId="5" borderId="15" xfId="0" applyFont="1" applyFill="1" applyBorder="1" applyAlignment="1">
      <alignment horizontal="center" vertical="center" wrapText="1"/>
    </xf>
    <xf numFmtId="49" fontId="18" fillId="0" borderId="0" xfId="0" applyNumberFormat="1" applyFont="1" applyBorder="1" applyAlignment="1">
      <alignment horizontal="center" vertical="center"/>
    </xf>
    <xf numFmtId="0" fontId="0" fillId="2" borderId="0" xfId="0" applyFill="1" applyBorder="1" applyAlignment="1">
      <alignment horizontal="center" vertical="center"/>
    </xf>
    <xf numFmtId="49" fontId="4" fillId="2" borderId="0" xfId="0" applyNumberFormat="1" applyFont="1" applyFill="1" applyBorder="1" applyAlignment="1">
      <alignment horizontal="center" vertical="center" wrapText="1"/>
    </xf>
    <xf numFmtId="0" fontId="0" fillId="2" borderId="0" xfId="0" applyFill="1" applyBorder="1" applyAlignment="1">
      <alignment horizontal="center" vertical="center" wrapText="1"/>
    </xf>
    <xf numFmtId="49" fontId="18" fillId="0" borderId="0" xfId="0" applyNumberFormat="1" applyFont="1" applyFill="1" applyBorder="1" applyAlignment="1">
      <alignment horizontal="center" vertical="center"/>
    </xf>
    <xf numFmtId="0" fontId="0" fillId="3" borderId="0" xfId="0" applyFill="1" applyBorder="1" applyAlignment="1">
      <alignment horizontal="center" vertical="center"/>
    </xf>
    <xf numFmtId="0" fontId="2" fillId="0" borderId="3" xfId="0" applyFont="1" applyFill="1" applyBorder="1" applyAlignment="1">
      <alignment horizontal="center" vertical="center"/>
    </xf>
    <xf numFmtId="49" fontId="18" fillId="0" borderId="3" xfId="0" applyNumberFormat="1" applyFont="1" applyFill="1" applyBorder="1" applyAlignment="1">
      <alignment horizontal="center" vertical="center"/>
    </xf>
    <xf numFmtId="0" fontId="19" fillId="0" borderId="0" xfId="0" applyFont="1" applyFill="1" applyAlignment="1">
      <alignment horizontal="right" vertical="top"/>
    </xf>
    <xf numFmtId="0" fontId="10" fillId="0" borderId="0" xfId="0" applyFont="1" applyFill="1" applyAlignment="1">
      <alignment vertical="center"/>
    </xf>
    <xf numFmtId="0" fontId="14" fillId="0" borderId="0" xfId="0" applyFont="1" applyFill="1" applyBorder="1" applyAlignment="1">
      <alignment horizontal="center" vertical="center" wrapText="1"/>
    </xf>
    <xf numFmtId="49" fontId="14" fillId="0" borderId="0" xfId="0" applyNumberFormat="1" applyFont="1" applyFill="1" applyBorder="1" applyAlignment="1">
      <alignment horizontal="left" vertical="center" wrapText="1"/>
    </xf>
    <xf numFmtId="49" fontId="14" fillId="0" borderId="0" xfId="0" applyNumberFormat="1" applyFont="1" applyFill="1" applyBorder="1" applyAlignment="1">
      <alignment horizontal="center" vertical="center" wrapText="1"/>
    </xf>
    <xf numFmtId="2" fontId="14" fillId="0" borderId="0" xfId="0" applyNumberFormat="1" applyFont="1" applyFill="1" applyBorder="1" applyAlignment="1">
      <alignment vertical="center" wrapText="1"/>
    </xf>
    <xf numFmtId="0" fontId="14" fillId="0" borderId="0" xfId="0" applyFont="1" applyFill="1" applyBorder="1" applyAlignment="1">
      <alignment vertical="center" wrapText="1"/>
    </xf>
    <xf numFmtId="0" fontId="14" fillId="0" borderId="0" xfId="0" applyFont="1" applyFill="1" applyBorder="1" applyAlignment="1">
      <alignment vertical="center"/>
    </xf>
    <xf numFmtId="0" fontId="14" fillId="0" borderId="0" xfId="0" applyFont="1" applyFill="1" applyBorder="1" applyAlignment="1">
      <alignment horizontal="left" vertical="center"/>
    </xf>
    <xf numFmtId="0" fontId="14" fillId="0" borderId="0" xfId="0" applyFont="1" applyFill="1" applyBorder="1" applyAlignment="1">
      <alignment horizontal="center" vertical="center"/>
    </xf>
    <xf numFmtId="0" fontId="14" fillId="0" borderId="0" xfId="0" applyFont="1" applyFill="1" applyBorder="1" applyAlignment="1">
      <alignment horizontal="left" vertical="center" wrapText="1"/>
    </xf>
    <xf numFmtId="0" fontId="14" fillId="0" borderId="0" xfId="0" applyFont="1" applyFill="1" applyBorder="1" applyAlignment="1">
      <alignment horizontal="left" vertical="center" indent="1"/>
    </xf>
    <xf numFmtId="1" fontId="11" fillId="0" borderId="0" xfId="0" applyNumberFormat="1" applyFont="1" applyFill="1" applyBorder="1" applyAlignment="1">
      <alignment horizontal="center" vertical="center"/>
    </xf>
    <xf numFmtId="49" fontId="13" fillId="0" borderId="16" xfId="0" applyNumberFormat="1" applyFont="1" applyFill="1" applyBorder="1" applyAlignment="1">
      <alignment horizontal="center" vertical="center" wrapText="1"/>
    </xf>
    <xf numFmtId="49" fontId="13" fillId="4" borderId="17" xfId="0" applyNumberFormat="1" applyFont="1" applyFill="1" applyBorder="1" applyAlignment="1">
      <alignment horizontal="center" vertical="center" wrapText="1"/>
    </xf>
    <xf numFmtId="0" fontId="13" fillId="0" borderId="17" xfId="0" applyFont="1" applyFill="1" applyBorder="1" applyAlignment="1">
      <alignment horizontal="center" vertical="center" wrapText="1"/>
    </xf>
    <xf numFmtId="49" fontId="13" fillId="6" borderId="0" xfId="0" applyNumberFormat="1" applyFont="1" applyFill="1" applyBorder="1" applyAlignment="1">
      <alignment horizontal="center" vertical="center" wrapText="1"/>
    </xf>
    <xf numFmtId="49" fontId="13" fillId="6" borderId="0" xfId="0" applyNumberFormat="1" applyFont="1" applyFill="1" applyBorder="1" applyAlignment="1">
      <alignment horizontal="left" vertical="center" wrapText="1"/>
    </xf>
    <xf numFmtId="2" fontId="13" fillId="6" borderId="0" xfId="0" applyNumberFormat="1" applyFont="1" applyFill="1" applyBorder="1" applyAlignment="1">
      <alignment horizontal="center" vertical="center" wrapText="1"/>
    </xf>
    <xf numFmtId="0" fontId="13" fillId="6" borderId="0" xfId="0" applyFont="1" applyFill="1" applyBorder="1" applyAlignment="1" applyProtection="1">
      <alignment horizontal="center" vertical="center" wrapText="1"/>
      <protection locked="0"/>
    </xf>
    <xf numFmtId="0" fontId="13" fillId="6" borderId="0" xfId="0" applyNumberFormat="1" applyFont="1" applyFill="1" applyBorder="1" applyAlignment="1">
      <alignment horizontal="center" vertical="center" wrapText="1"/>
    </xf>
    <xf numFmtId="3" fontId="13" fillId="6" borderId="0" xfId="0" applyNumberFormat="1" applyFont="1" applyFill="1" applyBorder="1" applyAlignment="1">
      <alignment horizontal="center" vertical="center" wrapText="1"/>
    </xf>
    <xf numFmtId="1" fontId="13" fillId="6" borderId="0" xfId="0" applyNumberFormat="1" applyFont="1" applyFill="1" applyBorder="1" applyAlignment="1">
      <alignment horizontal="center" vertical="center" wrapText="1"/>
    </xf>
    <xf numFmtId="0" fontId="13" fillId="6" borderId="0" xfId="0"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10" fillId="0" borderId="0" xfId="0" applyFont="1" applyFill="1" applyBorder="1" applyAlignment="1">
      <alignment vertical="center" wrapText="1"/>
    </xf>
    <xf numFmtId="0" fontId="0" fillId="0" borderId="0" xfId="0" applyFill="1" applyBorder="1" applyAlignment="1">
      <alignment vertical="center"/>
    </xf>
    <xf numFmtId="0" fontId="2" fillId="0" borderId="0" xfId="0" applyFont="1" applyFill="1" applyBorder="1" applyAlignment="1">
      <alignment vertical="center" wrapText="1"/>
    </xf>
    <xf numFmtId="0" fontId="0" fillId="0" borderId="0" xfId="0" applyFill="1" applyBorder="1" applyAlignment="1">
      <alignment vertical="center" wrapText="1"/>
    </xf>
    <xf numFmtId="49" fontId="14" fillId="2" borderId="18" xfId="0" applyNumberFormat="1" applyFont="1" applyFill="1" applyBorder="1" applyAlignment="1">
      <alignment horizontal="left" vertical="center" wrapText="1"/>
    </xf>
    <xf numFmtId="49" fontId="14" fillId="2" borderId="18" xfId="0" applyNumberFormat="1" applyFont="1" applyFill="1" applyBorder="1" applyAlignment="1">
      <alignment horizontal="center" vertical="center" wrapText="1"/>
    </xf>
    <xf numFmtId="49" fontId="14" fillId="2" borderId="18" xfId="0" quotePrefix="1" applyNumberFormat="1" applyFont="1" applyFill="1" applyBorder="1" applyAlignment="1">
      <alignment horizontal="left" vertical="center" wrapText="1"/>
    </xf>
    <xf numFmtId="2" fontId="14" fillId="2" borderId="18" xfId="0" applyNumberFormat="1" applyFont="1" applyFill="1" applyBorder="1" applyAlignment="1">
      <alignment vertical="center" wrapText="1"/>
    </xf>
    <xf numFmtId="0" fontId="14" fillId="2" borderId="18" xfId="0" applyFont="1" applyFill="1" applyBorder="1" applyAlignment="1" applyProtection="1">
      <alignment horizontal="left" vertical="center" wrapText="1"/>
      <protection locked="0"/>
    </xf>
    <xf numFmtId="0" fontId="14" fillId="2" borderId="18" xfId="0" applyNumberFormat="1" applyFont="1" applyFill="1" applyBorder="1" applyAlignment="1">
      <alignment horizontal="left" vertical="center"/>
    </xf>
    <xf numFmtId="3" fontId="14" fillId="2" borderId="18" xfId="0" applyNumberFormat="1" applyFont="1" applyFill="1" applyBorder="1" applyAlignment="1">
      <alignment vertical="center" wrapText="1"/>
    </xf>
    <xf numFmtId="49" fontId="14" fillId="2" borderId="18" xfId="0" applyNumberFormat="1" applyFont="1" applyFill="1" applyBorder="1" applyAlignment="1">
      <alignment horizontal="left" vertical="center" indent="1"/>
    </xf>
    <xf numFmtId="1" fontId="14" fillId="2" borderId="18" xfId="0" applyNumberFormat="1" applyFont="1" applyFill="1" applyBorder="1" applyAlignment="1">
      <alignment horizontal="center" vertical="center" wrapText="1"/>
    </xf>
    <xf numFmtId="49" fontId="14" fillId="2" borderId="18" xfId="0" applyNumberFormat="1" applyFont="1" applyFill="1" applyBorder="1" applyAlignment="1">
      <alignment horizontal="left" vertical="center"/>
    </xf>
    <xf numFmtId="0" fontId="14" fillId="2" borderId="18" xfId="0" applyFont="1" applyFill="1" applyBorder="1" applyAlignment="1">
      <alignment vertical="center"/>
    </xf>
    <xf numFmtId="0" fontId="14" fillId="2" borderId="18" xfId="0" applyFont="1" applyFill="1" applyBorder="1" applyAlignment="1">
      <alignment horizontal="center" vertical="center" wrapText="1"/>
    </xf>
    <xf numFmtId="0" fontId="14" fillId="0" borderId="18" xfId="0" applyFont="1" applyFill="1" applyBorder="1" applyAlignment="1">
      <alignment vertical="center" wrapText="1"/>
    </xf>
    <xf numFmtId="0" fontId="14" fillId="2" borderId="18" xfId="0" applyNumberFormat="1" applyFont="1" applyFill="1" applyBorder="1" applyAlignment="1">
      <alignment horizontal="center" vertical="center"/>
    </xf>
    <xf numFmtId="165" fontId="14" fillId="5" borderId="18" xfId="0" applyNumberFormat="1" applyFont="1" applyFill="1" applyBorder="1" applyAlignment="1">
      <alignment horizontal="center" vertical="center"/>
    </xf>
    <xf numFmtId="49" fontId="14" fillId="5" borderId="18" xfId="0" applyNumberFormat="1" applyFont="1" applyFill="1" applyBorder="1" applyAlignment="1">
      <alignment horizontal="center" vertical="center" wrapText="1"/>
    </xf>
    <xf numFmtId="49" fontId="14" fillId="5" borderId="18" xfId="0" applyNumberFormat="1" applyFont="1" applyFill="1" applyBorder="1" applyAlignment="1">
      <alignment horizontal="left" vertical="center" wrapText="1"/>
    </xf>
    <xf numFmtId="2" fontId="14" fillId="5" borderId="18" xfId="0" applyNumberFormat="1" applyFont="1" applyFill="1" applyBorder="1" applyAlignment="1">
      <alignment vertical="center" wrapText="1"/>
    </xf>
    <xf numFmtId="0" fontId="14" fillId="5" borderId="18" xfId="0" applyFont="1" applyFill="1" applyBorder="1" applyAlignment="1" applyProtection="1">
      <alignment horizontal="left" vertical="center" wrapText="1"/>
      <protection locked="0"/>
    </xf>
    <xf numFmtId="0" fontId="14" fillId="5" borderId="18" xfId="0" applyNumberFormat="1" applyFont="1" applyFill="1" applyBorder="1" applyAlignment="1">
      <alignment horizontal="left" vertical="center"/>
    </xf>
    <xf numFmtId="3" fontId="14" fillId="5" borderId="18" xfId="0" applyNumberFormat="1" applyFont="1" applyFill="1" applyBorder="1" applyAlignment="1">
      <alignment vertical="center" wrapText="1"/>
    </xf>
    <xf numFmtId="49" fontId="14" fillId="5" borderId="18" xfId="0" applyNumberFormat="1" applyFont="1" applyFill="1" applyBorder="1" applyAlignment="1">
      <alignment horizontal="left" vertical="center" indent="1"/>
    </xf>
    <xf numFmtId="1" fontId="14" fillId="5" borderId="18" xfId="0" applyNumberFormat="1" applyFont="1" applyFill="1" applyBorder="1" applyAlignment="1">
      <alignment horizontal="center" vertical="center" wrapText="1"/>
    </xf>
    <xf numFmtId="49" fontId="14" fillId="5" borderId="18" xfId="0" applyNumberFormat="1" applyFont="1" applyFill="1" applyBorder="1" applyAlignment="1">
      <alignment horizontal="left" vertical="center"/>
    </xf>
    <xf numFmtId="0" fontId="14" fillId="5" borderId="18" xfId="0" applyFont="1" applyFill="1" applyBorder="1" applyAlignment="1">
      <alignment vertical="center"/>
    </xf>
    <xf numFmtId="0" fontId="14" fillId="5" borderId="18" xfId="0" applyFont="1" applyFill="1" applyBorder="1" applyAlignment="1">
      <alignment horizontal="center" vertical="center" wrapText="1"/>
    </xf>
    <xf numFmtId="49" fontId="14" fillId="5" borderId="18" xfId="0" applyNumberFormat="1" applyFont="1" applyFill="1" applyBorder="1" applyAlignment="1">
      <alignment horizontal="center" vertical="center"/>
    </xf>
    <xf numFmtId="0" fontId="14" fillId="5" borderId="18" xfId="0" applyFont="1" applyFill="1" applyBorder="1" applyAlignment="1">
      <alignment vertical="center" wrapText="1"/>
    </xf>
    <xf numFmtId="2" fontId="14" fillId="5" borderId="18" xfId="0" applyNumberFormat="1" applyFont="1" applyFill="1" applyBorder="1" applyAlignment="1">
      <alignment vertical="center"/>
    </xf>
    <xf numFmtId="1" fontId="14" fillId="5" borderId="18" xfId="0" applyNumberFormat="1" applyFont="1" applyFill="1" applyBorder="1" applyAlignment="1">
      <alignment vertical="center"/>
    </xf>
    <xf numFmtId="0" fontId="14" fillId="2" borderId="18" xfId="0" applyFont="1" applyFill="1" applyBorder="1" applyAlignment="1">
      <alignment horizontal="center" vertical="center"/>
    </xf>
    <xf numFmtId="2" fontId="14" fillId="2" borderId="18" xfId="0" applyNumberFormat="1" applyFont="1" applyFill="1" applyBorder="1" applyAlignment="1">
      <alignment vertical="center"/>
    </xf>
    <xf numFmtId="1" fontId="14" fillId="2" borderId="18" xfId="0" applyNumberFormat="1" applyFont="1" applyFill="1" applyBorder="1" applyAlignment="1">
      <alignment vertical="center"/>
    </xf>
    <xf numFmtId="0" fontId="14" fillId="5" borderId="18" xfId="0" applyFont="1" applyFill="1" applyBorder="1" applyAlignment="1" applyProtection="1">
      <alignment horizontal="left" vertical="center" indent="1"/>
      <protection locked="0"/>
    </xf>
    <xf numFmtId="0" fontId="14" fillId="5" borderId="18" xfId="0" applyNumberFormat="1" applyFont="1" applyFill="1" applyBorder="1" applyAlignment="1">
      <alignment horizontal="center" vertical="center"/>
    </xf>
    <xf numFmtId="0" fontId="14" fillId="2" borderId="18" xfId="0" applyFont="1" applyFill="1" applyBorder="1" applyAlignment="1" applyProtection="1">
      <alignment horizontal="left" vertical="center" indent="1"/>
      <protection locked="0"/>
    </xf>
    <xf numFmtId="0" fontId="14" fillId="5" borderId="18" xfId="0" applyFont="1" applyFill="1" applyBorder="1" applyAlignment="1">
      <alignment horizontal="left" vertical="center"/>
    </xf>
    <xf numFmtId="49" fontId="14" fillId="2" borderId="19" xfId="0" applyNumberFormat="1" applyFont="1" applyFill="1" applyBorder="1" applyAlignment="1">
      <alignment horizontal="center" vertical="center" wrapText="1"/>
    </xf>
    <xf numFmtId="49" fontId="14" fillId="2" borderId="19" xfId="0" applyNumberFormat="1" applyFont="1" applyFill="1" applyBorder="1" applyAlignment="1">
      <alignment horizontal="left" vertical="center" wrapText="1"/>
    </xf>
    <xf numFmtId="2" fontId="14" fillId="2" borderId="19" xfId="0" applyNumberFormat="1" applyFont="1" applyFill="1" applyBorder="1" applyAlignment="1">
      <alignment vertical="center" wrapText="1"/>
    </xf>
    <xf numFmtId="0" fontId="14" fillId="2" borderId="19" xfId="0" applyFont="1" applyFill="1" applyBorder="1" applyAlignment="1" applyProtection="1">
      <alignment horizontal="left" vertical="center" wrapText="1"/>
      <protection locked="0"/>
    </xf>
    <xf numFmtId="0" fontId="14" fillId="2" borderId="19" xfId="0" applyNumberFormat="1" applyFont="1" applyFill="1" applyBorder="1" applyAlignment="1">
      <alignment horizontal="left" vertical="center"/>
    </xf>
    <xf numFmtId="3" fontId="14" fillId="2" borderId="19" xfId="0" applyNumberFormat="1" applyFont="1" applyFill="1" applyBorder="1" applyAlignment="1">
      <alignment vertical="center" wrapText="1"/>
    </xf>
    <xf numFmtId="1" fontId="14" fillId="2" borderId="19" xfId="0" applyNumberFormat="1" applyFont="1" applyFill="1" applyBorder="1" applyAlignment="1">
      <alignment horizontal="center" vertical="center" wrapText="1"/>
    </xf>
    <xf numFmtId="0" fontId="14" fillId="2" borderId="19" xfId="0" applyFont="1" applyFill="1" applyBorder="1" applyAlignment="1">
      <alignment vertical="center"/>
    </xf>
    <xf numFmtId="49" fontId="14" fillId="5" borderId="20" xfId="0" applyNumberFormat="1" applyFont="1" applyFill="1" applyBorder="1" applyAlignment="1">
      <alignment horizontal="center" vertical="center" wrapText="1"/>
    </xf>
    <xf numFmtId="49" fontId="14" fillId="5" borderId="20" xfId="0" applyNumberFormat="1" applyFont="1" applyFill="1" applyBorder="1" applyAlignment="1">
      <alignment horizontal="left" vertical="center" wrapText="1"/>
    </xf>
    <xf numFmtId="2" fontId="14" fillId="5" borderId="20" xfId="0" applyNumberFormat="1" applyFont="1" applyFill="1" applyBorder="1" applyAlignment="1">
      <alignment vertical="center" wrapText="1"/>
    </xf>
    <xf numFmtId="0" fontId="14" fillId="5" borderId="20" xfId="0" applyFont="1" applyFill="1" applyBorder="1" applyAlignment="1" applyProtection="1">
      <alignment horizontal="left" vertical="center" wrapText="1"/>
      <protection locked="0"/>
    </xf>
    <xf numFmtId="0" fontId="14" fillId="5" borderId="20" xfId="0" applyNumberFormat="1" applyFont="1" applyFill="1" applyBorder="1" applyAlignment="1">
      <alignment horizontal="left" vertical="center"/>
    </xf>
    <xf numFmtId="3" fontId="14" fillId="5" borderId="20" xfId="0" applyNumberFormat="1" applyFont="1" applyFill="1" applyBorder="1" applyAlignment="1">
      <alignment vertical="center" wrapText="1"/>
    </xf>
    <xf numFmtId="49" fontId="14" fillId="5" borderId="20" xfId="0" applyNumberFormat="1" applyFont="1" applyFill="1" applyBorder="1" applyAlignment="1">
      <alignment horizontal="left" vertical="center" indent="1"/>
    </xf>
    <xf numFmtId="1" fontId="14" fillId="5" borderId="20" xfId="0" applyNumberFormat="1" applyFont="1" applyFill="1" applyBorder="1" applyAlignment="1">
      <alignment horizontal="center" vertical="center" wrapText="1"/>
    </xf>
    <xf numFmtId="49" fontId="14" fillId="5" borderId="20" xfId="0" applyNumberFormat="1" applyFont="1" applyFill="1" applyBorder="1" applyAlignment="1">
      <alignment horizontal="left" vertical="center"/>
    </xf>
    <xf numFmtId="0" fontId="14" fillId="5" borderId="20" xfId="0" applyFont="1" applyFill="1" applyBorder="1" applyAlignment="1">
      <alignment vertical="center"/>
    </xf>
    <xf numFmtId="0" fontId="14" fillId="5" borderId="20" xfId="0" applyFont="1" applyFill="1" applyBorder="1" applyAlignment="1">
      <alignment horizontal="center" vertical="center" wrapText="1"/>
    </xf>
    <xf numFmtId="0" fontId="14" fillId="2" borderId="19" xfId="0" applyFont="1" applyFill="1" applyBorder="1" applyAlignment="1" applyProtection="1">
      <alignment horizontal="left" vertical="center" indent="1"/>
      <protection locked="0"/>
    </xf>
    <xf numFmtId="0" fontId="14" fillId="5" borderId="21" xfId="0" applyNumberFormat="1" applyFont="1" applyFill="1" applyBorder="1" applyAlignment="1">
      <alignment horizontal="left" vertical="center"/>
    </xf>
    <xf numFmtId="49" fontId="14" fillId="5" borderId="21" xfId="0" applyNumberFormat="1" applyFont="1" applyFill="1" applyBorder="1" applyAlignment="1">
      <alignment horizontal="center" vertical="center" wrapText="1"/>
    </xf>
    <xf numFmtId="49" fontId="14" fillId="5" borderId="21" xfId="0" applyNumberFormat="1" applyFont="1" applyFill="1" applyBorder="1" applyAlignment="1">
      <alignment horizontal="left" vertical="center" wrapText="1"/>
    </xf>
    <xf numFmtId="2" fontId="14" fillId="5" borderId="21" xfId="0" applyNumberFormat="1" applyFont="1" applyFill="1" applyBorder="1" applyAlignment="1">
      <alignment vertical="center" wrapText="1"/>
    </xf>
    <xf numFmtId="0" fontId="14" fillId="5" borderId="21" xfId="0" applyFont="1" applyFill="1" applyBorder="1" applyAlignment="1" applyProtection="1">
      <alignment horizontal="left" vertical="center" wrapText="1"/>
      <protection locked="0"/>
    </xf>
    <xf numFmtId="3" fontId="14" fillId="5" borderId="21" xfId="0" applyNumberFormat="1" applyFont="1" applyFill="1" applyBorder="1" applyAlignment="1">
      <alignment vertical="center" wrapText="1"/>
    </xf>
    <xf numFmtId="49" fontId="14" fillId="5" borderId="21" xfId="0" applyNumberFormat="1" applyFont="1" applyFill="1" applyBorder="1" applyAlignment="1">
      <alignment horizontal="left" vertical="center" indent="1"/>
    </xf>
    <xf numFmtId="1" fontId="14" fillId="5" borderId="21" xfId="0" applyNumberFormat="1" applyFont="1" applyFill="1" applyBorder="1" applyAlignment="1">
      <alignment horizontal="center" vertical="center" wrapText="1"/>
    </xf>
    <xf numFmtId="0" fontId="14" fillId="5" borderId="21" xfId="0" applyFont="1" applyFill="1" applyBorder="1" applyAlignment="1">
      <alignment vertical="center"/>
    </xf>
    <xf numFmtId="0" fontId="14" fillId="5" borderId="21" xfId="0" applyFont="1" applyFill="1" applyBorder="1" applyAlignment="1">
      <alignment horizontal="center" vertical="center" wrapText="1"/>
    </xf>
    <xf numFmtId="0" fontId="14" fillId="0" borderId="21" xfId="0" applyFont="1" applyFill="1" applyBorder="1" applyAlignment="1">
      <alignment vertical="center" wrapText="1"/>
    </xf>
    <xf numFmtId="0" fontId="14" fillId="0" borderId="20" xfId="0" applyFont="1" applyFill="1" applyBorder="1" applyAlignment="1">
      <alignment vertical="center" wrapText="1"/>
    </xf>
    <xf numFmtId="49" fontId="14" fillId="2" borderId="22" xfId="0" applyNumberFormat="1" applyFont="1" applyFill="1" applyBorder="1" applyAlignment="1">
      <alignment horizontal="center" vertical="center" wrapText="1"/>
    </xf>
    <xf numFmtId="49" fontId="14" fillId="2" borderId="22" xfId="0" applyNumberFormat="1" applyFont="1" applyFill="1" applyBorder="1" applyAlignment="1">
      <alignment horizontal="left" vertical="center" wrapText="1"/>
    </xf>
    <xf numFmtId="2" fontId="14" fillId="2" borderId="22" xfId="0" applyNumberFormat="1" applyFont="1" applyFill="1" applyBorder="1" applyAlignment="1">
      <alignment vertical="center" wrapText="1"/>
    </xf>
    <xf numFmtId="0" fontId="14" fillId="2" borderId="22" xfId="0" applyFont="1" applyFill="1" applyBorder="1" applyAlignment="1" applyProtection="1">
      <alignment horizontal="left" vertical="center" wrapText="1"/>
      <protection locked="0"/>
    </xf>
    <xf numFmtId="3" fontId="14" fillId="2" borderId="22" xfId="0" applyNumberFormat="1" applyFont="1" applyFill="1" applyBorder="1" applyAlignment="1">
      <alignment vertical="center" wrapText="1"/>
    </xf>
    <xf numFmtId="0" fontId="14" fillId="2" borderId="22" xfId="0" applyFont="1" applyFill="1" applyBorder="1" applyAlignment="1" applyProtection="1">
      <alignment horizontal="left" vertical="center" indent="1"/>
      <protection locked="0"/>
    </xf>
    <xf numFmtId="1" fontId="14" fillId="2" borderId="22" xfId="0" applyNumberFormat="1" applyFont="1" applyFill="1" applyBorder="1" applyAlignment="1">
      <alignment horizontal="center" vertical="center" wrapText="1"/>
    </xf>
    <xf numFmtId="0" fontId="14" fillId="2" borderId="22" xfId="0" applyFont="1" applyFill="1" applyBorder="1" applyAlignment="1">
      <alignment vertical="center"/>
    </xf>
    <xf numFmtId="49" fontId="14" fillId="2" borderId="20" xfId="0" applyNumberFormat="1" applyFont="1" applyFill="1" applyBorder="1" applyAlignment="1">
      <alignment horizontal="center" vertical="center" wrapText="1"/>
    </xf>
    <xf numFmtId="49" fontId="14" fillId="2" borderId="20" xfId="0" applyNumberFormat="1" applyFont="1" applyFill="1" applyBorder="1" applyAlignment="1">
      <alignment horizontal="left" vertical="center" wrapText="1"/>
    </xf>
    <xf numFmtId="2" fontId="14" fillId="2" borderId="20" xfId="0" applyNumberFormat="1" applyFont="1" applyFill="1" applyBorder="1" applyAlignment="1">
      <alignment vertical="center" wrapText="1"/>
    </xf>
    <xf numFmtId="0" fontId="14" fillId="2" borderId="20" xfId="0" applyFont="1" applyFill="1" applyBorder="1" applyAlignment="1" applyProtection="1">
      <alignment horizontal="left" vertical="center" wrapText="1"/>
      <protection locked="0"/>
    </xf>
    <xf numFmtId="0" fontId="14" fillId="2" borderId="20" xfId="0" applyNumberFormat="1" applyFont="1" applyFill="1" applyBorder="1" applyAlignment="1">
      <alignment horizontal="left" vertical="center"/>
    </xf>
    <xf numFmtId="3" fontId="14" fillId="2" borderId="20" xfId="0" applyNumberFormat="1" applyFont="1" applyFill="1" applyBorder="1" applyAlignment="1">
      <alignment vertical="center" wrapText="1"/>
    </xf>
    <xf numFmtId="49" fontId="14" fillId="2" borderId="20" xfId="0" applyNumberFormat="1" applyFont="1" applyFill="1" applyBorder="1" applyAlignment="1">
      <alignment horizontal="left" vertical="center" indent="1"/>
    </xf>
    <xf numFmtId="1" fontId="14" fillId="2" borderId="20" xfId="0" applyNumberFormat="1" applyFont="1" applyFill="1" applyBorder="1" applyAlignment="1">
      <alignment horizontal="center" vertical="center" wrapText="1"/>
    </xf>
    <xf numFmtId="0" fontId="14" fillId="2" borderId="20" xfId="0" applyFont="1" applyFill="1" applyBorder="1" applyAlignment="1">
      <alignment vertical="center"/>
    </xf>
    <xf numFmtId="0" fontId="14" fillId="2" borderId="20" xfId="0" applyFont="1" applyFill="1" applyBorder="1" applyAlignment="1">
      <alignment horizontal="center" vertical="center" wrapText="1"/>
    </xf>
    <xf numFmtId="0" fontId="14" fillId="5" borderId="21" xfId="0" applyFont="1" applyFill="1" applyBorder="1" applyAlignment="1" applyProtection="1">
      <alignment horizontal="left" vertical="center" indent="1"/>
      <protection locked="0"/>
    </xf>
    <xf numFmtId="0" fontId="14" fillId="5" borderId="21" xfId="0" applyNumberFormat="1" applyFont="1" applyFill="1" applyBorder="1" applyAlignment="1">
      <alignment horizontal="center" vertical="center"/>
    </xf>
    <xf numFmtId="0" fontId="14" fillId="5" borderId="20" xfId="0" applyFont="1" applyFill="1" applyBorder="1" applyAlignment="1" applyProtection="1">
      <alignment horizontal="left" vertical="center"/>
      <protection locked="0"/>
    </xf>
    <xf numFmtId="2" fontId="14" fillId="5" borderId="20" xfId="0" applyNumberFormat="1" applyFont="1" applyFill="1" applyBorder="1" applyAlignment="1">
      <alignment vertical="center"/>
    </xf>
    <xf numFmtId="0" fontId="0" fillId="5" borderId="0" xfId="0" applyFill="1" applyBorder="1" applyAlignment="1">
      <alignment horizontal="center" vertical="center"/>
    </xf>
    <xf numFmtId="49" fontId="22" fillId="2" borderId="18" xfId="0" applyNumberFormat="1" applyFont="1" applyFill="1" applyBorder="1" applyAlignment="1">
      <alignment horizontal="left" vertical="center" wrapText="1"/>
    </xf>
    <xf numFmtId="0" fontId="14" fillId="5" borderId="20" xfId="0" applyFont="1" applyFill="1" applyBorder="1" applyAlignment="1" applyProtection="1">
      <alignment horizontal="left" vertical="center" indent="1"/>
      <protection locked="0"/>
    </xf>
    <xf numFmtId="0" fontId="14" fillId="5" borderId="20" xfId="0" applyNumberFormat="1" applyFont="1" applyFill="1" applyBorder="1" applyAlignment="1">
      <alignment horizontal="center" vertical="center"/>
    </xf>
    <xf numFmtId="49" fontId="4" fillId="5" borderId="0" xfId="0" applyNumberFormat="1" applyFont="1" applyFill="1" applyBorder="1" applyAlignment="1">
      <alignment horizontal="center" vertical="center" wrapText="1"/>
    </xf>
    <xf numFmtId="0" fontId="9" fillId="0" borderId="0" xfId="0" applyFont="1" applyAlignment="1">
      <alignment wrapText="1"/>
    </xf>
    <xf numFmtId="0" fontId="9" fillId="0" borderId="0" xfId="0" applyFont="1" applyAlignment="1">
      <alignment vertical="top" wrapText="1"/>
    </xf>
    <xf numFmtId="0" fontId="22" fillId="0" borderId="0" xfId="0" applyFont="1" applyAlignment="1">
      <alignment vertical="top" wrapText="1"/>
    </xf>
    <xf numFmtId="49" fontId="9" fillId="0" borderId="0" xfId="0" applyNumberFormat="1" applyFont="1" applyAlignment="1">
      <alignment vertical="top" wrapText="1"/>
    </xf>
    <xf numFmtId="0" fontId="9" fillId="0" borderId="0" xfId="0" applyFont="1" applyBorder="1" applyAlignment="1">
      <alignment vertical="top" wrapText="1"/>
    </xf>
    <xf numFmtId="0" fontId="9" fillId="0" borderId="3" xfId="0" applyFont="1" applyBorder="1" applyAlignment="1">
      <alignment vertical="top" wrapText="1"/>
    </xf>
    <xf numFmtId="0" fontId="9" fillId="0" borderId="0" xfId="0" applyFont="1" applyAlignment="1">
      <alignment horizontal="left" vertical="top" wrapText="1"/>
    </xf>
    <xf numFmtId="0" fontId="8" fillId="0" borderId="15" xfId="0" applyFont="1" applyBorder="1" applyAlignment="1">
      <alignment horizontal="center" vertical="center" wrapText="1"/>
    </xf>
    <xf numFmtId="0" fontId="9" fillId="0" borderId="0" xfId="0" applyFont="1" applyAlignment="1">
      <alignment horizontal="center" vertical="top" wrapText="1"/>
    </xf>
    <xf numFmtId="0" fontId="9" fillId="0" borderId="0" xfId="0" applyFont="1" applyBorder="1" applyAlignment="1">
      <alignment horizontal="center" vertical="top" wrapText="1"/>
    </xf>
    <xf numFmtId="0" fontId="9" fillId="0" borderId="3" xfId="0" applyFont="1" applyBorder="1" applyAlignment="1">
      <alignment horizontal="center" vertical="top" wrapText="1"/>
    </xf>
    <xf numFmtId="0" fontId="13" fillId="0" borderId="8" xfId="0" applyNumberFormat="1" applyFont="1" applyFill="1" applyBorder="1" applyAlignment="1">
      <alignment horizontal="center" vertical="center" wrapText="1"/>
    </xf>
    <xf numFmtId="0" fontId="13" fillId="6" borderId="0" xfId="0" applyNumberFormat="1" applyFont="1" applyFill="1" applyBorder="1" applyAlignment="1">
      <alignment horizontal="center" vertical="top" wrapText="1"/>
    </xf>
    <xf numFmtId="0" fontId="14" fillId="5" borderId="18" xfId="0" applyNumberFormat="1" applyFont="1" applyFill="1" applyBorder="1" applyAlignment="1">
      <alignment horizontal="center" vertical="top" wrapText="1"/>
    </xf>
    <xf numFmtId="0" fontId="14" fillId="5" borderId="18" xfId="0" applyNumberFormat="1" applyFont="1" applyFill="1" applyBorder="1" applyAlignment="1">
      <alignment horizontal="left" vertical="top" wrapText="1"/>
    </xf>
    <xf numFmtId="0" fontId="14" fillId="5" borderId="18" xfId="0" applyNumberFormat="1" applyFont="1" applyFill="1" applyBorder="1" applyAlignment="1" applyProtection="1">
      <alignment horizontal="left" vertical="top" wrapText="1"/>
      <protection locked="0"/>
    </xf>
    <xf numFmtId="0" fontId="14" fillId="0" borderId="18" xfId="0" applyNumberFormat="1" applyFont="1" applyFill="1" applyBorder="1" applyAlignment="1">
      <alignment horizontal="left" vertical="top" wrapText="1"/>
    </xf>
    <xf numFmtId="0" fontId="9" fillId="2" borderId="18" xfId="0" applyNumberFormat="1" applyFont="1" applyFill="1" applyBorder="1" applyAlignment="1">
      <alignment horizontal="center" vertical="top" wrapText="1"/>
    </xf>
    <xf numFmtId="0" fontId="9" fillId="2" borderId="18" xfId="0" applyNumberFormat="1" applyFont="1" applyFill="1" applyBorder="1" applyAlignment="1">
      <alignment horizontal="left" vertical="top" wrapText="1"/>
    </xf>
    <xf numFmtId="0" fontId="14" fillId="2" borderId="18" xfId="0" applyNumberFormat="1" applyFont="1" applyFill="1" applyBorder="1" applyAlignment="1">
      <alignment horizontal="center" vertical="top" wrapText="1"/>
    </xf>
    <xf numFmtId="0" fontId="14" fillId="2" borderId="18" xfId="0" applyNumberFormat="1" applyFont="1" applyFill="1" applyBorder="1" applyAlignment="1">
      <alignment horizontal="left" vertical="top" wrapText="1"/>
    </xf>
    <xf numFmtId="0" fontId="9" fillId="5" borderId="18" xfId="0" applyNumberFormat="1" applyFont="1" applyFill="1" applyBorder="1" applyAlignment="1">
      <alignment horizontal="left" vertical="top" wrapText="1"/>
    </xf>
    <xf numFmtId="0" fontId="9" fillId="5" borderId="18" xfId="0" applyNumberFormat="1" applyFont="1" applyFill="1" applyBorder="1" applyAlignment="1">
      <alignment horizontal="center" vertical="top" wrapText="1"/>
    </xf>
    <xf numFmtId="0" fontId="14" fillId="2" borderId="18" xfId="0" applyNumberFormat="1" applyFont="1" applyFill="1" applyBorder="1" applyAlignment="1" applyProtection="1">
      <alignment horizontal="left" vertical="top" wrapText="1"/>
      <protection locked="0"/>
    </xf>
    <xf numFmtId="49" fontId="14" fillId="2" borderId="18" xfId="0" applyNumberFormat="1" applyFont="1" applyFill="1" applyBorder="1" applyAlignment="1">
      <alignment vertical="top"/>
    </xf>
    <xf numFmtId="0" fontId="9" fillId="5" borderId="18" xfId="0" applyFont="1" applyFill="1" applyBorder="1" applyAlignment="1">
      <alignment horizontal="left" vertical="top" wrapText="1"/>
    </xf>
    <xf numFmtId="0" fontId="23" fillId="5" borderId="18" xfId="0" applyFont="1" applyFill="1" applyBorder="1" applyAlignment="1">
      <alignment horizontal="center" vertical="top" wrapText="1"/>
    </xf>
    <xf numFmtId="0"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center" vertical="top" wrapText="1"/>
    </xf>
    <xf numFmtId="0" fontId="22" fillId="2" borderId="18" xfId="0" applyFont="1" applyFill="1" applyBorder="1" applyAlignment="1">
      <alignment horizontal="center" vertical="center" wrapText="1"/>
    </xf>
    <xf numFmtId="0" fontId="22" fillId="5" borderId="20" xfId="0" applyFont="1" applyFill="1" applyBorder="1" applyAlignment="1">
      <alignment horizontal="center" vertical="center" wrapText="1"/>
    </xf>
    <xf numFmtId="9" fontId="8" fillId="0" borderId="0" xfId="0" applyNumberFormat="1" applyFont="1" applyAlignment="1">
      <alignment horizontal="center" vertical="center"/>
    </xf>
    <xf numFmtId="9" fontId="5" fillId="0" borderId="0" xfId="0" applyNumberFormat="1" applyFont="1" applyAlignment="1">
      <alignment horizontal="center" vertical="center"/>
    </xf>
    <xf numFmtId="9" fontId="5" fillId="0" borderId="0" xfId="0" applyNumberFormat="1" applyFont="1" applyFill="1" applyAlignment="1">
      <alignment horizontal="center" vertical="center"/>
    </xf>
    <xf numFmtId="0" fontId="0" fillId="7" borderId="0" xfId="0" applyFill="1" applyBorder="1" applyAlignment="1">
      <alignment horizontal="center" vertical="center"/>
    </xf>
    <xf numFmtId="49" fontId="14" fillId="2" borderId="18" xfId="0" applyNumberFormat="1" applyFont="1" applyFill="1" applyBorder="1" applyAlignment="1">
      <alignment horizontal="left" vertical="top" wrapText="1"/>
    </xf>
    <xf numFmtId="49" fontId="9" fillId="5" borderId="0" xfId="0" applyNumberFormat="1" applyFont="1" applyFill="1" applyBorder="1" applyAlignment="1">
      <alignment horizontal="left" vertical="center"/>
    </xf>
    <xf numFmtId="49" fontId="14" fillId="5" borderId="18" xfId="0" applyNumberFormat="1" applyFont="1" applyFill="1" applyBorder="1" applyAlignment="1">
      <alignment vertical="center"/>
    </xf>
    <xf numFmtId="0" fontId="9" fillId="2" borderId="18" xfId="0" applyFont="1" applyFill="1" applyBorder="1" applyAlignment="1">
      <alignment horizontal="center" vertical="center"/>
    </xf>
    <xf numFmtId="49" fontId="14" fillId="5" borderId="21" xfId="0" applyNumberFormat="1" applyFont="1" applyFill="1" applyBorder="1" applyAlignment="1">
      <alignment vertical="center"/>
    </xf>
    <xf numFmtId="49" fontId="14" fillId="5" borderId="20" xfId="0" applyNumberFormat="1" applyFont="1" applyFill="1" applyBorder="1" applyAlignment="1">
      <alignment vertical="center"/>
    </xf>
    <xf numFmtId="49" fontId="14" fillId="2" borderId="18" xfId="0" applyNumberFormat="1" applyFont="1" applyFill="1" applyBorder="1" applyAlignment="1">
      <alignment vertical="center"/>
    </xf>
    <xf numFmtId="49" fontId="9" fillId="5" borderId="18" xfId="0" applyNumberFormat="1" applyFont="1" applyFill="1" applyBorder="1" applyAlignment="1">
      <alignment vertical="center"/>
    </xf>
    <xf numFmtId="0" fontId="13" fillId="6" borderId="0" xfId="0" applyFont="1" applyFill="1" applyBorder="1" applyAlignment="1">
      <alignment horizontal="left" vertical="center" wrapText="1"/>
    </xf>
    <xf numFmtId="0" fontId="14" fillId="2" borderId="18" xfId="0" applyFont="1" applyFill="1" applyBorder="1" applyAlignment="1">
      <alignment horizontal="left" vertical="center"/>
    </xf>
    <xf numFmtId="0" fontId="14" fillId="5" borderId="21" xfId="0" applyFont="1" applyFill="1" applyBorder="1" applyAlignment="1">
      <alignment horizontal="left" vertical="center"/>
    </xf>
    <xf numFmtId="0" fontId="14" fillId="5" borderId="20" xfId="0" applyFont="1" applyFill="1" applyBorder="1" applyAlignment="1">
      <alignment horizontal="left" vertical="center"/>
    </xf>
    <xf numFmtId="0" fontId="14" fillId="2" borderId="20" xfId="0" applyFont="1" applyFill="1" applyBorder="1" applyAlignment="1">
      <alignment horizontal="left" vertical="center"/>
    </xf>
    <xf numFmtId="0" fontId="14" fillId="5" borderId="18" xfId="0" applyFont="1" applyFill="1" applyBorder="1" applyAlignment="1">
      <alignment horizontal="left" vertical="center" wrapText="1"/>
    </xf>
    <xf numFmtId="0" fontId="14" fillId="2" borderId="19" xfId="0" applyFont="1" applyFill="1" applyBorder="1" applyAlignment="1">
      <alignment horizontal="left" vertical="center"/>
    </xf>
    <xf numFmtId="0" fontId="14" fillId="2" borderId="22" xfId="0" applyFont="1" applyFill="1" applyBorder="1" applyAlignment="1">
      <alignment horizontal="left" vertical="center"/>
    </xf>
    <xf numFmtId="0" fontId="13" fillId="6" borderId="0" xfId="0" applyFont="1" applyFill="1" applyBorder="1" applyAlignment="1">
      <alignment vertical="center" wrapText="1"/>
    </xf>
    <xf numFmtId="0" fontId="14" fillId="0" borderId="0" xfId="0" applyFont="1" applyFill="1" applyAlignment="1">
      <alignment vertical="center"/>
    </xf>
    <xf numFmtId="0" fontId="14" fillId="0" borderId="0" xfId="0" applyNumberFormat="1" applyFont="1" applyFill="1" applyBorder="1" applyAlignment="1">
      <alignment horizontal="left" vertical="top" wrapText="1" indent="1"/>
    </xf>
    <xf numFmtId="0" fontId="14" fillId="5" borderId="18" xfId="0" applyNumberFormat="1" applyFont="1" applyFill="1" applyBorder="1" applyAlignment="1">
      <alignment horizontal="left" vertical="top" wrapText="1" indent="1"/>
    </xf>
    <xf numFmtId="0" fontId="14" fillId="2" borderId="18" xfId="0" applyNumberFormat="1" applyFont="1" applyFill="1" applyBorder="1" applyAlignment="1">
      <alignment horizontal="left" vertical="top" wrapText="1" indent="1"/>
    </xf>
    <xf numFmtId="0" fontId="14"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center" vertical="center" wrapText="1"/>
    </xf>
    <xf numFmtId="0" fontId="9" fillId="2" borderId="18" xfId="0" applyNumberFormat="1" applyFont="1" applyFill="1" applyBorder="1" applyAlignment="1">
      <alignment horizontal="left" vertical="top" wrapText="1" indent="1"/>
    </xf>
    <xf numFmtId="0" fontId="9" fillId="0" borderId="18" xfId="0" applyNumberFormat="1" applyFont="1" applyFill="1" applyBorder="1" applyAlignment="1">
      <alignment horizontal="left" vertical="top" wrapText="1"/>
    </xf>
    <xf numFmtId="0" fontId="14" fillId="0" borderId="23" xfId="0" applyNumberFormat="1" applyFont="1" applyFill="1" applyBorder="1" applyAlignment="1">
      <alignment horizontal="left" vertical="top" wrapText="1" indent="1"/>
    </xf>
    <xf numFmtId="0" fontId="14" fillId="5" borderId="24" xfId="0" applyNumberFormat="1" applyFont="1" applyFill="1" applyBorder="1" applyAlignment="1">
      <alignment horizontal="left" vertical="top" wrapText="1" indent="1"/>
    </xf>
    <xf numFmtId="0" fontId="14" fillId="2" borderId="24" xfId="0" applyNumberFormat="1" applyFont="1" applyFill="1" applyBorder="1" applyAlignment="1">
      <alignment horizontal="left" vertical="top" wrapText="1" indent="1"/>
    </xf>
    <xf numFmtId="0" fontId="9" fillId="2" borderId="24" xfId="0" applyNumberFormat="1" applyFont="1" applyFill="1" applyBorder="1" applyAlignment="1">
      <alignment horizontal="left" vertical="top" wrapText="1" indent="1"/>
    </xf>
    <xf numFmtId="0" fontId="14" fillId="2" borderId="24" xfId="0" applyNumberFormat="1" applyFont="1" applyFill="1" applyBorder="1" applyAlignment="1">
      <alignment horizontal="left" vertical="top" wrapText="1"/>
    </xf>
    <xf numFmtId="0" fontId="13" fillId="6" borderId="23" xfId="0" applyNumberFormat="1" applyFont="1" applyFill="1" applyBorder="1" applyAlignment="1">
      <alignment horizontal="left" vertical="top" wrapText="1"/>
    </xf>
    <xf numFmtId="0" fontId="14" fillId="5" borderId="24" xfId="0" applyNumberFormat="1" applyFont="1" applyFill="1" applyBorder="1" applyAlignment="1" applyProtection="1">
      <alignment horizontal="left" vertical="top" wrapText="1"/>
      <protection locked="0"/>
    </xf>
    <xf numFmtId="0" fontId="8" fillId="2" borderId="24" xfId="0" applyNumberFormat="1" applyFont="1" applyFill="1" applyBorder="1" applyAlignment="1">
      <alignment horizontal="left" vertical="top" wrapText="1"/>
    </xf>
    <xf numFmtId="0" fontId="14" fillId="5" borderId="24" xfId="0" applyNumberFormat="1" applyFont="1" applyFill="1" applyBorder="1" applyAlignment="1">
      <alignment horizontal="left" vertical="top" wrapText="1"/>
    </xf>
    <xf numFmtId="0" fontId="9" fillId="5" borderId="24" xfId="0" applyNumberFormat="1" applyFont="1" applyFill="1" applyBorder="1" applyAlignment="1">
      <alignment horizontal="left" vertical="top" wrapText="1"/>
    </xf>
    <xf numFmtId="0" fontId="9" fillId="2" borderId="24" xfId="0" applyNumberFormat="1" applyFont="1" applyFill="1" applyBorder="1" applyAlignment="1">
      <alignment horizontal="left" vertical="top" wrapText="1"/>
    </xf>
    <xf numFmtId="0" fontId="9" fillId="5" borderId="24" xfId="0" applyNumberFormat="1" applyFont="1" applyFill="1" applyBorder="1" applyAlignment="1" applyProtection="1">
      <alignment horizontal="left" vertical="top" wrapText="1"/>
      <protection locked="0"/>
    </xf>
    <xf numFmtId="0" fontId="14" fillId="2" borderId="24" xfId="0" applyNumberFormat="1" applyFont="1" applyFill="1" applyBorder="1" applyAlignment="1" applyProtection="1">
      <alignment horizontal="left" vertical="top" wrapText="1"/>
      <protection locked="0"/>
    </xf>
    <xf numFmtId="0" fontId="9" fillId="2" borderId="24" xfId="0" applyNumberFormat="1" applyFont="1" applyFill="1" applyBorder="1" applyAlignment="1" applyProtection="1">
      <alignment horizontal="left" vertical="top" wrapText="1"/>
      <protection locked="0"/>
    </xf>
    <xf numFmtId="0" fontId="22" fillId="5" borderId="18" xfId="0" applyFont="1" applyFill="1" applyBorder="1" applyAlignment="1">
      <alignment horizontal="center" vertical="center" wrapText="1"/>
    </xf>
    <xf numFmtId="0" fontId="9" fillId="5" borderId="18" xfId="0" applyNumberFormat="1" applyFont="1" applyFill="1" applyBorder="1" applyAlignment="1" applyProtection="1">
      <alignment horizontal="left" vertical="top" wrapText="1"/>
      <protection locked="0"/>
    </xf>
    <xf numFmtId="49" fontId="14" fillId="2" borderId="18" xfId="0" applyNumberFormat="1" applyFont="1" applyFill="1" applyBorder="1" applyAlignment="1">
      <alignment horizontal="left" vertical="top"/>
    </xf>
    <xf numFmtId="166" fontId="13" fillId="6" borderId="0" xfId="0" applyNumberFormat="1" applyFont="1" applyFill="1" applyBorder="1" applyAlignment="1" applyProtection="1">
      <alignment horizontal="center" vertical="top" wrapText="1"/>
      <protection locked="0"/>
    </xf>
    <xf numFmtId="166" fontId="14" fillId="5" borderId="18" xfId="0" applyNumberFormat="1" applyFont="1" applyFill="1" applyBorder="1" applyAlignment="1">
      <alignment horizontal="center" vertical="top"/>
    </xf>
    <xf numFmtId="166" fontId="14" fillId="2" borderId="18" xfId="0" applyNumberFormat="1" applyFont="1" applyFill="1" applyBorder="1" applyAlignment="1">
      <alignment horizontal="center" vertical="top"/>
    </xf>
    <xf numFmtId="166" fontId="14" fillId="2" borderId="18" xfId="0" applyNumberFormat="1" applyFont="1" applyFill="1" applyBorder="1" applyAlignment="1">
      <alignment horizontal="left" vertical="top" wrapText="1"/>
    </xf>
    <xf numFmtId="166" fontId="14" fillId="5" borderId="18" xfId="0" applyNumberFormat="1" applyFont="1" applyFill="1" applyBorder="1" applyAlignment="1">
      <alignment horizontal="center" vertical="top" wrapText="1"/>
    </xf>
    <xf numFmtId="166" fontId="14" fillId="0" borderId="0" xfId="0" applyNumberFormat="1" applyFont="1" applyFill="1" applyBorder="1" applyAlignment="1">
      <alignment horizontal="center" vertical="top"/>
    </xf>
    <xf numFmtId="0" fontId="14" fillId="2" borderId="18" xfId="0" applyFont="1" applyFill="1" applyBorder="1" applyAlignment="1">
      <alignment vertical="top"/>
    </xf>
    <xf numFmtId="14" fontId="14" fillId="5" borderId="18" xfId="0" applyNumberFormat="1" applyFont="1" applyFill="1" applyBorder="1" applyAlignment="1">
      <alignment horizontal="center" vertical="top"/>
    </xf>
    <xf numFmtId="14" fontId="14" fillId="2" borderId="18" xfId="0" applyNumberFormat="1" applyFont="1" applyFill="1" applyBorder="1" applyAlignment="1">
      <alignment horizontal="center" vertical="top"/>
    </xf>
    <xf numFmtId="166" fontId="13" fillId="6" borderId="0" xfId="0" applyNumberFormat="1" applyFont="1" applyFill="1" applyBorder="1" applyAlignment="1" applyProtection="1">
      <alignment horizontal="center" vertical="center" wrapText="1"/>
      <protection locked="0"/>
    </xf>
    <xf numFmtId="166" fontId="14" fillId="5" borderId="18" xfId="0" applyNumberFormat="1" applyFont="1" applyFill="1" applyBorder="1" applyAlignment="1">
      <alignment horizontal="center" vertical="center"/>
    </xf>
    <xf numFmtId="166" fontId="14" fillId="2" borderId="18" xfId="0" applyNumberFormat="1" applyFont="1" applyFill="1" applyBorder="1" applyAlignment="1">
      <alignment horizontal="center" vertical="center"/>
    </xf>
    <xf numFmtId="166" fontId="14" fillId="5" borderId="20" xfId="0" applyNumberFormat="1" applyFont="1" applyFill="1" applyBorder="1" applyAlignment="1">
      <alignment horizontal="center" vertical="center"/>
    </xf>
    <xf numFmtId="166" fontId="14" fillId="2" borderId="20" xfId="0" applyNumberFormat="1" applyFont="1" applyFill="1" applyBorder="1" applyAlignment="1">
      <alignment horizontal="center" vertical="center"/>
    </xf>
    <xf numFmtId="166" fontId="14" fillId="2" borderId="19" xfId="0" applyNumberFormat="1" applyFont="1" applyFill="1" applyBorder="1" applyAlignment="1">
      <alignment horizontal="center" vertical="center"/>
    </xf>
    <xf numFmtId="166" fontId="14" fillId="5" borderId="21" xfId="0" applyNumberFormat="1" applyFont="1" applyFill="1" applyBorder="1" applyAlignment="1">
      <alignment horizontal="center" vertical="center"/>
    </xf>
    <xf numFmtId="166" fontId="14" fillId="2" borderId="22" xfId="0" applyNumberFormat="1" applyFont="1" applyFill="1" applyBorder="1" applyAlignment="1">
      <alignment horizontal="center" vertical="center"/>
    </xf>
    <xf numFmtId="166" fontId="14" fillId="0" borderId="0" xfId="0" applyNumberFormat="1" applyFont="1" applyFill="1" applyAlignment="1">
      <alignment horizontal="center" vertical="center"/>
    </xf>
    <xf numFmtId="0" fontId="26" fillId="0" borderId="0" xfId="0" applyFont="1" applyFill="1" applyAlignment="1">
      <alignment horizontal="center" vertical="center"/>
    </xf>
    <xf numFmtId="0" fontId="27" fillId="0" borderId="0" xfId="0" applyFont="1" applyFill="1" applyAlignment="1">
      <alignment vertical="center" wrapText="1"/>
    </xf>
    <xf numFmtId="0" fontId="26" fillId="0" borderId="0" xfId="0" applyFont="1" applyFill="1" applyAlignment="1">
      <alignment horizontal="left" vertical="center"/>
    </xf>
    <xf numFmtId="1" fontId="27" fillId="2" borderId="9" xfId="0" applyNumberFormat="1" applyFont="1" applyFill="1" applyBorder="1" applyAlignment="1">
      <alignment vertical="center"/>
    </xf>
    <xf numFmtId="1" fontId="28" fillId="0" borderId="0" xfId="0" applyNumberFormat="1" applyFont="1" applyFill="1" applyAlignment="1">
      <alignment horizontal="center" vertical="center"/>
    </xf>
    <xf numFmtId="1" fontId="26" fillId="0" borderId="0" xfId="0" applyNumberFormat="1" applyFont="1" applyFill="1" applyAlignment="1">
      <alignment vertical="center"/>
    </xf>
    <xf numFmtId="0" fontId="26" fillId="2" borderId="9" xfId="0" applyFont="1" applyFill="1" applyBorder="1" applyAlignment="1">
      <alignment vertical="center"/>
    </xf>
    <xf numFmtId="49" fontId="27" fillId="0" borderId="0" xfId="0" applyNumberFormat="1" applyFont="1" applyFill="1" applyAlignment="1">
      <alignment horizontal="center" vertical="center"/>
    </xf>
    <xf numFmtId="0" fontId="26" fillId="0" borderId="0" xfId="0" applyFont="1" applyFill="1" applyAlignment="1">
      <alignment vertical="center"/>
    </xf>
    <xf numFmtId="0" fontId="27" fillId="0" borderId="0" xfId="0" applyNumberFormat="1" applyFont="1" applyFill="1" applyAlignment="1">
      <alignment horizontal="center" vertical="center"/>
    </xf>
    <xf numFmtId="49" fontId="29" fillId="0" borderId="0" xfId="0" applyNumberFormat="1" applyFont="1" applyFill="1" applyAlignment="1">
      <alignment horizontal="center" vertical="center"/>
    </xf>
    <xf numFmtId="0" fontId="26" fillId="2" borderId="0" xfId="0" applyFont="1" applyFill="1" applyAlignment="1">
      <alignment vertical="center"/>
    </xf>
    <xf numFmtId="1" fontId="27" fillId="0" borderId="0" xfId="0" applyNumberFormat="1" applyFont="1" applyFill="1" applyAlignment="1">
      <alignment horizontal="center" vertical="center"/>
    </xf>
    <xf numFmtId="1" fontId="26" fillId="0" borderId="0" xfId="0" applyNumberFormat="1" applyFont="1" applyFill="1" applyAlignment="1">
      <alignment horizontal="left" vertical="center"/>
    </xf>
    <xf numFmtId="1" fontId="27" fillId="4" borderId="9" xfId="0" applyNumberFormat="1" applyFont="1" applyFill="1" applyBorder="1" applyAlignment="1">
      <alignment vertical="center"/>
    </xf>
    <xf numFmtId="0" fontId="26" fillId="4" borderId="9" xfId="0" applyFont="1" applyFill="1" applyBorder="1" applyAlignment="1">
      <alignment vertical="center"/>
    </xf>
    <xf numFmtId="0" fontId="26" fillId="4" borderId="0" xfId="0" applyFont="1" applyFill="1" applyBorder="1" applyAlignment="1">
      <alignment vertical="center"/>
    </xf>
    <xf numFmtId="0" fontId="26" fillId="0" borderId="0" xfId="0" applyFont="1" applyFill="1" applyBorder="1" applyAlignment="1">
      <alignment horizontal="left" vertical="center"/>
    </xf>
    <xf numFmtId="0" fontId="26" fillId="0" borderId="0" xfId="0" applyFont="1" applyFill="1" applyBorder="1" applyAlignment="1">
      <alignment vertical="center"/>
    </xf>
    <xf numFmtId="0" fontId="26" fillId="4" borderId="11" xfId="0" applyFont="1" applyFill="1" applyBorder="1" applyAlignment="1">
      <alignment vertical="center"/>
    </xf>
    <xf numFmtId="0" fontId="26" fillId="0" borderId="3" xfId="0" applyFont="1" applyFill="1" applyBorder="1" applyAlignment="1">
      <alignment horizontal="left" vertical="center"/>
    </xf>
    <xf numFmtId="49" fontId="27" fillId="0" borderId="3" xfId="0" applyNumberFormat="1" applyFont="1" applyFill="1" applyBorder="1" applyAlignment="1">
      <alignment horizontal="center" vertical="center"/>
    </xf>
    <xf numFmtId="49" fontId="14" fillId="5" borderId="25" xfId="0" applyNumberFormat="1" applyFont="1" applyFill="1" applyBorder="1" applyAlignment="1">
      <alignment horizontal="center" vertical="center" wrapText="1"/>
    </xf>
    <xf numFmtId="49" fontId="14" fillId="2" borderId="25" xfId="0" applyNumberFormat="1" applyFont="1" applyFill="1" applyBorder="1" applyAlignment="1">
      <alignment horizontal="center" vertical="center" wrapText="1"/>
    </xf>
    <xf numFmtId="49" fontId="13" fillId="0" borderId="26" xfId="0" applyNumberFormat="1" applyFont="1" applyFill="1" applyBorder="1" applyAlignment="1">
      <alignment horizontal="left" vertical="center" wrapText="1"/>
    </xf>
    <xf numFmtId="1" fontId="14" fillId="5" borderId="1" xfId="0" applyNumberFormat="1" applyFont="1" applyFill="1" applyBorder="1" applyAlignment="1" applyProtection="1">
      <alignment horizontal="center" vertical="center" wrapText="1"/>
      <protection locked="0"/>
    </xf>
    <xf numFmtId="1" fontId="14" fillId="2" borderId="1" xfId="0" applyNumberFormat="1" applyFont="1" applyFill="1" applyBorder="1" applyAlignment="1" applyProtection="1">
      <alignment horizontal="center" vertical="center" wrapText="1"/>
      <protection locked="0"/>
    </xf>
    <xf numFmtId="49" fontId="14" fillId="0" borderId="1" xfId="0" applyNumberFormat="1" applyFont="1" applyFill="1" applyBorder="1" applyAlignment="1">
      <alignment horizontal="center" vertical="center" wrapText="1"/>
    </xf>
    <xf numFmtId="49" fontId="13" fillId="6" borderId="27" xfId="0" applyNumberFormat="1" applyFont="1" applyFill="1" applyBorder="1" applyAlignment="1">
      <alignment horizontal="center" vertical="center" wrapText="1"/>
    </xf>
    <xf numFmtId="0" fontId="10" fillId="0" borderId="0" xfId="0" applyFont="1" applyFill="1" applyBorder="1" applyAlignment="1">
      <alignment vertical="center"/>
    </xf>
    <xf numFmtId="0" fontId="8" fillId="0" borderId="28" xfId="0" applyFont="1" applyFill="1" applyBorder="1" applyAlignment="1">
      <alignment horizontal="center" vertical="center"/>
    </xf>
    <xf numFmtId="0" fontId="8" fillId="0" borderId="29" xfId="0" applyFont="1" applyFill="1" applyBorder="1" applyAlignment="1">
      <alignment horizontal="center" vertical="center"/>
    </xf>
    <xf numFmtId="1" fontId="5" fillId="0" borderId="30" xfId="0" applyNumberFormat="1" applyFont="1" applyFill="1" applyBorder="1" applyAlignment="1">
      <alignment vertical="center"/>
    </xf>
    <xf numFmtId="1" fontId="14" fillId="2" borderId="19" xfId="0" applyNumberFormat="1" applyFont="1" applyFill="1" applyBorder="1" applyAlignment="1" applyProtection="1">
      <alignment horizontal="center" vertical="center" wrapText="1"/>
      <protection locked="0"/>
    </xf>
    <xf numFmtId="0" fontId="0" fillId="0" borderId="31" xfId="0" applyFill="1" applyBorder="1" applyAlignment="1">
      <alignment vertical="center"/>
    </xf>
    <xf numFmtId="0" fontId="0" fillId="0" borderId="32" xfId="0" applyFill="1" applyBorder="1" applyAlignment="1">
      <alignment vertical="center"/>
    </xf>
    <xf numFmtId="0" fontId="0" fillId="0" borderId="33" xfId="0" applyFill="1" applyBorder="1" applyAlignment="1">
      <alignment vertical="center"/>
    </xf>
    <xf numFmtId="0" fontId="0" fillId="0" borderId="34" xfId="0" applyFill="1" applyBorder="1" applyAlignment="1">
      <alignment vertical="center"/>
    </xf>
    <xf numFmtId="49" fontId="9" fillId="2" borderId="0" xfId="0" applyNumberFormat="1" applyFont="1" applyFill="1" applyBorder="1" applyAlignment="1">
      <alignment horizontal="left" vertical="center"/>
    </xf>
    <xf numFmtId="0" fontId="9" fillId="2" borderId="0" xfId="0" applyNumberFormat="1" applyFont="1" applyFill="1" applyBorder="1" applyAlignment="1">
      <alignment horizontal="left" vertical="center"/>
    </xf>
    <xf numFmtId="0" fontId="9" fillId="5" borderId="0" xfId="0" applyNumberFormat="1" applyFont="1" applyFill="1" applyBorder="1" applyAlignment="1">
      <alignment horizontal="left" vertical="center"/>
    </xf>
    <xf numFmtId="0" fontId="9" fillId="5" borderId="0" xfId="0" applyNumberFormat="1" applyFont="1" applyFill="1" applyBorder="1" applyAlignment="1">
      <alignment horizontal="left" vertical="center" wrapText="1"/>
    </xf>
    <xf numFmtId="0" fontId="9" fillId="2" borderId="18" xfId="0" applyFont="1" applyFill="1" applyBorder="1" applyAlignment="1">
      <alignment horizontal="center" vertical="center" wrapText="1"/>
    </xf>
    <xf numFmtId="0" fontId="9" fillId="5" borderId="18" xfId="0" applyFont="1" applyFill="1" applyBorder="1" applyAlignment="1">
      <alignment horizontal="center" vertical="center" wrapText="1"/>
    </xf>
    <xf numFmtId="49" fontId="9" fillId="5" borderId="20" xfId="0" applyNumberFormat="1" applyFont="1" applyFill="1" applyBorder="1" applyAlignment="1">
      <alignment horizontal="left" vertical="center"/>
    </xf>
    <xf numFmtId="166" fontId="22" fillId="2" borderId="18" xfId="0" applyNumberFormat="1" applyFont="1" applyFill="1" applyBorder="1" applyAlignment="1">
      <alignment horizontal="center" vertical="center"/>
    </xf>
    <xf numFmtId="49" fontId="22" fillId="2" borderId="18" xfId="0" applyNumberFormat="1" applyFont="1" applyFill="1" applyBorder="1" applyAlignment="1">
      <alignment horizontal="center" vertical="center" wrapText="1"/>
    </xf>
    <xf numFmtId="49" fontId="22" fillId="2" borderId="25" xfId="0" applyNumberFormat="1" applyFont="1" applyFill="1" applyBorder="1" applyAlignment="1">
      <alignment horizontal="center" vertical="center" wrapText="1"/>
    </xf>
    <xf numFmtId="1" fontId="22" fillId="2" borderId="1" xfId="0" applyNumberFormat="1" applyFont="1" applyFill="1" applyBorder="1" applyAlignment="1" applyProtection="1">
      <alignment horizontal="center" vertical="center" wrapText="1"/>
      <protection locked="0"/>
    </xf>
    <xf numFmtId="2" fontId="22" fillId="2" borderId="18" xfId="0" applyNumberFormat="1" applyFont="1" applyFill="1" applyBorder="1" applyAlignment="1">
      <alignment vertical="center" wrapText="1"/>
    </xf>
    <xf numFmtId="0" fontId="22" fillId="2" borderId="18" xfId="0" applyFont="1" applyFill="1" applyBorder="1" applyAlignment="1" applyProtection="1">
      <alignment horizontal="left" vertical="center" wrapText="1"/>
      <protection locked="0"/>
    </xf>
    <xf numFmtId="0" fontId="22" fillId="2" borderId="18" xfId="0" applyNumberFormat="1" applyFont="1" applyFill="1" applyBorder="1" applyAlignment="1">
      <alignment horizontal="left" vertical="center"/>
    </xf>
    <xf numFmtId="3" fontId="22" fillId="2" borderId="18" xfId="0" applyNumberFormat="1" applyFont="1" applyFill="1" applyBorder="1" applyAlignment="1">
      <alignment vertical="center" wrapText="1"/>
    </xf>
    <xf numFmtId="49" fontId="22" fillId="2" borderId="18" xfId="0" applyNumberFormat="1" applyFont="1" applyFill="1" applyBorder="1" applyAlignment="1">
      <alignment horizontal="left" vertical="center" indent="1"/>
    </xf>
    <xf numFmtId="1" fontId="22" fillId="2" borderId="18" xfId="0" applyNumberFormat="1" applyFont="1" applyFill="1" applyBorder="1" applyAlignment="1">
      <alignment horizontal="center" vertical="center" wrapText="1"/>
    </xf>
    <xf numFmtId="0" fontId="22" fillId="2" borderId="18" xfId="0" applyFont="1" applyFill="1" applyBorder="1" applyAlignment="1">
      <alignment horizontal="left" vertical="center"/>
    </xf>
    <xf numFmtId="0" fontId="22" fillId="2" borderId="18" xfId="0" applyFont="1" applyFill="1" applyBorder="1" applyAlignment="1">
      <alignment vertical="center"/>
    </xf>
    <xf numFmtId="0" fontId="22" fillId="0" borderId="18" xfId="0" applyFont="1" applyFill="1" applyBorder="1" applyAlignment="1">
      <alignment vertical="center" wrapText="1"/>
    </xf>
    <xf numFmtId="166" fontId="22" fillId="5" borderId="18" xfId="0" applyNumberFormat="1" applyFont="1" applyFill="1" applyBorder="1" applyAlignment="1">
      <alignment horizontal="center" vertical="center"/>
    </xf>
    <xf numFmtId="49" fontId="22" fillId="5" borderId="18" xfId="0" applyNumberFormat="1" applyFont="1" applyFill="1" applyBorder="1" applyAlignment="1">
      <alignment horizontal="center" vertical="center" wrapText="1"/>
    </xf>
    <xf numFmtId="49" fontId="22" fillId="5" borderId="25" xfId="0" applyNumberFormat="1" applyFont="1" applyFill="1" applyBorder="1" applyAlignment="1">
      <alignment horizontal="center" vertical="center" wrapText="1"/>
    </xf>
    <xf numFmtId="1" fontId="22" fillId="5" borderId="1" xfId="0" applyNumberFormat="1" applyFont="1" applyFill="1" applyBorder="1" applyAlignment="1" applyProtection="1">
      <alignment horizontal="center" vertical="center" wrapText="1"/>
      <protection locked="0"/>
    </xf>
    <xf numFmtId="49" fontId="22" fillId="5" borderId="18" xfId="0" applyNumberFormat="1" applyFont="1" applyFill="1" applyBorder="1" applyAlignment="1">
      <alignment horizontal="left" vertical="center" wrapText="1"/>
    </xf>
    <xf numFmtId="2" fontId="22" fillId="5" borderId="18" xfId="0" applyNumberFormat="1" applyFont="1" applyFill="1" applyBorder="1" applyAlignment="1">
      <alignment vertical="center" wrapText="1"/>
    </xf>
    <xf numFmtId="0" fontId="22" fillId="5" borderId="18" xfId="0" applyFont="1" applyFill="1" applyBorder="1" applyAlignment="1" applyProtection="1">
      <alignment horizontal="left" vertical="center" wrapText="1"/>
      <protection locked="0"/>
    </xf>
    <xf numFmtId="0" fontId="22" fillId="5" borderId="18" xfId="0" applyNumberFormat="1" applyFont="1" applyFill="1" applyBorder="1" applyAlignment="1">
      <alignment horizontal="left" vertical="center"/>
    </xf>
    <xf numFmtId="3" fontId="22" fillId="5" borderId="18" xfId="0" applyNumberFormat="1" applyFont="1" applyFill="1" applyBorder="1" applyAlignment="1">
      <alignment vertical="center" wrapText="1"/>
    </xf>
    <xf numFmtId="49" fontId="22" fillId="5" borderId="18" xfId="0" applyNumberFormat="1" applyFont="1" applyFill="1" applyBorder="1" applyAlignment="1">
      <alignment horizontal="left" vertical="center" indent="1"/>
    </xf>
    <xf numFmtId="1" fontId="22" fillId="5" borderId="18" xfId="0" applyNumberFormat="1" applyFont="1" applyFill="1" applyBorder="1" applyAlignment="1">
      <alignment horizontal="center" vertical="center" wrapText="1"/>
    </xf>
    <xf numFmtId="0" fontId="22" fillId="5" borderId="18" xfId="0" applyFont="1" applyFill="1" applyBorder="1" applyAlignment="1">
      <alignment horizontal="left" vertical="center"/>
    </xf>
    <xf numFmtId="0" fontId="22" fillId="5" borderId="18" xfId="0" applyFont="1" applyFill="1" applyBorder="1" applyAlignment="1">
      <alignment vertical="center"/>
    </xf>
    <xf numFmtId="1" fontId="22" fillId="5" borderId="18" xfId="0" applyNumberFormat="1" applyFont="1" applyFill="1" applyBorder="1" applyAlignment="1">
      <alignment vertical="center" wrapText="1"/>
    </xf>
    <xf numFmtId="0" fontId="22" fillId="5" borderId="18" xfId="0" applyNumberFormat="1" applyFont="1" applyFill="1" applyBorder="1" applyAlignment="1">
      <alignment horizontal="center" vertical="center"/>
    </xf>
    <xf numFmtId="49" fontId="22" fillId="2" borderId="18" xfId="0" applyNumberFormat="1" applyFont="1" applyFill="1" applyBorder="1" applyAlignment="1">
      <alignment horizontal="left" vertical="center"/>
    </xf>
    <xf numFmtId="0" fontId="22" fillId="2" borderId="18" xfId="0" applyFont="1" applyFill="1" applyBorder="1" applyAlignment="1" applyProtection="1">
      <alignment horizontal="left" vertical="center" indent="1"/>
      <protection locked="0"/>
    </xf>
    <xf numFmtId="0" fontId="22" fillId="2" borderId="18" xfId="0" applyNumberFormat="1" applyFont="1" applyFill="1" applyBorder="1" applyAlignment="1">
      <alignment horizontal="center" vertical="center"/>
    </xf>
    <xf numFmtId="49" fontId="22" fillId="5" borderId="18" xfId="0" applyNumberFormat="1" applyFont="1" applyFill="1" applyBorder="1" applyAlignment="1">
      <alignment vertical="center"/>
    </xf>
    <xf numFmtId="166" fontId="22" fillId="2" borderId="21" xfId="0" applyNumberFormat="1" applyFont="1" applyFill="1" applyBorder="1" applyAlignment="1">
      <alignment horizontal="center" vertical="center"/>
    </xf>
    <xf numFmtId="49" fontId="22" fillId="2" borderId="21" xfId="0" applyNumberFormat="1" applyFont="1" applyFill="1" applyBorder="1" applyAlignment="1">
      <alignment horizontal="center" vertical="center"/>
    </xf>
    <xf numFmtId="49" fontId="22" fillId="2" borderId="21" xfId="0" applyNumberFormat="1" applyFont="1" applyFill="1" applyBorder="1" applyAlignment="1">
      <alignment horizontal="center" vertical="center" wrapText="1"/>
    </xf>
    <xf numFmtId="49" fontId="22" fillId="2" borderId="21" xfId="0" applyNumberFormat="1" applyFont="1" applyFill="1" applyBorder="1" applyAlignment="1">
      <alignment horizontal="left" vertical="center" wrapText="1"/>
    </xf>
    <xf numFmtId="2" fontId="22" fillId="2" borderId="21" xfId="0" applyNumberFormat="1" applyFont="1" applyFill="1" applyBorder="1" applyAlignment="1">
      <alignment vertical="center"/>
    </xf>
    <xf numFmtId="0" fontId="22" fillId="2" borderId="21" xfId="0" applyFont="1" applyFill="1" applyBorder="1" applyAlignment="1" applyProtection="1">
      <alignment horizontal="left" vertical="center" wrapText="1"/>
      <protection locked="0"/>
    </xf>
    <xf numFmtId="0" fontId="22" fillId="2" borderId="21" xfId="0" applyNumberFormat="1" applyFont="1" applyFill="1" applyBorder="1" applyAlignment="1">
      <alignment horizontal="left" vertical="center"/>
    </xf>
    <xf numFmtId="1" fontId="22" fillId="2" borderId="21" xfId="0" applyNumberFormat="1" applyFont="1" applyFill="1" applyBorder="1" applyAlignment="1">
      <alignment vertical="center"/>
    </xf>
    <xf numFmtId="0" fontId="22" fillId="2" borderId="21" xfId="0" applyFont="1" applyFill="1" applyBorder="1" applyAlignment="1">
      <alignment vertical="center" wrapText="1"/>
    </xf>
    <xf numFmtId="49" fontId="22" fillId="2" borderId="21" xfId="0" applyNumberFormat="1" applyFont="1" applyFill="1" applyBorder="1" applyAlignment="1">
      <alignment horizontal="left" vertical="center" indent="1"/>
    </xf>
    <xf numFmtId="1" fontId="22" fillId="2" borderId="21" xfId="0" applyNumberFormat="1" applyFont="1" applyFill="1" applyBorder="1" applyAlignment="1">
      <alignment horizontal="center" vertical="center" wrapText="1"/>
    </xf>
    <xf numFmtId="0" fontId="22" fillId="2" borderId="21" xfId="0" applyFont="1" applyFill="1" applyBorder="1" applyAlignment="1">
      <alignment horizontal="left" vertical="center"/>
    </xf>
    <xf numFmtId="0" fontId="22" fillId="2" borderId="21" xfId="0" applyFont="1" applyFill="1" applyBorder="1" applyAlignment="1">
      <alignment vertical="center"/>
    </xf>
    <xf numFmtId="0" fontId="22" fillId="2" borderId="21" xfId="0" applyFont="1" applyFill="1" applyBorder="1" applyAlignment="1">
      <alignment horizontal="center" vertical="center" wrapText="1"/>
    </xf>
    <xf numFmtId="49" fontId="22" fillId="2" borderId="18" xfId="0" applyNumberFormat="1" applyFont="1" applyFill="1" applyBorder="1" applyAlignment="1" applyProtection="1">
      <alignment horizontal="left" vertical="center" wrapText="1"/>
      <protection locked="0"/>
    </xf>
    <xf numFmtId="0" fontId="22" fillId="0" borderId="0" xfId="0" applyFont="1" applyFill="1" applyBorder="1" applyAlignment="1">
      <alignment vertical="center" wrapText="1"/>
    </xf>
    <xf numFmtId="165" fontId="22" fillId="5" borderId="18" xfId="0" applyNumberFormat="1" applyFont="1" applyFill="1" applyBorder="1" applyAlignment="1">
      <alignment horizontal="center" vertical="center"/>
    </xf>
    <xf numFmtId="166" fontId="22" fillId="2" borderId="19" xfId="0" applyNumberFormat="1" applyFont="1" applyFill="1" applyBorder="1" applyAlignment="1">
      <alignment horizontal="center" vertical="center"/>
    </xf>
    <xf numFmtId="49" fontId="22" fillId="2" borderId="19" xfId="0" applyNumberFormat="1" applyFont="1" applyFill="1" applyBorder="1" applyAlignment="1">
      <alignment horizontal="center" vertical="center" wrapText="1"/>
    </xf>
    <xf numFmtId="49" fontId="22" fillId="2" borderId="35" xfId="0" applyNumberFormat="1" applyFont="1" applyFill="1" applyBorder="1" applyAlignment="1">
      <alignment horizontal="center" vertical="center" wrapText="1"/>
    </xf>
    <xf numFmtId="1" fontId="22" fillId="2" borderId="16" xfId="0" applyNumberFormat="1" applyFont="1" applyFill="1" applyBorder="1" applyAlignment="1" applyProtection="1">
      <alignment horizontal="center" vertical="center" wrapText="1"/>
      <protection locked="0"/>
    </xf>
    <xf numFmtId="49" fontId="22" fillId="2" borderId="19" xfId="0" applyNumberFormat="1" applyFont="1" applyFill="1" applyBorder="1" applyAlignment="1">
      <alignment horizontal="left" vertical="center" wrapText="1"/>
    </xf>
    <xf numFmtId="2" fontId="22" fillId="2" borderId="19" xfId="0" applyNumberFormat="1" applyFont="1" applyFill="1" applyBorder="1" applyAlignment="1">
      <alignment vertical="center" wrapText="1"/>
    </xf>
    <xf numFmtId="0" fontId="22" fillId="2" borderId="19" xfId="0" applyFont="1" applyFill="1" applyBorder="1" applyAlignment="1" applyProtection="1">
      <alignment horizontal="left" vertical="center" wrapText="1"/>
      <protection locked="0"/>
    </xf>
    <xf numFmtId="0" fontId="22" fillId="2" borderId="19" xfId="0" applyNumberFormat="1" applyFont="1" applyFill="1" applyBorder="1" applyAlignment="1">
      <alignment horizontal="left" vertical="center"/>
    </xf>
    <xf numFmtId="3" fontId="22" fillId="2" borderId="19" xfId="0" applyNumberFormat="1" applyFont="1" applyFill="1" applyBorder="1" applyAlignment="1">
      <alignment vertical="center" wrapText="1"/>
    </xf>
    <xf numFmtId="49" fontId="22" fillId="2" borderId="19" xfId="0" applyNumberFormat="1" applyFont="1" applyFill="1" applyBorder="1" applyAlignment="1">
      <alignment horizontal="left" vertical="center" indent="1"/>
    </xf>
    <xf numFmtId="1" fontId="22" fillId="2" borderId="19" xfId="0" applyNumberFormat="1" applyFont="1" applyFill="1" applyBorder="1" applyAlignment="1">
      <alignment horizontal="center" vertical="center" wrapText="1"/>
    </xf>
    <xf numFmtId="49" fontId="22" fillId="2" borderId="15" xfId="0" applyNumberFormat="1" applyFont="1" applyFill="1" applyBorder="1" applyAlignment="1">
      <alignment horizontal="left" vertical="center" wrapText="1"/>
    </xf>
    <xf numFmtId="0" fontId="22" fillId="2" borderId="15" xfId="0" applyFont="1" applyFill="1" applyBorder="1" applyAlignment="1">
      <alignment horizontal="left" vertical="center"/>
    </xf>
    <xf numFmtId="0" fontId="22" fillId="2" borderId="15" xfId="0" applyFont="1" applyFill="1" applyBorder="1" applyAlignment="1">
      <alignment vertical="center"/>
    </xf>
    <xf numFmtId="0" fontId="22" fillId="2" borderId="19" xfId="0" applyFont="1" applyFill="1" applyBorder="1" applyAlignment="1">
      <alignment horizontal="center" vertical="center" wrapText="1"/>
    </xf>
    <xf numFmtId="166" fontId="22" fillId="5" borderId="20" xfId="0" applyNumberFormat="1" applyFont="1" applyFill="1" applyBorder="1" applyAlignment="1">
      <alignment horizontal="center" vertical="center"/>
    </xf>
    <xf numFmtId="49" fontId="22" fillId="5" borderId="0" xfId="0" applyNumberFormat="1" applyFont="1" applyFill="1" applyBorder="1" applyAlignment="1">
      <alignment horizontal="left" vertical="center"/>
    </xf>
    <xf numFmtId="0" fontId="22" fillId="5" borderId="18" xfId="0" applyFont="1" applyFill="1" applyBorder="1" applyAlignment="1" applyProtection="1">
      <alignment horizontal="left" vertical="center" indent="1"/>
      <protection locked="0"/>
    </xf>
    <xf numFmtId="49" fontId="22" fillId="5" borderId="18" xfId="0" applyNumberFormat="1" applyFont="1" applyFill="1" applyBorder="1" applyAlignment="1">
      <alignment horizontal="left" vertical="center"/>
    </xf>
    <xf numFmtId="2" fontId="22" fillId="5" borderId="18" xfId="0" applyNumberFormat="1" applyFont="1" applyFill="1" applyBorder="1" applyAlignment="1">
      <alignment vertical="center"/>
    </xf>
    <xf numFmtId="1" fontId="22" fillId="5" borderId="18" xfId="0" applyNumberFormat="1" applyFont="1" applyFill="1" applyBorder="1" applyAlignment="1">
      <alignment vertical="center"/>
    </xf>
    <xf numFmtId="1" fontId="22" fillId="5" borderId="18" xfId="0" quotePrefix="1" applyNumberFormat="1" applyFont="1" applyFill="1" applyBorder="1" applyAlignment="1">
      <alignment horizontal="center" vertical="center" wrapText="1"/>
    </xf>
    <xf numFmtId="0" fontId="22" fillId="5" borderId="20" xfId="0" applyNumberFormat="1" applyFont="1" applyFill="1" applyBorder="1" applyAlignment="1">
      <alignment horizontal="center" vertical="center"/>
    </xf>
    <xf numFmtId="0" fontId="22" fillId="5" borderId="0" xfId="0" applyNumberFormat="1" applyFont="1" applyFill="1" applyBorder="1" applyAlignment="1">
      <alignment horizontal="left" vertical="center"/>
    </xf>
    <xf numFmtId="49" fontId="22" fillId="2" borderId="0" xfId="0" applyNumberFormat="1" applyFont="1" applyFill="1" applyBorder="1" applyAlignment="1">
      <alignment horizontal="left" vertical="center"/>
    </xf>
    <xf numFmtId="0" fontId="19" fillId="0" borderId="0" xfId="0" applyFont="1" applyFill="1" applyAlignment="1">
      <alignment horizontal="left" vertical="center"/>
    </xf>
    <xf numFmtId="0" fontId="15" fillId="0" borderId="0" xfId="0" applyFont="1" applyFill="1" applyAlignment="1">
      <alignment horizontal="left" vertical="center"/>
    </xf>
    <xf numFmtId="0" fontId="26" fillId="2" borderId="9" xfId="0" applyFont="1" applyFill="1" applyBorder="1" applyAlignment="1">
      <alignment horizontal="left" vertical="center"/>
    </xf>
    <xf numFmtId="1" fontId="26" fillId="5" borderId="36" xfId="0" applyNumberFormat="1" applyFont="1" applyFill="1" applyBorder="1" applyAlignment="1" applyProtection="1">
      <alignment horizontal="center" vertical="center" wrapText="1"/>
      <protection locked="0"/>
    </xf>
    <xf numFmtId="1" fontId="26" fillId="2" borderId="36" xfId="0" applyNumberFormat="1" applyFont="1" applyFill="1" applyBorder="1" applyAlignment="1" applyProtection="1">
      <alignment horizontal="center" vertical="center" wrapText="1"/>
      <protection locked="0"/>
    </xf>
    <xf numFmtId="1" fontId="14" fillId="5" borderId="36" xfId="0" applyNumberFormat="1" applyFont="1" applyFill="1" applyBorder="1" applyAlignment="1" applyProtection="1">
      <alignment horizontal="center" vertical="center" wrapText="1"/>
      <protection locked="0"/>
    </xf>
    <xf numFmtId="49" fontId="14" fillId="5" borderId="36" xfId="0" applyNumberFormat="1" applyFont="1" applyFill="1" applyBorder="1" applyAlignment="1">
      <alignment horizontal="center" vertical="center" wrapText="1"/>
    </xf>
    <xf numFmtId="49" fontId="14" fillId="2" borderId="36" xfId="0" applyNumberFormat="1" applyFont="1" applyFill="1" applyBorder="1" applyAlignment="1">
      <alignment horizontal="center" vertical="center" wrapText="1"/>
    </xf>
    <xf numFmtId="1" fontId="26" fillId="2" borderId="37" xfId="0" applyNumberFormat="1" applyFont="1" applyFill="1" applyBorder="1" applyAlignment="1" applyProtection="1">
      <alignment horizontal="center" vertical="center" wrapText="1"/>
      <protection locked="0"/>
    </xf>
    <xf numFmtId="49" fontId="14" fillId="2" borderId="37" xfId="0" applyNumberFormat="1" applyFont="1" applyFill="1" applyBorder="1" applyAlignment="1">
      <alignment horizontal="center" vertical="center" wrapText="1"/>
    </xf>
    <xf numFmtId="0" fontId="9" fillId="2" borderId="22" xfId="0" applyNumberFormat="1" applyFont="1" applyFill="1" applyBorder="1" applyAlignment="1">
      <alignment horizontal="left" vertical="center"/>
    </xf>
    <xf numFmtId="49" fontId="14" fillId="2" borderId="38" xfId="0" applyNumberFormat="1" applyFont="1" applyFill="1" applyBorder="1" applyAlignment="1">
      <alignment horizontal="center" vertical="center" wrapText="1"/>
    </xf>
    <xf numFmtId="0" fontId="5" fillId="0" borderId="0" xfId="0" applyFont="1"/>
    <xf numFmtId="0" fontId="27" fillId="0" borderId="0" xfId="0" applyFont="1" applyFill="1" applyAlignment="1">
      <alignment horizontal="center" vertical="center"/>
    </xf>
    <xf numFmtId="0" fontId="27" fillId="0" borderId="0" xfId="0" applyFont="1" applyFill="1" applyBorder="1" applyAlignment="1">
      <alignment horizontal="center" vertical="center"/>
    </xf>
    <xf numFmtId="0" fontId="27" fillId="0" borderId="3" xfId="0" applyFont="1" applyFill="1" applyBorder="1" applyAlignment="1">
      <alignment horizontal="center" vertical="center"/>
    </xf>
    <xf numFmtId="0" fontId="4" fillId="0" borderId="5" xfId="0" applyFont="1" applyFill="1" applyBorder="1" applyAlignment="1">
      <alignment vertical="center" wrapText="1"/>
    </xf>
    <xf numFmtId="1" fontId="14" fillId="5" borderId="18" xfId="0" applyNumberFormat="1" applyFont="1" applyFill="1" applyBorder="1" applyAlignment="1" applyProtection="1">
      <alignment horizontal="center" vertical="center" wrapText="1"/>
      <protection locked="0"/>
    </xf>
    <xf numFmtId="1" fontId="22" fillId="2" borderId="18" xfId="0" applyNumberFormat="1" applyFont="1" applyFill="1" applyBorder="1" applyAlignment="1" applyProtection="1">
      <alignment horizontal="center" vertical="center" wrapText="1"/>
      <protection locked="0"/>
    </xf>
    <xf numFmtId="1" fontId="14" fillId="2" borderId="18" xfId="0" applyNumberFormat="1" applyFont="1" applyFill="1" applyBorder="1" applyAlignment="1" applyProtection="1">
      <alignment horizontal="center" vertical="center" wrapText="1"/>
      <protection locked="0"/>
    </xf>
    <xf numFmtId="1" fontId="22" fillId="5" borderId="18" xfId="0" applyNumberFormat="1" applyFont="1" applyFill="1" applyBorder="1" applyAlignment="1" applyProtection="1">
      <alignment horizontal="center" vertical="center" wrapText="1"/>
      <protection locked="0"/>
    </xf>
    <xf numFmtId="1" fontId="14" fillId="5" borderId="21" xfId="0" applyNumberFormat="1" applyFont="1" applyFill="1" applyBorder="1" applyAlignment="1" applyProtection="1">
      <alignment horizontal="center" vertical="center" wrapText="1"/>
      <protection locked="0"/>
    </xf>
    <xf numFmtId="1" fontId="14" fillId="5" borderId="20" xfId="0" applyNumberFormat="1" applyFont="1" applyFill="1" applyBorder="1" applyAlignment="1" applyProtection="1">
      <alignment horizontal="center" vertical="center" wrapText="1"/>
      <protection locked="0"/>
    </xf>
    <xf numFmtId="1" fontId="22" fillId="2" borderId="21" xfId="0" applyNumberFormat="1" applyFont="1" applyFill="1" applyBorder="1" applyAlignment="1" applyProtection="1">
      <alignment horizontal="center" vertical="center" wrapText="1"/>
      <protection locked="0"/>
    </xf>
    <xf numFmtId="1" fontId="14" fillId="2" borderId="20" xfId="0" applyNumberFormat="1" applyFont="1" applyFill="1" applyBorder="1" applyAlignment="1" applyProtection="1">
      <alignment horizontal="center" vertical="center" wrapText="1"/>
      <protection locked="0"/>
    </xf>
    <xf numFmtId="1" fontId="22" fillId="2" borderId="19" xfId="0" applyNumberFormat="1" applyFont="1" applyFill="1" applyBorder="1" applyAlignment="1" applyProtection="1">
      <alignment horizontal="center" vertical="center" wrapText="1"/>
      <protection locked="0"/>
    </xf>
    <xf numFmtId="49" fontId="32" fillId="0" borderId="0" xfId="0" applyNumberFormat="1" applyFont="1"/>
    <xf numFmtId="0" fontId="32" fillId="0" borderId="0" xfId="0" applyFont="1"/>
    <xf numFmtId="1" fontId="13" fillId="0" borderId="0" xfId="0" applyNumberFormat="1" applyFont="1" applyFill="1" applyBorder="1" applyAlignment="1">
      <alignment horizontal="center" vertical="center" wrapText="1"/>
    </xf>
    <xf numFmtId="1" fontId="13" fillId="0" borderId="39" xfId="0" applyNumberFormat="1" applyFont="1" applyFill="1" applyBorder="1" applyAlignment="1">
      <alignment horizontal="center" vertical="center" wrapText="1"/>
    </xf>
    <xf numFmtId="1" fontId="14" fillId="0" borderId="0" xfId="0" applyNumberFormat="1" applyFont="1" applyFill="1" applyBorder="1" applyAlignment="1">
      <alignment horizontal="center" vertical="center" wrapText="1"/>
    </xf>
    <xf numFmtId="0" fontId="4"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49" fontId="32" fillId="0" borderId="18" xfId="0" applyNumberFormat="1" applyFont="1" applyFill="1" applyBorder="1" applyAlignment="1">
      <alignment horizontal="center" vertical="center" wrapText="1"/>
    </xf>
    <xf numFmtId="49" fontId="32" fillId="0" borderId="20" xfId="0" applyNumberFormat="1" applyFont="1" applyFill="1" applyBorder="1" applyAlignment="1">
      <alignment horizontal="center" vertical="center" wrapText="1"/>
    </xf>
    <xf numFmtId="164" fontId="28" fillId="8" borderId="40" xfId="0" applyNumberFormat="1" applyFont="1" applyFill="1" applyBorder="1" applyAlignment="1">
      <alignment horizontal="center"/>
    </xf>
    <xf numFmtId="0" fontId="27" fillId="5" borderId="41" xfId="0" applyFont="1" applyFill="1" applyBorder="1" applyAlignment="1">
      <alignment horizontal="center" wrapText="1"/>
    </xf>
    <xf numFmtId="0" fontId="27" fillId="5" borderId="0" xfId="0" applyFont="1" applyFill="1" applyBorder="1" applyAlignment="1">
      <alignment horizontal="center" wrapText="1"/>
    </xf>
    <xf numFmtId="0" fontId="27" fillId="5" borderId="15" xfId="0" applyFont="1" applyFill="1" applyBorder="1" applyAlignment="1">
      <alignment horizontal="center" wrapText="1"/>
    </xf>
    <xf numFmtId="0" fontId="5" fillId="0" borderId="0" xfId="0" applyFont="1" applyFill="1" applyAlignment="1">
      <alignment horizontal="center"/>
    </xf>
    <xf numFmtId="0" fontId="33" fillId="0" borderId="0" xfId="0" applyFont="1" applyFill="1" applyAlignment="1">
      <alignment horizontal="center"/>
    </xf>
    <xf numFmtId="1" fontId="9" fillId="5" borderId="18" xfId="0" applyNumberFormat="1" applyFont="1" applyFill="1" applyBorder="1" applyAlignment="1" applyProtection="1">
      <alignment horizontal="center" vertical="center" wrapText="1"/>
      <protection locked="0"/>
    </xf>
    <xf numFmtId="49" fontId="9" fillId="5" borderId="18" xfId="0" applyNumberFormat="1" applyFont="1" applyFill="1" applyBorder="1" applyAlignment="1">
      <alignment horizontal="left" vertical="center" wrapText="1"/>
    </xf>
    <xf numFmtId="0" fontId="9" fillId="5" borderId="18" xfId="0" applyFont="1" applyFill="1" applyBorder="1" applyAlignment="1" applyProtection="1">
      <alignment horizontal="left" vertical="center" wrapText="1"/>
      <protection locked="0"/>
    </xf>
    <xf numFmtId="1" fontId="9" fillId="2" borderId="18" xfId="0" applyNumberFormat="1" applyFont="1" applyFill="1" applyBorder="1" applyAlignment="1" applyProtection="1">
      <alignment horizontal="center" vertical="center" wrapText="1"/>
      <protection locked="0"/>
    </xf>
    <xf numFmtId="49" fontId="9" fillId="2" borderId="18" xfId="0" applyNumberFormat="1" applyFont="1" applyFill="1" applyBorder="1" applyAlignment="1">
      <alignment horizontal="left" vertical="center" wrapText="1"/>
    </xf>
    <xf numFmtId="49" fontId="9" fillId="2" borderId="18" xfId="0" applyNumberFormat="1" applyFont="1" applyFill="1" applyBorder="1" applyAlignment="1">
      <alignment horizontal="left" vertical="center"/>
    </xf>
    <xf numFmtId="0" fontId="9" fillId="2" borderId="18" xfId="0" applyFont="1" applyFill="1" applyBorder="1" applyAlignment="1">
      <alignment vertical="center"/>
    </xf>
    <xf numFmtId="166" fontId="9" fillId="2" borderId="18" xfId="0" applyNumberFormat="1" applyFont="1" applyFill="1" applyBorder="1" applyAlignment="1">
      <alignment horizontal="center" vertical="center"/>
    </xf>
    <xf numFmtId="49" fontId="9" fillId="2" borderId="18" xfId="0" applyNumberFormat="1" applyFont="1" applyFill="1" applyBorder="1" applyAlignment="1">
      <alignment horizontal="center" vertical="center" wrapText="1"/>
    </xf>
    <xf numFmtId="49" fontId="9" fillId="2" borderId="25" xfId="0" applyNumberFormat="1" applyFont="1" applyFill="1" applyBorder="1" applyAlignment="1">
      <alignment horizontal="center" vertical="center" wrapText="1"/>
    </xf>
    <xf numFmtId="1" fontId="9" fillId="2" borderId="1" xfId="0" applyNumberFormat="1" applyFont="1" applyFill="1" applyBorder="1" applyAlignment="1" applyProtection="1">
      <alignment horizontal="center" vertical="center" wrapText="1"/>
      <protection locked="0"/>
    </xf>
    <xf numFmtId="2" fontId="9" fillId="2" borderId="18" xfId="0" applyNumberFormat="1" applyFont="1" applyFill="1" applyBorder="1" applyAlignment="1">
      <alignment vertical="center"/>
    </xf>
    <xf numFmtId="1" fontId="34" fillId="2" borderId="36" xfId="0" applyNumberFormat="1" applyFont="1" applyFill="1" applyBorder="1" applyAlignment="1" applyProtection="1">
      <alignment horizontal="center" vertical="center" wrapText="1"/>
      <protection locked="0"/>
    </xf>
    <xf numFmtId="0" fontId="9" fillId="2" borderId="18" xfId="0" applyFont="1" applyFill="1" applyBorder="1" applyAlignment="1" applyProtection="1">
      <alignment horizontal="left" vertical="center" wrapText="1"/>
      <protection locked="0"/>
    </xf>
    <xf numFmtId="0" fontId="9" fillId="2" borderId="18" xfId="0" applyNumberFormat="1" applyFont="1" applyFill="1" applyBorder="1" applyAlignment="1">
      <alignment horizontal="left" vertical="center"/>
    </xf>
    <xf numFmtId="1" fontId="9" fillId="2" borderId="18" xfId="0" applyNumberFormat="1" applyFont="1" applyFill="1" applyBorder="1" applyAlignment="1">
      <alignment vertical="center"/>
    </xf>
    <xf numFmtId="3" fontId="9" fillId="2" borderId="18" xfId="0" applyNumberFormat="1" applyFont="1" applyFill="1" applyBorder="1" applyAlignment="1">
      <alignment vertical="center" wrapText="1"/>
    </xf>
    <xf numFmtId="49" fontId="9" fillId="2" borderId="18" xfId="0" applyNumberFormat="1" applyFont="1" applyFill="1" applyBorder="1" applyAlignment="1">
      <alignment horizontal="left" vertical="center" indent="1"/>
    </xf>
    <xf numFmtId="1" fontId="9" fillId="2" borderId="18" xfId="0" applyNumberFormat="1" applyFont="1" applyFill="1" applyBorder="1" applyAlignment="1">
      <alignment horizontal="center" vertical="center" wrapText="1"/>
    </xf>
    <xf numFmtId="0" fontId="9" fillId="2" borderId="18" xfId="0" applyFont="1" applyFill="1" applyBorder="1" applyAlignment="1">
      <alignment horizontal="left" vertical="center"/>
    </xf>
    <xf numFmtId="0" fontId="9" fillId="0" borderId="18" xfId="0" applyFont="1" applyFill="1" applyBorder="1" applyAlignment="1">
      <alignment vertical="center" wrapText="1"/>
    </xf>
    <xf numFmtId="2" fontId="9" fillId="2" borderId="18" xfId="0" applyNumberFormat="1" applyFont="1" applyFill="1" applyBorder="1" applyAlignment="1">
      <alignment vertical="center" wrapText="1"/>
    </xf>
    <xf numFmtId="49" fontId="9" fillId="2" borderId="36" xfId="0" applyNumberFormat="1" applyFont="1" applyFill="1" applyBorder="1" applyAlignment="1">
      <alignment horizontal="center" vertical="center" wrapText="1"/>
    </xf>
    <xf numFmtId="0" fontId="9" fillId="2" borderId="18" xfId="0" applyFont="1" applyFill="1" applyBorder="1" applyAlignment="1" applyProtection="1">
      <alignment horizontal="left" vertical="center" indent="1"/>
      <protection locked="0"/>
    </xf>
    <xf numFmtId="1" fontId="9" fillId="2" borderId="18" xfId="0" applyNumberFormat="1" applyFont="1" applyFill="1" applyBorder="1" applyAlignment="1">
      <alignment horizontal="center" vertical="center"/>
    </xf>
    <xf numFmtId="166" fontId="9" fillId="5" borderId="18" xfId="0" applyNumberFormat="1" applyFont="1" applyFill="1" applyBorder="1" applyAlignment="1">
      <alignment horizontal="center" vertical="center"/>
    </xf>
    <xf numFmtId="49" fontId="9" fillId="5" borderId="18" xfId="0" applyNumberFormat="1" applyFont="1" applyFill="1" applyBorder="1" applyAlignment="1">
      <alignment horizontal="center" vertical="center" wrapText="1"/>
    </xf>
    <xf numFmtId="49" fontId="9" fillId="5" borderId="25" xfId="0" applyNumberFormat="1" applyFont="1" applyFill="1" applyBorder="1" applyAlignment="1">
      <alignment horizontal="center" vertical="center" wrapText="1"/>
    </xf>
    <xf numFmtId="1" fontId="9" fillId="5" borderId="1" xfId="0" applyNumberFormat="1" applyFont="1" applyFill="1" applyBorder="1" applyAlignment="1" applyProtection="1">
      <alignment horizontal="center" vertical="center" wrapText="1"/>
      <protection locked="0"/>
    </xf>
    <xf numFmtId="2" fontId="9" fillId="5" borderId="18" xfId="0" applyNumberFormat="1" applyFont="1" applyFill="1" applyBorder="1" applyAlignment="1">
      <alignment vertical="center" wrapText="1"/>
    </xf>
    <xf numFmtId="1" fontId="34" fillId="5" borderId="36" xfId="0" applyNumberFormat="1" applyFont="1" applyFill="1" applyBorder="1" applyAlignment="1" applyProtection="1">
      <alignment horizontal="center" vertical="center" wrapText="1"/>
      <protection locked="0"/>
    </xf>
    <xf numFmtId="0" fontId="9" fillId="5" borderId="18" xfId="0" applyNumberFormat="1" applyFont="1" applyFill="1" applyBorder="1" applyAlignment="1">
      <alignment horizontal="left" vertical="center"/>
    </xf>
    <xf numFmtId="3" fontId="9" fillId="5" borderId="18" xfId="0" applyNumberFormat="1" applyFont="1" applyFill="1" applyBorder="1" applyAlignment="1">
      <alignment vertical="center" wrapText="1"/>
    </xf>
    <xf numFmtId="49" fontId="9" fillId="5" borderId="18" xfId="0" applyNumberFormat="1" applyFont="1" applyFill="1" applyBorder="1" applyAlignment="1">
      <alignment horizontal="left" vertical="center" indent="1"/>
    </xf>
    <xf numFmtId="1" fontId="9" fillId="5" borderId="18" xfId="0" applyNumberFormat="1" applyFont="1" applyFill="1" applyBorder="1" applyAlignment="1">
      <alignment horizontal="center" vertical="center" wrapText="1"/>
    </xf>
    <xf numFmtId="0" fontId="9" fillId="5" borderId="18" xfId="0" applyFont="1" applyFill="1" applyBorder="1" applyAlignment="1">
      <alignment horizontal="left" vertical="center"/>
    </xf>
    <xf numFmtId="0" fontId="9" fillId="5" borderId="18" xfId="0" applyFont="1" applyFill="1" applyBorder="1" applyAlignment="1">
      <alignment vertical="center"/>
    </xf>
    <xf numFmtId="1" fontId="9" fillId="5" borderId="18" xfId="0" applyNumberFormat="1" applyFont="1" applyFill="1" applyBorder="1" applyAlignment="1">
      <alignment vertical="center" wrapText="1"/>
    </xf>
    <xf numFmtId="1" fontId="9" fillId="5" borderId="36" xfId="0" applyNumberFormat="1" applyFont="1" applyFill="1" applyBorder="1" applyAlignment="1" applyProtection="1">
      <alignment horizontal="center" vertical="center" wrapText="1"/>
      <protection locked="0"/>
    </xf>
    <xf numFmtId="0" fontId="9" fillId="5" borderId="18" xfId="0" applyFont="1" applyFill="1" applyBorder="1" applyAlignment="1" applyProtection="1">
      <alignment horizontal="left" vertical="center" indent="1"/>
      <protection locked="0"/>
    </xf>
    <xf numFmtId="49" fontId="22" fillId="2" borderId="36" xfId="0" applyNumberFormat="1" applyFont="1" applyFill="1" applyBorder="1" applyAlignment="1">
      <alignment horizontal="center" vertical="center" wrapText="1"/>
    </xf>
    <xf numFmtId="1" fontId="22" fillId="5" borderId="36" xfId="0" applyNumberFormat="1" applyFont="1" applyFill="1" applyBorder="1" applyAlignment="1" applyProtection="1">
      <alignment horizontal="center" vertical="center" wrapText="1"/>
      <protection locked="0"/>
    </xf>
    <xf numFmtId="49" fontId="9" fillId="2" borderId="18" xfId="0" applyNumberFormat="1" applyFont="1" applyFill="1" applyBorder="1" applyAlignment="1">
      <alignment vertical="center"/>
    </xf>
    <xf numFmtId="49" fontId="9" fillId="2" borderId="21" xfId="0" applyNumberFormat="1" applyFont="1" applyFill="1" applyBorder="1" applyAlignment="1">
      <alignment horizontal="left" vertical="center" wrapText="1"/>
    </xf>
    <xf numFmtId="0" fontId="9" fillId="2" borderId="21" xfId="0" applyFont="1" applyFill="1" applyBorder="1" applyAlignment="1">
      <alignment horizontal="left" vertical="center"/>
    </xf>
    <xf numFmtId="0" fontId="9" fillId="2" borderId="21" xfId="0" applyFont="1" applyFill="1" applyBorder="1" applyAlignment="1">
      <alignment vertical="center"/>
    </xf>
    <xf numFmtId="166" fontId="9" fillId="5" borderId="20" xfId="0" applyNumberFormat="1" applyFont="1" applyFill="1" applyBorder="1" applyAlignment="1">
      <alignment horizontal="center" vertical="center"/>
    </xf>
    <xf numFmtId="49" fontId="9" fillId="5" borderId="20" xfId="0" applyNumberFormat="1" applyFont="1" applyFill="1" applyBorder="1" applyAlignment="1">
      <alignment horizontal="center" vertical="center" wrapText="1"/>
    </xf>
    <xf numFmtId="49" fontId="9" fillId="5" borderId="42" xfId="0" applyNumberFormat="1" applyFont="1" applyFill="1" applyBorder="1" applyAlignment="1">
      <alignment horizontal="center" vertical="center" wrapText="1"/>
    </xf>
    <xf numFmtId="1" fontId="9" fillId="5" borderId="27" xfId="0" applyNumberFormat="1" applyFont="1" applyFill="1" applyBorder="1" applyAlignment="1" applyProtection="1">
      <alignment horizontal="center" vertical="center" wrapText="1"/>
      <protection locked="0"/>
    </xf>
    <xf numFmtId="1" fontId="9" fillId="5" borderId="20" xfId="0" applyNumberFormat="1" applyFont="1" applyFill="1" applyBorder="1" applyAlignment="1" applyProtection="1">
      <alignment horizontal="center" vertical="center" wrapText="1"/>
      <protection locked="0"/>
    </xf>
    <xf numFmtId="49" fontId="9" fillId="5" borderId="20" xfId="0" applyNumberFormat="1" applyFont="1" applyFill="1" applyBorder="1" applyAlignment="1">
      <alignment horizontal="left" vertical="center" wrapText="1"/>
    </xf>
    <xf numFmtId="2" fontId="9" fillId="5" borderId="20" xfId="0" applyNumberFormat="1" applyFont="1" applyFill="1" applyBorder="1" applyAlignment="1">
      <alignment vertical="center" wrapText="1"/>
    </xf>
    <xf numFmtId="1" fontId="34" fillId="5" borderId="43" xfId="0" applyNumberFormat="1" applyFont="1" applyFill="1" applyBorder="1" applyAlignment="1" applyProtection="1">
      <alignment horizontal="center" vertical="center" wrapText="1"/>
      <protection locked="0"/>
    </xf>
    <xf numFmtId="0" fontId="9" fillId="5" borderId="20" xfId="0" applyFont="1" applyFill="1" applyBorder="1" applyAlignment="1" applyProtection="1">
      <alignment horizontal="left" vertical="center" wrapText="1"/>
      <protection locked="0"/>
    </xf>
    <xf numFmtId="0" fontId="9" fillId="5" borderId="20" xfId="0" applyNumberFormat="1" applyFont="1" applyFill="1" applyBorder="1" applyAlignment="1">
      <alignment horizontal="left" vertical="center"/>
    </xf>
    <xf numFmtId="3" fontId="9" fillId="5" borderId="20" xfId="0" applyNumberFormat="1" applyFont="1" applyFill="1" applyBorder="1" applyAlignment="1">
      <alignment vertical="center" wrapText="1"/>
    </xf>
    <xf numFmtId="49" fontId="9" fillId="5" borderId="20" xfId="0" applyNumberFormat="1" applyFont="1" applyFill="1" applyBorder="1" applyAlignment="1">
      <alignment horizontal="left" vertical="center" indent="1"/>
    </xf>
    <xf numFmtId="1" fontId="9" fillId="5" borderId="20" xfId="0" applyNumberFormat="1" applyFont="1" applyFill="1" applyBorder="1" applyAlignment="1">
      <alignment horizontal="center" vertical="center" wrapText="1"/>
    </xf>
    <xf numFmtId="0" fontId="9" fillId="5" borderId="20" xfId="0" applyFont="1" applyFill="1" applyBorder="1" applyAlignment="1">
      <alignment horizontal="left" vertical="center"/>
    </xf>
    <xf numFmtId="0" fontId="9" fillId="5" borderId="20" xfId="0" applyFont="1" applyFill="1" applyBorder="1" applyAlignment="1">
      <alignment vertical="center"/>
    </xf>
    <xf numFmtId="0" fontId="9" fillId="5" borderId="20" xfId="0" applyFont="1" applyFill="1" applyBorder="1" applyAlignment="1">
      <alignment horizontal="center" vertical="center" wrapText="1"/>
    </xf>
    <xf numFmtId="0" fontId="9" fillId="2" borderId="18" xfId="0" applyFont="1" applyFill="1" applyBorder="1" applyAlignment="1">
      <alignment vertical="center" wrapText="1"/>
    </xf>
    <xf numFmtId="0" fontId="9" fillId="5" borderId="20" xfId="0" applyFont="1" applyFill="1" applyBorder="1" applyAlignment="1">
      <alignment vertical="center" wrapText="1"/>
    </xf>
    <xf numFmtId="0" fontId="0" fillId="0" borderId="1" xfId="0" applyFill="1" applyBorder="1" applyAlignment="1">
      <alignment vertical="center"/>
    </xf>
    <xf numFmtId="0" fontId="8" fillId="0" borderId="44" xfId="0" applyFont="1" applyBorder="1" applyAlignment="1">
      <alignment horizontal="center" vertical="center"/>
    </xf>
    <xf numFmtId="0" fontId="4" fillId="4" borderId="45" xfId="0" applyFont="1" applyFill="1" applyBorder="1" applyAlignment="1">
      <alignment horizontal="center" vertical="center"/>
    </xf>
    <xf numFmtId="0" fontId="10" fillId="0" borderId="46" xfId="0" applyFont="1" applyFill="1" applyBorder="1" applyAlignment="1">
      <alignment vertical="center"/>
    </xf>
    <xf numFmtId="1" fontId="5" fillId="0" borderId="47" xfId="0" applyNumberFormat="1" applyFont="1" applyFill="1" applyBorder="1" applyAlignment="1">
      <alignment vertical="center"/>
    </xf>
    <xf numFmtId="0" fontId="0" fillId="0" borderId="45" xfId="0" applyFill="1" applyBorder="1" applyAlignment="1">
      <alignment vertical="center"/>
    </xf>
    <xf numFmtId="1" fontId="4" fillId="4" borderId="45" xfId="0" applyNumberFormat="1" applyFont="1" applyFill="1" applyBorder="1" applyAlignment="1">
      <alignment horizontal="center" vertical="center"/>
    </xf>
    <xf numFmtId="0" fontId="4" fillId="4" borderId="45" xfId="0" applyFont="1" applyFill="1" applyBorder="1" applyAlignment="1">
      <alignment vertical="center"/>
    </xf>
    <xf numFmtId="1" fontId="4" fillId="4" borderId="1" xfId="0" applyNumberFormat="1" applyFont="1" applyFill="1" applyBorder="1" applyAlignment="1">
      <alignment horizontal="center" vertical="center"/>
    </xf>
    <xf numFmtId="0" fontId="4" fillId="4" borderId="1" xfId="0" applyFont="1" applyFill="1" applyBorder="1" applyAlignment="1">
      <alignment vertical="center"/>
    </xf>
    <xf numFmtId="0" fontId="1" fillId="4" borderId="44" xfId="0" applyFont="1" applyFill="1" applyBorder="1" applyAlignment="1">
      <alignment horizontal="center" vertical="center"/>
    </xf>
    <xf numFmtId="1" fontId="4" fillId="4" borderId="44" xfId="0" applyNumberFormat="1" applyFont="1" applyFill="1" applyBorder="1" applyAlignment="1">
      <alignment horizontal="center" vertical="center"/>
    </xf>
    <xf numFmtId="0" fontId="4" fillId="4" borderId="44" xfId="0" applyFont="1" applyFill="1" applyBorder="1" applyAlignment="1">
      <alignment vertical="center"/>
    </xf>
    <xf numFmtId="49" fontId="5" fillId="0" borderId="32" xfId="0" applyNumberFormat="1" applyFont="1" applyBorder="1" applyAlignment="1">
      <alignment horizontal="left" vertical="center"/>
    </xf>
    <xf numFmtId="0" fontId="5" fillId="0" borderId="48"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46" xfId="0" applyFont="1" applyBorder="1" applyAlignment="1">
      <alignment horizontal="left" vertical="center"/>
    </xf>
    <xf numFmtId="0" fontId="0" fillId="0" borderId="46" xfId="0" applyFill="1" applyBorder="1" applyAlignment="1">
      <alignment vertical="center"/>
    </xf>
    <xf numFmtId="0" fontId="0" fillId="0" borderId="32" xfId="0" applyBorder="1" applyAlignment="1">
      <alignment vertical="center"/>
    </xf>
    <xf numFmtId="0" fontId="0" fillId="0" borderId="44" xfId="0" applyFill="1" applyBorder="1" applyAlignment="1">
      <alignment vertical="center"/>
    </xf>
    <xf numFmtId="49" fontId="31" fillId="0" borderId="0" xfId="0" applyNumberFormat="1" applyFont="1" applyFill="1" applyAlignment="1">
      <alignment horizontal="center" vertical="center"/>
    </xf>
    <xf numFmtId="49" fontId="9" fillId="2" borderId="18" xfId="0" applyNumberFormat="1" applyFont="1" applyFill="1" applyBorder="1" applyAlignment="1">
      <alignment horizontal="center" vertical="center"/>
    </xf>
    <xf numFmtId="0" fontId="22" fillId="2" borderId="20" xfId="0" applyFont="1" applyFill="1" applyBorder="1" applyAlignment="1">
      <alignment horizontal="center" vertical="center" wrapText="1"/>
    </xf>
    <xf numFmtId="0" fontId="22" fillId="2" borderId="22" xfId="0" applyFont="1" applyFill="1" applyBorder="1" applyAlignment="1">
      <alignment horizontal="center" vertical="center" wrapText="1"/>
    </xf>
    <xf numFmtId="0" fontId="22" fillId="2" borderId="22" xfId="0" applyNumberFormat="1" applyFont="1" applyFill="1" applyBorder="1" applyAlignment="1">
      <alignment horizontal="center" vertical="center"/>
    </xf>
    <xf numFmtId="0" fontId="22" fillId="2" borderId="19" xfId="0" applyNumberFormat="1" applyFont="1" applyFill="1" applyBorder="1" applyAlignment="1">
      <alignment horizontal="center" vertical="center"/>
    </xf>
    <xf numFmtId="0" fontId="4" fillId="5" borderId="0" xfId="0" applyFont="1" applyFill="1" applyBorder="1" applyAlignment="1">
      <alignment horizontal="center" vertical="center"/>
    </xf>
    <xf numFmtId="0" fontId="4" fillId="2" borderId="0" xfId="0" applyFont="1" applyFill="1" applyBorder="1" applyAlignment="1">
      <alignment horizontal="center" vertical="center"/>
    </xf>
    <xf numFmtId="0" fontId="35" fillId="0" borderId="3" xfId="0" applyFont="1" applyBorder="1" applyAlignment="1">
      <alignment horizontal="center" vertical="center" wrapText="1"/>
    </xf>
    <xf numFmtId="0" fontId="35" fillId="0" borderId="3" xfId="0" applyFont="1" applyBorder="1" applyAlignment="1">
      <alignment vertical="center" wrapText="1"/>
    </xf>
    <xf numFmtId="0" fontId="35" fillId="0" borderId="0" xfId="0" applyFont="1" applyFill="1" applyBorder="1" applyAlignment="1">
      <alignment horizontal="center" vertical="center" wrapText="1"/>
    </xf>
    <xf numFmtId="49" fontId="0" fillId="0" borderId="0" xfId="0" applyNumberFormat="1"/>
    <xf numFmtId="0" fontId="0" fillId="0" borderId="32" xfId="0" applyBorder="1"/>
    <xf numFmtId="49" fontId="27" fillId="3" borderId="0" xfId="0" applyNumberFormat="1" applyFont="1" applyFill="1" applyAlignment="1">
      <alignment horizontal="center" vertical="center"/>
    </xf>
    <xf numFmtId="49" fontId="31" fillId="3" borderId="0" xfId="0" applyNumberFormat="1" applyFont="1" applyFill="1" applyAlignment="1">
      <alignment horizontal="center" vertical="center"/>
    </xf>
    <xf numFmtId="0" fontId="8" fillId="0" borderId="5" xfId="0" applyFont="1" applyFill="1" applyBorder="1" applyAlignment="1">
      <alignment horizontal="center" vertical="center"/>
    </xf>
    <xf numFmtId="1" fontId="5" fillId="0" borderId="49" xfId="0" applyNumberFormat="1" applyFont="1" applyFill="1" applyBorder="1" applyAlignment="1">
      <alignment vertical="center"/>
    </xf>
    <xf numFmtId="0" fontId="1" fillId="4" borderId="50" xfId="0" applyFont="1" applyFill="1" applyBorder="1" applyAlignment="1">
      <alignment horizontal="center" vertical="center"/>
    </xf>
    <xf numFmtId="0" fontId="0" fillId="0" borderId="29" xfId="0" applyFill="1" applyBorder="1" applyAlignment="1">
      <alignment vertical="center"/>
    </xf>
    <xf numFmtId="1" fontId="4" fillId="4" borderId="50" xfId="0" applyNumberFormat="1" applyFont="1" applyFill="1" applyBorder="1" applyAlignment="1">
      <alignment horizontal="center" vertical="center"/>
    </xf>
    <xf numFmtId="0" fontId="4" fillId="4" borderId="50" xfId="0" applyFont="1" applyFill="1" applyBorder="1" applyAlignment="1">
      <alignment vertical="center"/>
    </xf>
    <xf numFmtId="0" fontId="0" fillId="0" borderId="50" xfId="0" applyFill="1" applyBorder="1" applyAlignment="1">
      <alignment vertical="center"/>
    </xf>
    <xf numFmtId="0" fontId="0" fillId="0" borderId="51" xfId="0" applyFill="1" applyBorder="1" applyAlignment="1">
      <alignment vertical="center"/>
    </xf>
    <xf numFmtId="0" fontId="1" fillId="9" borderId="50" xfId="0" applyFont="1" applyFill="1" applyBorder="1" applyAlignment="1">
      <alignment horizontal="center" vertical="center"/>
    </xf>
    <xf numFmtId="0" fontId="4" fillId="9" borderId="52" xfId="0" applyFont="1" applyFill="1" applyBorder="1" applyAlignment="1">
      <alignment horizontal="center" vertical="center"/>
    </xf>
    <xf numFmtId="0" fontId="4" fillId="9" borderId="27" xfId="0" applyFont="1" applyFill="1" applyBorder="1" applyAlignment="1">
      <alignment horizontal="center" vertical="center"/>
    </xf>
    <xf numFmtId="0" fontId="4" fillId="9" borderId="42" xfId="0" applyFont="1" applyFill="1" applyBorder="1" applyAlignment="1">
      <alignment horizontal="center" vertical="center"/>
    </xf>
    <xf numFmtId="0" fontId="4" fillId="9" borderId="24" xfId="0" applyFont="1" applyFill="1" applyBorder="1" applyAlignment="1">
      <alignment horizontal="center" vertical="center"/>
    </xf>
    <xf numFmtId="0" fontId="4" fillId="9" borderId="1" xfId="0" applyFont="1" applyFill="1" applyBorder="1" applyAlignment="1">
      <alignment horizontal="center" vertical="center" wrapText="1"/>
    </xf>
    <xf numFmtId="0" fontId="4" fillId="9" borderId="25" xfId="0" applyFont="1" applyFill="1" applyBorder="1" applyAlignment="1">
      <alignment horizontal="center" vertical="center" wrapText="1"/>
    </xf>
    <xf numFmtId="0" fontId="4" fillId="9" borderId="1" xfId="0" applyFont="1" applyFill="1" applyBorder="1" applyAlignment="1">
      <alignment horizontal="center" vertical="center"/>
    </xf>
    <xf numFmtId="0" fontId="4" fillId="9" borderId="25" xfId="0" applyFont="1" applyFill="1" applyBorder="1" applyAlignment="1">
      <alignment horizontal="center" vertical="center"/>
    </xf>
    <xf numFmtId="0" fontId="4" fillId="9" borderId="24" xfId="0" applyFont="1" applyFill="1" applyBorder="1" applyAlignment="1">
      <alignment horizontal="center" vertical="center" wrapText="1"/>
    </xf>
    <xf numFmtId="0" fontId="1" fillId="9" borderId="24"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25" xfId="0" applyFont="1" applyFill="1" applyBorder="1" applyAlignment="1">
      <alignment horizontal="center" vertical="center"/>
    </xf>
    <xf numFmtId="0" fontId="1" fillId="9" borderId="24"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9" borderId="25" xfId="0" applyFont="1" applyFill="1" applyBorder="1" applyAlignment="1">
      <alignment horizontal="center" vertical="center" wrapText="1"/>
    </xf>
    <xf numFmtId="0" fontId="1" fillId="9" borderId="53" xfId="0" applyFont="1" applyFill="1" applyBorder="1" applyAlignment="1">
      <alignment horizontal="center" vertical="center"/>
    </xf>
    <xf numFmtId="0" fontId="1" fillId="9" borderId="54" xfId="0" applyFont="1" applyFill="1" applyBorder="1" applyAlignment="1">
      <alignment horizontal="center" vertical="center"/>
    </xf>
    <xf numFmtId="0" fontId="1" fillId="9" borderId="55" xfId="0" applyFont="1" applyFill="1" applyBorder="1" applyAlignment="1">
      <alignment horizontal="center" vertical="center"/>
    </xf>
    <xf numFmtId="0" fontId="2" fillId="4" borderId="56" xfId="0" applyFont="1" applyFill="1" applyBorder="1" applyAlignment="1">
      <alignment horizontal="center" vertical="center"/>
    </xf>
    <xf numFmtId="0" fontId="2" fillId="4" borderId="45" xfId="0" applyFont="1" applyFill="1" applyBorder="1" applyAlignment="1">
      <alignment horizontal="center" vertical="center"/>
    </xf>
    <xf numFmtId="0" fontId="2" fillId="4" borderId="57" xfId="0" applyFont="1" applyFill="1" applyBorder="1" applyAlignment="1">
      <alignment horizontal="center" vertical="center"/>
    </xf>
    <xf numFmtId="0" fontId="2" fillId="4" borderId="1" xfId="0" applyFont="1" applyFill="1" applyBorder="1" applyAlignment="1">
      <alignment horizontal="center" vertical="center"/>
    </xf>
    <xf numFmtId="0" fontId="2" fillId="7" borderId="1" xfId="0" applyFont="1" applyFill="1" applyBorder="1" applyAlignment="1">
      <alignment horizontal="center" vertical="center"/>
    </xf>
    <xf numFmtId="0" fontId="2" fillId="7" borderId="57" xfId="0" applyFont="1" applyFill="1" applyBorder="1" applyAlignment="1">
      <alignment horizontal="center" vertical="center"/>
    </xf>
    <xf numFmtId="0" fontId="2" fillId="4" borderId="58"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9" xfId="0" applyFont="1" applyFill="1" applyBorder="1" applyAlignment="1">
      <alignment horizontal="center" vertical="center"/>
    </xf>
    <xf numFmtId="0" fontId="2" fillId="4" borderId="60" xfId="0" applyFont="1" applyFill="1" applyBorder="1" applyAlignment="1">
      <alignment horizontal="center" vertical="center"/>
    </xf>
    <xf numFmtId="49" fontId="5" fillId="5" borderId="61" xfId="0" applyNumberFormat="1" applyFont="1" applyFill="1" applyBorder="1" applyAlignment="1">
      <alignment horizontal="center" vertical="center"/>
    </xf>
    <xf numFmtId="49" fontId="5" fillId="5" borderId="36" xfId="0" applyNumberFormat="1" applyFont="1" applyFill="1" applyBorder="1" applyAlignment="1">
      <alignment horizontal="center" vertical="center"/>
    </xf>
    <xf numFmtId="49" fontId="3" fillId="5" borderId="36" xfId="0" applyNumberFormat="1" applyFont="1" applyFill="1" applyBorder="1" applyAlignment="1">
      <alignment horizontal="center" vertical="center"/>
    </xf>
    <xf numFmtId="49" fontId="5" fillId="5" borderId="62" xfId="0" applyNumberFormat="1" applyFont="1" applyFill="1" applyBorder="1" applyAlignment="1">
      <alignment horizontal="center" vertical="center"/>
    </xf>
    <xf numFmtId="49" fontId="5" fillId="5" borderId="63" xfId="0" applyNumberFormat="1" applyFont="1" applyFill="1" applyBorder="1" applyAlignment="1">
      <alignment horizontal="center" vertical="center"/>
    </xf>
    <xf numFmtId="49" fontId="5" fillId="5" borderId="64" xfId="0" applyNumberFormat="1" applyFont="1" applyFill="1" applyBorder="1" applyAlignment="1">
      <alignment horizontal="center" vertical="center"/>
    </xf>
    <xf numFmtId="49" fontId="5" fillId="0" borderId="14" xfId="0" applyNumberFormat="1" applyFont="1" applyBorder="1" applyAlignment="1">
      <alignment horizontal="left" vertical="center"/>
    </xf>
    <xf numFmtId="0" fontId="8" fillId="0" borderId="65" xfId="0" applyFont="1" applyFill="1" applyBorder="1" applyAlignment="1">
      <alignment horizontal="center" vertical="center" wrapText="1"/>
    </xf>
    <xf numFmtId="0" fontId="0" fillId="10" borderId="0" xfId="0" applyFill="1" applyAlignment="1">
      <alignment horizontal="center"/>
    </xf>
    <xf numFmtId="0" fontId="35" fillId="10" borderId="0" xfId="0" applyFont="1" applyFill="1" applyBorder="1" applyAlignment="1">
      <alignment horizontal="center" vertical="center" wrapText="1"/>
    </xf>
    <xf numFmtId="0" fontId="0" fillId="10" borderId="32" xfId="0" applyFill="1" applyBorder="1"/>
    <xf numFmtId="0" fontId="0" fillId="10" borderId="0" xfId="0" applyFill="1"/>
    <xf numFmtId="0" fontId="4" fillId="11" borderId="45" xfId="0" applyFont="1" applyFill="1" applyBorder="1" applyAlignment="1">
      <alignment vertical="center"/>
    </xf>
    <xf numFmtId="0" fontId="4" fillId="11" borderId="1" xfId="0" applyFont="1" applyFill="1" applyBorder="1" applyAlignment="1">
      <alignment vertical="center"/>
    </xf>
    <xf numFmtId="0" fontId="4" fillId="11" borderId="44" xfId="0" applyFont="1" applyFill="1" applyBorder="1" applyAlignment="1">
      <alignment vertical="center"/>
    </xf>
    <xf numFmtId="0" fontId="4" fillId="11" borderId="50" xfId="0" applyFont="1" applyFill="1" applyBorder="1" applyAlignment="1">
      <alignment vertical="center"/>
    </xf>
    <xf numFmtId="0" fontId="0" fillId="0" borderId="1" xfId="0" applyFill="1" applyBorder="1"/>
    <xf numFmtId="0" fontId="0" fillId="12" borderId="1" xfId="0" applyFill="1" applyBorder="1"/>
    <xf numFmtId="0" fontId="35" fillId="12" borderId="54" xfId="0" applyFont="1" applyFill="1" applyBorder="1" applyAlignment="1">
      <alignment horizontal="center" vertical="center" wrapText="1"/>
    </xf>
    <xf numFmtId="0" fontId="0" fillId="0" borderId="0" xfId="0" applyFill="1"/>
    <xf numFmtId="0" fontId="0" fillId="12" borderId="0" xfId="0" applyFill="1" applyAlignment="1"/>
    <xf numFmtId="0" fontId="0" fillId="0" borderId="0" xfId="0" applyFill="1" applyBorder="1"/>
    <xf numFmtId="49" fontId="0" fillId="0" borderId="0" xfId="0" applyNumberFormat="1" applyFill="1"/>
    <xf numFmtId="0" fontId="1" fillId="0" borderId="0" xfId="0" applyFont="1" applyFill="1" applyAlignment="1">
      <alignment horizontal="center"/>
    </xf>
    <xf numFmtId="49" fontId="9" fillId="0" borderId="0" xfId="0" applyNumberFormat="1" applyFont="1"/>
    <xf numFmtId="0" fontId="9" fillId="0" borderId="0" xfId="0" applyFont="1"/>
    <xf numFmtId="49" fontId="1" fillId="0" borderId="0" xfId="0" applyNumberFormat="1" applyFont="1"/>
    <xf numFmtId="0" fontId="1" fillId="0" borderId="0" xfId="0" applyFont="1"/>
    <xf numFmtId="0" fontId="8" fillId="0" borderId="75" xfId="0" applyFont="1" applyFill="1" applyBorder="1" applyAlignment="1">
      <alignment horizontal="center" vertical="center"/>
    </xf>
    <xf numFmtId="0" fontId="10" fillId="0" borderId="76" xfId="0" applyFont="1" applyFill="1" applyBorder="1" applyAlignment="1">
      <alignment vertical="center"/>
    </xf>
    <xf numFmtId="0" fontId="6" fillId="0" borderId="77" xfId="0" applyFont="1" applyFill="1" applyBorder="1" applyAlignment="1">
      <alignment vertical="center" wrapText="1"/>
    </xf>
    <xf numFmtId="0" fontId="10" fillId="0" borderId="77" xfId="0" applyFont="1" applyFill="1" applyBorder="1" applyAlignment="1">
      <alignment vertical="center"/>
    </xf>
    <xf numFmtId="0" fontId="0" fillId="0" borderId="77" xfId="0" applyFill="1" applyBorder="1" applyAlignment="1">
      <alignment vertical="center"/>
    </xf>
    <xf numFmtId="0" fontId="6" fillId="0" borderId="77" xfId="0" applyFont="1" applyFill="1" applyBorder="1" applyAlignment="1">
      <alignment vertical="center"/>
    </xf>
    <xf numFmtId="0" fontId="10" fillId="0" borderId="77" xfId="0" applyFont="1" applyFill="1" applyBorder="1" applyAlignment="1">
      <alignment vertical="center" wrapText="1"/>
    </xf>
    <xf numFmtId="0" fontId="0" fillId="0" borderId="77" xfId="0" applyFill="1" applyBorder="1" applyAlignment="1">
      <alignment vertical="center" wrapText="1"/>
    </xf>
    <xf numFmtId="0" fontId="0" fillId="0" borderId="78" xfId="0" applyFill="1" applyBorder="1" applyAlignment="1">
      <alignment vertical="center"/>
    </xf>
    <xf numFmtId="0" fontId="4" fillId="0" borderId="77" xfId="0" applyFont="1" applyFill="1" applyBorder="1" applyAlignment="1">
      <alignment vertical="center" wrapText="1"/>
    </xf>
    <xf numFmtId="0" fontId="0" fillId="0" borderId="76" xfId="0" applyFill="1" applyBorder="1" applyAlignment="1">
      <alignment vertical="center"/>
    </xf>
    <xf numFmtId="0" fontId="0" fillId="0" borderId="79" xfId="0" applyFill="1" applyBorder="1" applyAlignment="1">
      <alignment vertical="center"/>
    </xf>
    <xf numFmtId="0" fontId="38" fillId="0" borderId="0" xfId="0" applyFont="1"/>
    <xf numFmtId="1" fontId="5" fillId="0" borderId="32" xfId="0" applyNumberFormat="1" applyFont="1" applyFill="1" applyBorder="1" applyAlignment="1">
      <alignment horizontal="left" vertical="center"/>
    </xf>
    <xf numFmtId="0" fontId="8" fillId="0" borderId="47" xfId="0" applyFont="1" applyFill="1" applyBorder="1" applyAlignment="1">
      <alignment horizontal="center" vertical="center"/>
    </xf>
    <xf numFmtId="0" fontId="8" fillId="0" borderId="32" xfId="0" applyFont="1" applyFill="1" applyBorder="1" applyAlignment="1">
      <alignment horizontal="center" vertical="center"/>
    </xf>
    <xf numFmtId="0" fontId="5" fillId="0" borderId="0" xfId="0" applyFont="1" applyFill="1" applyBorder="1" applyAlignment="1">
      <alignment vertical="center" wrapText="1"/>
    </xf>
    <xf numFmtId="0" fontId="11" fillId="0" borderId="32" xfId="0" applyFont="1" applyFill="1" applyBorder="1" applyAlignment="1">
      <alignment horizontal="right" vertical="center"/>
    </xf>
    <xf numFmtId="0" fontId="11" fillId="0" borderId="0" xfId="0" applyFont="1" applyFill="1" applyBorder="1" applyAlignment="1">
      <alignment horizontal="right" vertical="center"/>
    </xf>
    <xf numFmtId="0" fontId="5" fillId="0" borderId="32" xfId="0" applyFont="1" applyFill="1" applyBorder="1" applyAlignment="1">
      <alignment horizontal="right" vertical="center"/>
    </xf>
    <xf numFmtId="0" fontId="8" fillId="0" borderId="46" xfId="0" applyFont="1" applyFill="1" applyBorder="1" applyAlignment="1">
      <alignment horizontal="center" vertical="center"/>
    </xf>
    <xf numFmtId="0" fontId="7" fillId="0" borderId="3" xfId="0" applyFont="1" applyBorder="1" applyAlignment="1">
      <alignment horizontal="center" vertical="center"/>
    </xf>
    <xf numFmtId="0" fontId="7" fillId="0" borderId="0" xfId="0" applyFont="1" applyBorder="1" applyAlignment="1">
      <alignment horizontal="center" vertical="center"/>
    </xf>
    <xf numFmtId="0" fontId="7" fillId="0" borderId="2" xfId="0" applyFont="1" applyBorder="1" applyAlignment="1">
      <alignment horizontal="center" vertical="center"/>
    </xf>
    <xf numFmtId="49" fontId="8" fillId="0" borderId="9"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1" fontId="8" fillId="0" borderId="4" xfId="0" applyNumberFormat="1" applyFont="1" applyFill="1" applyBorder="1" applyAlignment="1">
      <alignment horizontal="center" vertical="center" wrapText="1"/>
    </xf>
    <xf numFmtId="1" fontId="8" fillId="0" borderId="13" xfId="0" applyNumberFormat="1"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72" xfId="0" applyFont="1" applyFill="1" applyBorder="1" applyAlignment="1">
      <alignment horizontal="center" vertical="center"/>
    </xf>
    <xf numFmtId="0" fontId="8" fillId="0" borderId="73" xfId="0" applyFont="1" applyFill="1" applyBorder="1" applyAlignment="1">
      <alignment horizontal="center" vertical="center"/>
    </xf>
    <xf numFmtId="0" fontId="8" fillId="0" borderId="74" xfId="0" applyFont="1" applyFill="1" applyBorder="1" applyAlignment="1">
      <alignment horizontal="center" vertical="center"/>
    </xf>
    <xf numFmtId="0" fontId="13" fillId="0" borderId="54" xfId="0" applyFont="1" applyFill="1" applyBorder="1" applyAlignment="1">
      <alignment horizontal="center" vertical="center" wrapText="1"/>
    </xf>
    <xf numFmtId="0" fontId="13" fillId="0" borderId="1" xfId="0" applyFont="1" applyFill="1" applyBorder="1" applyAlignment="1" applyProtection="1">
      <alignment horizontal="center" vertical="center" wrapText="1"/>
      <protection locked="0"/>
    </xf>
    <xf numFmtId="0" fontId="13" fillId="0" borderId="16" xfId="0" applyFont="1" applyFill="1" applyBorder="1" applyAlignment="1" applyProtection="1">
      <alignment horizontal="center" vertical="center" wrapText="1"/>
      <protection locked="0"/>
    </xf>
    <xf numFmtId="0" fontId="13" fillId="4" borderId="1" xfId="0" applyNumberFormat="1" applyFont="1" applyFill="1" applyBorder="1" applyAlignment="1">
      <alignment horizontal="center" vertical="center" wrapText="1"/>
    </xf>
    <xf numFmtId="0" fontId="13" fillId="4" borderId="16" xfId="0" applyNumberFormat="1" applyFont="1" applyFill="1" applyBorder="1" applyAlignment="1">
      <alignment horizontal="center" vertical="center" wrapText="1"/>
    </xf>
    <xf numFmtId="0" fontId="13" fillId="4" borderId="44" xfId="0" applyFont="1" applyFill="1" applyBorder="1" applyAlignment="1">
      <alignment horizontal="center" vertical="center" wrapText="1"/>
    </xf>
    <xf numFmtId="0" fontId="13" fillId="4" borderId="17" xfId="0" applyFont="1" applyFill="1" applyBorder="1" applyAlignment="1">
      <alignment horizontal="center" vertical="center" wrapText="1"/>
    </xf>
    <xf numFmtId="1" fontId="13" fillId="0" borderId="1" xfId="0" applyNumberFormat="1" applyFont="1" applyFill="1" applyBorder="1" applyAlignment="1">
      <alignment horizontal="center" vertical="center" wrapText="1"/>
    </xf>
    <xf numFmtId="1" fontId="13" fillId="0" borderId="16"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13" fillId="0" borderId="16" xfId="0" applyNumberFormat="1" applyFont="1" applyFill="1" applyBorder="1" applyAlignment="1">
      <alignment horizontal="center" vertical="center" wrapText="1"/>
    </xf>
    <xf numFmtId="3" fontId="13" fillId="0" borderId="1" xfId="0" applyNumberFormat="1" applyFont="1" applyFill="1" applyBorder="1" applyAlignment="1">
      <alignment horizontal="center" vertical="center" wrapText="1"/>
    </xf>
    <xf numFmtId="3" fontId="13" fillId="0" borderId="16" xfId="0" applyNumberFormat="1" applyFont="1" applyFill="1" applyBorder="1" applyAlignment="1">
      <alignment horizontal="center" vertical="center" wrapText="1"/>
    </xf>
    <xf numFmtId="166" fontId="13" fillId="4" borderId="1" xfId="0" applyNumberFormat="1" applyFont="1" applyFill="1" applyBorder="1" applyAlignment="1" applyProtection="1">
      <alignment horizontal="center" vertical="center" wrapText="1"/>
      <protection locked="0"/>
    </xf>
    <xf numFmtId="166" fontId="13" fillId="4" borderId="16" xfId="0" applyNumberFormat="1" applyFont="1" applyFill="1" applyBorder="1" applyAlignment="1" applyProtection="1">
      <alignment horizontal="center" vertical="center" wrapText="1"/>
      <protection locked="0"/>
    </xf>
    <xf numFmtId="2" fontId="13" fillId="0" borderId="1" xfId="0" applyNumberFormat="1" applyFont="1" applyFill="1" applyBorder="1" applyAlignment="1">
      <alignment horizontal="center" vertical="center" wrapText="1"/>
    </xf>
    <xf numFmtId="2" fontId="13" fillId="0" borderId="16" xfId="0" applyNumberFormat="1" applyFont="1" applyFill="1" applyBorder="1" applyAlignment="1">
      <alignment horizontal="center" vertical="center" wrapText="1"/>
    </xf>
    <xf numFmtId="49" fontId="13" fillId="4" borderId="1" xfId="0" applyNumberFormat="1" applyFont="1" applyFill="1" applyBorder="1" applyAlignment="1">
      <alignment horizontal="center" vertical="center" wrapText="1"/>
    </xf>
    <xf numFmtId="49" fontId="13" fillId="4" borderId="16" xfId="0" applyNumberFormat="1" applyFont="1" applyFill="1" applyBorder="1" applyAlignment="1">
      <alignment horizontal="center" vertical="center" wrapText="1"/>
    </xf>
    <xf numFmtId="164" fontId="21" fillId="0" borderId="0" xfId="0" applyNumberFormat="1" applyFont="1" applyFill="1" applyBorder="1" applyAlignment="1">
      <alignment horizontal="center" vertical="center" wrapText="1"/>
    </xf>
    <xf numFmtId="49" fontId="13" fillId="4" borderId="54" xfId="0" applyNumberFormat="1" applyFont="1" applyFill="1" applyBorder="1" applyAlignment="1">
      <alignment horizontal="center" vertical="center" wrapText="1"/>
    </xf>
    <xf numFmtId="49" fontId="13" fillId="0" borderId="54"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49" fontId="13" fillId="0" borderId="15" xfId="0" applyNumberFormat="1" applyFont="1" applyFill="1" applyBorder="1" applyAlignment="1">
      <alignment horizontal="center" vertical="center" wrapText="1"/>
    </xf>
    <xf numFmtId="0" fontId="8" fillId="0" borderId="66" xfId="0" applyFont="1" applyBorder="1" applyAlignment="1">
      <alignment horizontal="center" vertical="center" wrapText="1"/>
    </xf>
    <xf numFmtId="0" fontId="9" fillId="0" borderId="0" xfId="0" applyFont="1" applyBorder="1" applyAlignment="1">
      <alignment horizontal="center" vertical="top" wrapText="1"/>
    </xf>
    <xf numFmtId="0" fontId="13" fillId="0" borderId="0" xfId="0" applyNumberFormat="1" applyFont="1" applyFill="1" applyBorder="1" applyAlignment="1">
      <alignment horizontal="center" vertical="center" wrapText="1"/>
    </xf>
    <xf numFmtId="0" fontId="13" fillId="0" borderId="8" xfId="0" applyNumberFormat="1" applyFont="1" applyFill="1" applyBorder="1" applyAlignment="1">
      <alignment horizontal="center" vertical="center" wrapText="1"/>
    </xf>
    <xf numFmtId="0" fontId="13" fillId="0" borderId="23" xfId="0" applyNumberFormat="1" applyFont="1" applyFill="1" applyBorder="1" applyAlignment="1">
      <alignment horizontal="center" vertical="center" wrapText="1"/>
    </xf>
    <xf numFmtId="0" fontId="13" fillId="0" borderId="67" xfId="0" applyNumberFormat="1" applyFont="1" applyFill="1" applyBorder="1" applyAlignment="1">
      <alignment horizontal="center" vertical="center" wrapText="1"/>
    </xf>
    <xf numFmtId="0" fontId="13" fillId="4" borderId="23" xfId="0" applyNumberFormat="1" applyFont="1" applyFill="1" applyBorder="1" applyAlignment="1">
      <alignment horizontal="left" vertical="center" wrapText="1"/>
    </xf>
    <xf numFmtId="0" fontId="13" fillId="4" borderId="67" xfId="0" applyNumberFormat="1" applyFont="1" applyFill="1" applyBorder="1" applyAlignment="1">
      <alignment horizontal="left" vertical="center" wrapText="1"/>
    </xf>
    <xf numFmtId="166" fontId="13" fillId="4" borderId="0" xfId="0" applyNumberFormat="1" applyFont="1" applyFill="1" applyBorder="1" applyAlignment="1" applyProtection="1">
      <alignment horizontal="center" vertical="center" wrapText="1"/>
      <protection locked="0"/>
    </xf>
    <xf numFmtId="166" fontId="13" fillId="4" borderId="8" xfId="0" applyNumberFormat="1" applyFont="1" applyFill="1" applyBorder="1" applyAlignment="1" applyProtection="1">
      <alignment horizontal="center" vertical="center" wrapText="1"/>
      <protection locked="0"/>
    </xf>
    <xf numFmtId="164" fontId="16" fillId="0" borderId="0" xfId="0" applyNumberFormat="1" applyFont="1" applyFill="1" applyBorder="1" applyAlignment="1">
      <alignment horizontal="center" vertical="center" wrapText="1"/>
    </xf>
    <xf numFmtId="49" fontId="31" fillId="5" borderId="28" xfId="0" applyNumberFormat="1" applyFont="1" applyFill="1" applyBorder="1" applyAlignment="1">
      <alignment horizontal="center" wrapText="1"/>
    </xf>
    <xf numFmtId="49" fontId="31" fillId="5" borderId="4" xfId="0" applyNumberFormat="1" applyFont="1" applyFill="1" applyBorder="1" applyAlignment="1">
      <alignment horizontal="center" wrapText="1"/>
    </xf>
    <xf numFmtId="49" fontId="31" fillId="5" borderId="68" xfId="0" applyNumberFormat="1" applyFont="1" applyFill="1" applyBorder="1" applyAlignment="1">
      <alignment horizontal="center" wrapText="1"/>
    </xf>
    <xf numFmtId="0" fontId="27" fillId="5" borderId="0" xfId="0" applyFont="1" applyFill="1" applyBorder="1" applyAlignment="1">
      <alignment horizontal="center" wrapText="1"/>
    </xf>
    <xf numFmtId="0" fontId="27" fillId="5" borderId="15" xfId="0" applyFont="1" applyFill="1" applyBorder="1" applyAlignment="1">
      <alignment horizontal="center" wrapText="1"/>
    </xf>
    <xf numFmtId="0" fontId="27" fillId="5" borderId="41" xfId="0" applyFont="1" applyFill="1" applyBorder="1" applyAlignment="1">
      <alignment horizontal="center" wrapText="1"/>
    </xf>
    <xf numFmtId="0" fontId="0" fillId="0" borderId="0" xfId="0" applyAlignment="1">
      <alignment horizontal="center"/>
    </xf>
    <xf numFmtId="0" fontId="19" fillId="0" borderId="0" xfId="0" applyFont="1" applyFill="1" applyAlignment="1">
      <alignment horizontal="left" vertical="top" wrapText="1" indent="1"/>
    </xf>
    <xf numFmtId="0" fontId="20" fillId="0" borderId="0" xfId="0" applyFont="1" applyFill="1" applyAlignment="1">
      <alignment horizontal="left" vertical="top" wrapText="1" indent="1"/>
    </xf>
    <xf numFmtId="0" fontId="15" fillId="0" borderId="0" xfId="0" applyFont="1" applyFill="1" applyAlignment="1">
      <alignment horizontal="left" vertical="top" wrapText="1"/>
    </xf>
    <xf numFmtId="0" fontId="8" fillId="3" borderId="8" xfId="0" applyFont="1" applyFill="1" applyBorder="1" applyAlignment="1">
      <alignment horizontal="center" vertical="center" wrapText="1"/>
    </xf>
    <xf numFmtId="0" fontId="13" fillId="5" borderId="41" xfId="0" applyFont="1" applyFill="1" applyBorder="1" applyAlignment="1">
      <alignment horizontal="center" vertical="center" wrapText="1"/>
    </xf>
    <xf numFmtId="0" fontId="13" fillId="5" borderId="15" xfId="0" applyFont="1" applyFill="1" applyBorder="1" applyAlignment="1">
      <alignment horizontal="center" vertical="center" wrapText="1"/>
    </xf>
    <xf numFmtId="0" fontId="13" fillId="5" borderId="29" xfId="0" applyFont="1" applyFill="1" applyBorder="1" applyAlignment="1">
      <alignment horizontal="center" vertical="center" wrapText="1"/>
    </xf>
    <xf numFmtId="0" fontId="13" fillId="5" borderId="69" xfId="0" applyFont="1" applyFill="1" applyBorder="1" applyAlignment="1">
      <alignment horizontal="center" vertical="center" wrapText="1"/>
    </xf>
    <xf numFmtId="0" fontId="13" fillId="5" borderId="70" xfId="0" applyFont="1" applyFill="1" applyBorder="1" applyAlignment="1">
      <alignment horizontal="center" vertical="center" wrapText="1"/>
    </xf>
    <xf numFmtId="0" fontId="8" fillId="5" borderId="71" xfId="0" applyFont="1" applyFill="1" applyBorder="1" applyAlignment="1">
      <alignment horizontal="center" vertical="center" wrapText="1"/>
    </xf>
    <xf numFmtId="0" fontId="36" fillId="0" borderId="0" xfId="0" applyFont="1" applyFill="1" applyAlignment="1">
      <alignment horizontal="left" vertical="top" wrapText="1"/>
    </xf>
    <xf numFmtId="0" fontId="19" fillId="0" borderId="0" xfId="0" applyFont="1" applyAlignment="1">
      <alignment horizontal="left" vertical="center" wrapText="1"/>
    </xf>
    <xf numFmtId="0" fontId="19" fillId="0"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H52"/>
  <sheetViews>
    <sheetView tabSelected="1" zoomScale="75" workbookViewId="0">
      <pane xSplit="1" ySplit="3" topLeftCell="B4" activePane="bottomRight" state="frozen"/>
      <selection pane="topRight" activeCell="B1" sqref="B1"/>
      <selection pane="bottomLeft" activeCell="A4" sqref="A4"/>
      <selection pane="bottomRight" sqref="A1:AB1"/>
    </sheetView>
  </sheetViews>
  <sheetFormatPr defaultRowHeight="15" customHeight="1" x14ac:dyDescent="0.2"/>
  <cols>
    <col min="1" max="1" width="12.42578125" style="37" customWidth="1"/>
    <col min="2" max="2" width="7" style="36" customWidth="1"/>
    <col min="3" max="6" width="5.7109375" style="38" customWidth="1"/>
    <col min="7" max="7" width="49.5703125" style="10" customWidth="1"/>
    <col min="8" max="8" width="1.5703125" style="10" customWidth="1"/>
    <col min="9" max="12" width="6" style="10" customWidth="1"/>
    <col min="13" max="13" width="40.85546875" style="10" customWidth="1"/>
    <col min="14" max="14" width="13.140625" style="10" customWidth="1"/>
    <col min="15" max="15" width="6.5703125" style="10" customWidth="1"/>
    <col min="16" max="16" width="6" style="10" customWidth="1"/>
    <col min="17" max="17" width="5.85546875" style="10" customWidth="1"/>
    <col min="18" max="18" width="5.28515625" style="10" customWidth="1"/>
    <col min="19" max="19" width="16.85546875" style="10" customWidth="1"/>
    <col min="20" max="20" width="13.140625" style="10" customWidth="1"/>
    <col min="21" max="21" width="6.5703125" style="10" customWidth="1"/>
    <col min="22" max="22" width="6" style="10" customWidth="1"/>
    <col min="23" max="23" width="8.42578125" style="10" customWidth="1"/>
    <col min="24" max="24" width="9.85546875" style="10" customWidth="1"/>
    <col min="25" max="25" width="7.7109375" style="10" customWidth="1"/>
    <col min="26" max="26" width="22.5703125" style="10" customWidth="1"/>
    <col min="27" max="27" width="15.5703125" style="10" customWidth="1"/>
    <col min="28" max="28" width="8.7109375" style="36" customWidth="1"/>
    <col min="29" max="29" width="6.42578125" style="11" customWidth="1"/>
    <col min="30" max="30" width="10.42578125" style="11" customWidth="1"/>
    <col min="31" max="31" width="18.28515625" style="11" customWidth="1"/>
    <col min="32" max="32" width="13.140625" style="10" customWidth="1"/>
    <col min="33" max="33" width="6.5703125" style="10" customWidth="1"/>
    <col min="34" max="34" width="6" style="10" customWidth="1"/>
    <col min="35" max="35" width="8.42578125" style="10" customWidth="1"/>
    <col min="36" max="36" width="9.85546875" style="10" customWidth="1"/>
    <col min="37" max="37" width="22.5703125" style="10" customWidth="1"/>
    <col min="38" max="38" width="15.5703125" style="10" customWidth="1"/>
    <col min="39" max="39" width="8.7109375" style="36" customWidth="1"/>
    <col min="40" max="40" width="6.42578125" style="11" customWidth="1"/>
    <col min="41" max="41" width="10.42578125" style="11" customWidth="1"/>
    <col min="42" max="42" width="18.28515625" style="11" customWidth="1"/>
    <col min="43" max="43" width="13.140625" style="10" customWidth="1"/>
    <col min="44" max="44" width="6.5703125" style="10" customWidth="1"/>
    <col min="45" max="45" width="6" style="10" customWidth="1"/>
    <col min="46" max="46" width="8.42578125" style="10" customWidth="1"/>
    <col min="47" max="47" width="9.85546875" style="10" customWidth="1"/>
    <col min="48" max="48" width="22.5703125" style="10" customWidth="1"/>
    <col min="49" max="49" width="15.5703125" style="10" customWidth="1"/>
    <col min="50" max="50" width="8.7109375" style="36" customWidth="1"/>
    <col min="51" max="51" width="6.42578125" style="11" customWidth="1"/>
    <col min="52" max="52" width="10.42578125" style="11" customWidth="1"/>
    <col min="53" max="53" width="22.5703125" style="10" customWidth="1"/>
    <col min="54" max="54" width="13.140625" style="10" customWidth="1"/>
    <col min="55" max="55" width="6.5703125" style="10" customWidth="1"/>
    <col min="56" max="56" width="6" style="10" customWidth="1"/>
    <col min="57" max="57" width="8.42578125" style="10" customWidth="1"/>
    <col min="58" max="58" width="9.85546875" style="10" customWidth="1"/>
    <col min="59" max="59" width="22.5703125" style="10" customWidth="1"/>
    <col min="60" max="60" width="15.5703125" style="10" customWidth="1"/>
    <col min="61" max="61" width="8.7109375" style="36" customWidth="1"/>
    <col min="62" max="62" width="6.42578125" style="11" customWidth="1"/>
    <col min="63" max="63" width="10.42578125" style="11" customWidth="1"/>
    <col min="64" max="64" width="22.5703125" style="10" customWidth="1"/>
    <col min="65" max="65" width="13.140625" style="10" customWidth="1"/>
    <col min="66" max="66" width="6.5703125" style="10" customWidth="1"/>
    <col min="67" max="67" width="6" style="10" customWidth="1"/>
    <col min="68" max="68" width="8.42578125" style="10" customWidth="1"/>
    <col min="69" max="69" width="9.85546875" style="10" customWidth="1"/>
    <col min="70" max="70" width="22.5703125" style="10" customWidth="1"/>
    <col min="71" max="71" width="15.5703125" style="10" customWidth="1"/>
    <col min="72" max="72" width="8.7109375" style="36" customWidth="1"/>
    <col min="73" max="73" width="6.42578125" style="11" customWidth="1"/>
    <col min="74" max="74" width="10.42578125" style="11" customWidth="1"/>
    <col min="75" max="75" width="22.5703125" style="10" customWidth="1"/>
    <col min="76" max="76" width="13.140625" style="10" customWidth="1"/>
    <col min="77" max="77" width="6.5703125" style="10" customWidth="1"/>
    <col min="78" max="78" width="6" style="10" customWidth="1"/>
    <col min="79" max="79" width="8.42578125" style="10" customWidth="1"/>
    <col min="80" max="80" width="9.85546875" style="10" customWidth="1"/>
    <col min="81" max="81" width="22.5703125" style="10" customWidth="1"/>
    <col min="82" max="82" width="15.5703125" style="10" customWidth="1"/>
    <col min="83" max="83" width="8.7109375" style="36" customWidth="1"/>
    <col min="84" max="84" width="6.42578125" style="11" customWidth="1"/>
    <col min="85" max="85" width="10.42578125" style="11" customWidth="1"/>
    <col min="86" max="86" width="22.5703125" style="10" customWidth="1"/>
    <col min="87" max="16384" width="9.140625" style="11"/>
  </cols>
  <sheetData>
    <row r="1" spans="1:86" s="1" customFormat="1" ht="18.75" customHeight="1" thickBot="1" x14ac:dyDescent="0.25">
      <c r="A1" s="637" t="s">
        <v>1052</v>
      </c>
      <c r="B1" s="637"/>
      <c r="C1" s="637"/>
      <c r="D1" s="637"/>
      <c r="E1" s="637"/>
      <c r="F1" s="637"/>
      <c r="G1" s="637"/>
      <c r="H1" s="637"/>
      <c r="I1" s="637"/>
      <c r="J1" s="637"/>
      <c r="K1" s="637"/>
      <c r="L1" s="637"/>
      <c r="M1" s="637"/>
      <c r="N1" s="638"/>
      <c r="O1" s="637"/>
      <c r="P1" s="637"/>
      <c r="Q1" s="637"/>
      <c r="R1" s="637"/>
      <c r="S1" s="637"/>
      <c r="T1" s="637"/>
      <c r="U1" s="637"/>
      <c r="V1" s="637"/>
      <c r="W1" s="637"/>
      <c r="X1" s="637"/>
      <c r="Y1" s="637"/>
      <c r="Z1" s="637"/>
      <c r="AA1" s="637"/>
      <c r="AB1" s="639"/>
    </row>
    <row r="2" spans="1:86" s="3" customFormat="1" ht="21" customHeight="1" x14ac:dyDescent="0.2">
      <c r="A2" s="640" t="s">
        <v>42</v>
      </c>
      <c r="B2" s="642" t="s">
        <v>43</v>
      </c>
      <c r="C2" s="644" t="s">
        <v>683</v>
      </c>
      <c r="D2" s="645"/>
      <c r="E2" s="645"/>
      <c r="F2" s="645"/>
      <c r="G2" s="646"/>
      <c r="H2" s="2"/>
      <c r="I2" s="644" t="s">
        <v>684</v>
      </c>
      <c r="J2" s="645"/>
      <c r="K2" s="645"/>
      <c r="L2" s="645"/>
      <c r="M2" s="645"/>
      <c r="N2" s="630" t="s">
        <v>224</v>
      </c>
      <c r="O2" s="631"/>
      <c r="P2" s="631"/>
      <c r="Q2" s="631"/>
      <c r="R2" s="631"/>
      <c r="S2" s="636"/>
      <c r="T2" s="630" t="s">
        <v>418</v>
      </c>
      <c r="U2" s="631"/>
      <c r="V2" s="631"/>
      <c r="W2" s="631"/>
      <c r="X2" s="631"/>
      <c r="Y2" s="631"/>
      <c r="Z2" s="631"/>
      <c r="AA2" s="630" t="s">
        <v>417</v>
      </c>
      <c r="AB2" s="631"/>
      <c r="AC2" s="631"/>
      <c r="AD2" s="631"/>
      <c r="AE2" s="631"/>
      <c r="AF2" s="630" t="s">
        <v>358</v>
      </c>
      <c r="AG2" s="631"/>
      <c r="AH2" s="631"/>
      <c r="AI2" s="631"/>
      <c r="AJ2" s="631"/>
      <c r="AK2" s="631"/>
      <c r="AL2" s="630" t="s">
        <v>359</v>
      </c>
      <c r="AM2" s="631"/>
      <c r="AN2" s="631"/>
      <c r="AO2" s="631"/>
      <c r="AP2" s="631"/>
      <c r="AQ2" s="630" t="s">
        <v>60</v>
      </c>
      <c r="AR2" s="631"/>
      <c r="AS2" s="631"/>
      <c r="AT2" s="631"/>
      <c r="AU2" s="631"/>
      <c r="AV2" s="631"/>
      <c r="AW2" s="630" t="s">
        <v>61</v>
      </c>
      <c r="AX2" s="631"/>
      <c r="AY2" s="631"/>
      <c r="AZ2" s="631"/>
      <c r="BA2" s="631"/>
      <c r="BB2" s="630" t="s">
        <v>1032</v>
      </c>
      <c r="BC2" s="631"/>
      <c r="BD2" s="631"/>
      <c r="BE2" s="631"/>
      <c r="BF2" s="631"/>
      <c r="BG2" s="631"/>
      <c r="BH2" s="630" t="s">
        <v>1033</v>
      </c>
      <c r="BI2" s="631"/>
      <c r="BJ2" s="631"/>
      <c r="BK2" s="631"/>
      <c r="BL2" s="631"/>
      <c r="BM2" s="630" t="s">
        <v>1039</v>
      </c>
      <c r="BN2" s="631"/>
      <c r="BO2" s="631"/>
      <c r="BP2" s="631"/>
      <c r="BQ2" s="631"/>
      <c r="BR2" s="631"/>
      <c r="BS2" s="630" t="s">
        <v>1040</v>
      </c>
      <c r="BT2" s="631"/>
      <c r="BU2" s="631"/>
      <c r="BV2" s="631"/>
      <c r="BW2" s="631"/>
      <c r="BX2" s="630" t="s">
        <v>1050</v>
      </c>
      <c r="BY2" s="631"/>
      <c r="BZ2" s="631"/>
      <c r="CA2" s="631"/>
      <c r="CB2" s="631"/>
      <c r="CC2" s="631"/>
      <c r="CD2" s="647" t="s">
        <v>1051</v>
      </c>
      <c r="CE2" s="648"/>
      <c r="CF2" s="648"/>
      <c r="CG2" s="648"/>
      <c r="CH2" s="649"/>
    </row>
    <row r="3" spans="1:86" s="6" customFormat="1" ht="46.5" customHeight="1" thickBot="1" x14ac:dyDescent="0.25">
      <c r="A3" s="641"/>
      <c r="B3" s="643"/>
      <c r="C3" s="40" t="s">
        <v>44</v>
      </c>
      <c r="D3" s="40" t="s">
        <v>45</v>
      </c>
      <c r="E3" s="40" t="s">
        <v>46</v>
      </c>
      <c r="F3" s="40" t="s">
        <v>47</v>
      </c>
      <c r="G3" s="4" t="s">
        <v>48</v>
      </c>
      <c r="H3" s="5"/>
      <c r="I3" s="40" t="s">
        <v>44</v>
      </c>
      <c r="J3" s="40" t="s">
        <v>45</v>
      </c>
      <c r="K3" s="41" t="s">
        <v>46</v>
      </c>
      <c r="L3" s="40" t="s">
        <v>47</v>
      </c>
      <c r="M3" s="5" t="s">
        <v>48</v>
      </c>
      <c r="N3" s="595" t="s">
        <v>225</v>
      </c>
      <c r="O3" s="40" t="s">
        <v>44</v>
      </c>
      <c r="P3" s="40" t="s">
        <v>45</v>
      </c>
      <c r="Q3" s="40" t="s">
        <v>46</v>
      </c>
      <c r="R3" s="40" t="s">
        <v>47</v>
      </c>
      <c r="S3" s="4" t="s">
        <v>48</v>
      </c>
      <c r="T3" s="595" t="s">
        <v>415</v>
      </c>
      <c r="U3" s="40" t="s">
        <v>473</v>
      </c>
      <c r="V3" s="40" t="s">
        <v>474</v>
      </c>
      <c r="W3" s="40" t="s">
        <v>446</v>
      </c>
      <c r="X3" s="40" t="s">
        <v>445</v>
      </c>
      <c r="Y3" s="551" t="s">
        <v>475</v>
      </c>
      <c r="Z3" s="2" t="s">
        <v>48</v>
      </c>
      <c r="AA3" s="595" t="s">
        <v>416</v>
      </c>
      <c r="AB3" s="40" t="s">
        <v>473</v>
      </c>
      <c r="AC3" s="40" t="s">
        <v>474</v>
      </c>
      <c r="AD3" s="40" t="s">
        <v>706</v>
      </c>
      <c r="AE3" s="516" t="s">
        <v>48</v>
      </c>
      <c r="AF3" s="595" t="s">
        <v>415</v>
      </c>
      <c r="AG3" s="40" t="s">
        <v>473</v>
      </c>
      <c r="AH3" s="40" t="s">
        <v>474</v>
      </c>
      <c r="AI3" s="40" t="s">
        <v>446</v>
      </c>
      <c r="AJ3" s="40" t="s">
        <v>445</v>
      </c>
      <c r="AK3" s="2" t="s">
        <v>48</v>
      </c>
      <c r="AL3" s="595" t="s">
        <v>416</v>
      </c>
      <c r="AM3" s="40" t="s">
        <v>473</v>
      </c>
      <c r="AN3" s="40" t="s">
        <v>474</v>
      </c>
      <c r="AO3" s="40" t="s">
        <v>706</v>
      </c>
      <c r="AP3" s="516" t="s">
        <v>48</v>
      </c>
      <c r="AQ3" s="595" t="s">
        <v>415</v>
      </c>
      <c r="AR3" s="320" t="s">
        <v>473</v>
      </c>
      <c r="AS3" s="319" t="s">
        <v>474</v>
      </c>
      <c r="AT3" s="319" t="s">
        <v>446</v>
      </c>
      <c r="AU3" s="319" t="s">
        <v>445</v>
      </c>
      <c r="AV3" s="2" t="s">
        <v>48</v>
      </c>
      <c r="AW3" s="595" t="s">
        <v>416</v>
      </c>
      <c r="AX3" s="40" t="s">
        <v>473</v>
      </c>
      <c r="AY3" s="40" t="s">
        <v>474</v>
      </c>
      <c r="AZ3" s="40" t="s">
        <v>706</v>
      </c>
      <c r="BA3" s="516" t="s">
        <v>48</v>
      </c>
      <c r="BB3" s="595" t="s">
        <v>415</v>
      </c>
      <c r="BC3" s="320" t="s">
        <v>473</v>
      </c>
      <c r="BD3" s="319" t="s">
        <v>474</v>
      </c>
      <c r="BE3" s="319" t="s">
        <v>446</v>
      </c>
      <c r="BF3" s="319" t="s">
        <v>445</v>
      </c>
      <c r="BG3" s="2" t="s">
        <v>48</v>
      </c>
      <c r="BH3" s="595" t="s">
        <v>416</v>
      </c>
      <c r="BI3" s="40" t="s">
        <v>473</v>
      </c>
      <c r="BJ3" s="40" t="s">
        <v>474</v>
      </c>
      <c r="BK3" s="40" t="s">
        <v>706</v>
      </c>
      <c r="BL3" s="516" t="s">
        <v>48</v>
      </c>
      <c r="BM3" s="595" t="s">
        <v>415</v>
      </c>
      <c r="BN3" s="320" t="s">
        <v>473</v>
      </c>
      <c r="BO3" s="319" t="s">
        <v>474</v>
      </c>
      <c r="BP3" s="319" t="s">
        <v>446</v>
      </c>
      <c r="BQ3" s="319" t="s">
        <v>445</v>
      </c>
      <c r="BR3" s="2" t="s">
        <v>48</v>
      </c>
      <c r="BS3" s="595" t="s">
        <v>416</v>
      </c>
      <c r="BT3" s="40" t="s">
        <v>473</v>
      </c>
      <c r="BU3" s="40" t="s">
        <v>474</v>
      </c>
      <c r="BV3" s="40" t="s">
        <v>706</v>
      </c>
      <c r="BW3" s="516" t="s">
        <v>48</v>
      </c>
      <c r="BX3" s="595" t="s">
        <v>415</v>
      </c>
      <c r="BY3" s="320" t="s">
        <v>473</v>
      </c>
      <c r="BZ3" s="319" t="s">
        <v>474</v>
      </c>
      <c r="CA3" s="319" t="s">
        <v>446</v>
      </c>
      <c r="CB3" s="319" t="s">
        <v>445</v>
      </c>
      <c r="CC3" s="40" t="s">
        <v>48</v>
      </c>
      <c r="CD3" s="595" t="s">
        <v>416</v>
      </c>
      <c r="CE3" s="40" t="s">
        <v>473</v>
      </c>
      <c r="CF3" s="40" t="s">
        <v>474</v>
      </c>
      <c r="CG3" s="40" t="s">
        <v>706</v>
      </c>
      <c r="CH3" s="616" t="s">
        <v>48</v>
      </c>
    </row>
    <row r="4" spans="1:86" ht="27.95" customHeight="1" x14ac:dyDescent="0.2">
      <c r="A4" s="588" t="s">
        <v>17</v>
      </c>
      <c r="B4" s="7">
        <f t="shared" ref="B4:B17" si="0">SUM(C4:F4)+SUM(I4:L4)+AB4</f>
        <v>5</v>
      </c>
      <c r="C4" s="578">
        <v>1</v>
      </c>
      <c r="D4" s="579">
        <v>1</v>
      </c>
      <c r="E4" s="579">
        <v>1</v>
      </c>
      <c r="F4" s="579">
        <v>0</v>
      </c>
      <c r="G4" s="8" t="s">
        <v>49</v>
      </c>
      <c r="H4" s="92"/>
      <c r="I4" s="578">
        <v>0</v>
      </c>
      <c r="J4" s="579">
        <v>0</v>
      </c>
      <c r="K4" s="579">
        <v>0</v>
      </c>
      <c r="L4" s="579">
        <v>1</v>
      </c>
      <c r="M4" s="318" t="s">
        <v>50</v>
      </c>
      <c r="N4" s="321">
        <f>SUM(O4:R4)</f>
        <v>4</v>
      </c>
      <c r="O4" s="560">
        <v>1</v>
      </c>
      <c r="P4" s="561">
        <v>1</v>
      </c>
      <c r="Q4" s="561">
        <v>1</v>
      </c>
      <c r="R4" s="562">
        <v>1</v>
      </c>
      <c r="S4" s="318"/>
      <c r="T4" s="321">
        <f>SUM(U4:Y4)</f>
        <v>2</v>
      </c>
      <c r="U4" s="517">
        <v>1</v>
      </c>
      <c r="V4" s="517"/>
      <c r="W4" s="517"/>
      <c r="X4" s="517">
        <v>1</v>
      </c>
      <c r="Y4" s="517"/>
      <c r="Z4" s="518"/>
      <c r="AA4" s="519">
        <f t="shared" ref="AA4:AA45" si="1">SUM(AB4:AD4)</f>
        <v>2</v>
      </c>
      <c r="AB4" s="521">
        <v>1</v>
      </c>
      <c r="AC4" s="522">
        <v>1</v>
      </c>
      <c r="AD4" s="522"/>
      <c r="AE4" s="520"/>
      <c r="AF4" s="321">
        <f t="shared" ref="AF4:AF45" si="2">SUM(AG4:AJ4)</f>
        <v>2</v>
      </c>
      <c r="AG4" s="524"/>
      <c r="AH4" s="524">
        <v>1</v>
      </c>
      <c r="AI4" s="524"/>
      <c r="AJ4" s="524">
        <v>1</v>
      </c>
      <c r="AK4" s="518"/>
      <c r="AL4" s="519">
        <f t="shared" ref="AL4:AL45" si="3">SUM(AM4:AO4)</f>
        <v>2</v>
      </c>
      <c r="AM4" s="522">
        <v>1</v>
      </c>
      <c r="AN4" s="522">
        <v>1</v>
      </c>
      <c r="AO4" s="522"/>
      <c r="AP4" s="520"/>
      <c r="AQ4" s="519">
        <f t="shared" ref="AQ4:AQ45" si="4">SUM(AR4:AU4)</f>
        <v>2</v>
      </c>
      <c r="AR4" s="522">
        <v>1</v>
      </c>
      <c r="AS4" s="522"/>
      <c r="AT4" s="522"/>
      <c r="AU4" s="522">
        <v>1</v>
      </c>
      <c r="AV4" s="518"/>
      <c r="AW4" s="519">
        <f t="shared" ref="AW4:AW45" si="5">SUM(AX4:AZ4)</f>
        <v>1</v>
      </c>
      <c r="AX4" s="522">
        <v>1</v>
      </c>
      <c r="AY4" s="522"/>
      <c r="AZ4" s="522"/>
      <c r="BA4" s="518"/>
      <c r="BB4" s="519">
        <f t="shared" ref="BB4:BB31" si="6">SUM(BC4:BF4)</f>
        <v>2</v>
      </c>
      <c r="BC4" s="600"/>
      <c r="BD4" s="600">
        <v>1</v>
      </c>
      <c r="BE4" s="600"/>
      <c r="BF4" s="600">
        <v>1</v>
      </c>
      <c r="BG4" s="518"/>
      <c r="BH4" s="519">
        <f t="shared" ref="BH4:BH45" si="7">SUM(BI4:BK4)</f>
        <v>2</v>
      </c>
      <c r="BI4" s="600">
        <v>1</v>
      </c>
      <c r="BJ4" s="600">
        <v>1</v>
      </c>
      <c r="BK4" s="600"/>
      <c r="BL4" s="518"/>
      <c r="BM4" s="519">
        <f t="shared" ref="BM4:BM45" si="8">SUM(BN4:BQ4)</f>
        <v>2</v>
      </c>
      <c r="BN4" s="522">
        <v>1</v>
      </c>
      <c r="BO4" s="522"/>
      <c r="BP4" s="522"/>
      <c r="BQ4" s="522">
        <v>1</v>
      </c>
      <c r="BR4" s="518"/>
      <c r="BS4" s="519">
        <f t="shared" ref="BS4:BS45" si="9">SUM(BT4:BV4)</f>
        <v>1</v>
      </c>
      <c r="BT4" s="522">
        <v>1</v>
      </c>
      <c r="BU4" s="522"/>
      <c r="BV4" s="522"/>
      <c r="BW4" s="518"/>
      <c r="BX4" s="519">
        <f t="shared" ref="BX4:BX31" si="10">SUM(BY4:CB4)</f>
        <v>2</v>
      </c>
      <c r="BY4" s="600"/>
      <c r="BZ4" s="600">
        <v>1</v>
      </c>
      <c r="CA4" s="600"/>
      <c r="CB4" s="600">
        <v>1</v>
      </c>
      <c r="CC4" s="518"/>
      <c r="CD4" s="519">
        <f t="shared" ref="CD4:CD45" si="11">SUM(CE4:CG4)</f>
        <v>2</v>
      </c>
      <c r="CE4" s="600">
        <v>1</v>
      </c>
      <c r="CF4" s="600">
        <v>1</v>
      </c>
      <c r="CG4" s="600"/>
      <c r="CH4" s="617"/>
    </row>
    <row r="5" spans="1:86" ht="18.75" customHeight="1" x14ac:dyDescent="0.2">
      <c r="A5" s="589" t="s">
        <v>18</v>
      </c>
      <c r="B5" s="7">
        <f t="shared" si="0"/>
        <v>4</v>
      </c>
      <c r="C5" s="580">
        <v>1</v>
      </c>
      <c r="D5" s="581">
        <v>1</v>
      </c>
      <c r="E5" s="581">
        <v>0</v>
      </c>
      <c r="F5" s="581">
        <v>1</v>
      </c>
      <c r="G5" s="8" t="s">
        <v>51</v>
      </c>
      <c r="H5" s="93"/>
      <c r="I5" s="580">
        <v>0</v>
      </c>
      <c r="J5" s="581">
        <v>0</v>
      </c>
      <c r="K5" s="581">
        <v>1</v>
      </c>
      <c r="L5" s="581">
        <v>0</v>
      </c>
      <c r="M5" s="318" t="s">
        <v>276</v>
      </c>
      <c r="N5" s="321">
        <f t="shared" ref="N5:N45" si="12">SUM(O5:R5)</f>
        <v>3</v>
      </c>
      <c r="O5" s="563">
        <v>1</v>
      </c>
      <c r="P5" s="564">
        <v>1</v>
      </c>
      <c r="Q5" s="564">
        <v>1</v>
      </c>
      <c r="R5" s="565"/>
      <c r="S5" s="12"/>
      <c r="T5" s="321">
        <f t="shared" ref="T5:T45" si="13">SUM(U5:Y5)</f>
        <v>2</v>
      </c>
      <c r="U5" s="439"/>
      <c r="V5" s="440">
        <v>1</v>
      </c>
      <c r="W5" s="440">
        <v>1</v>
      </c>
      <c r="X5" s="440"/>
      <c r="Y5" s="440"/>
      <c r="Z5" s="12"/>
      <c r="AA5" s="321">
        <f t="shared" si="1"/>
        <v>1</v>
      </c>
      <c r="AB5" s="523"/>
      <c r="AC5" s="524">
        <v>1</v>
      </c>
      <c r="AD5" s="524"/>
      <c r="AE5" s="515"/>
      <c r="AF5" s="321">
        <f t="shared" si="2"/>
        <v>2</v>
      </c>
      <c r="AG5" s="524">
        <v>1</v>
      </c>
      <c r="AH5" s="524"/>
      <c r="AI5" s="524">
        <v>1</v>
      </c>
      <c r="AJ5" s="524"/>
      <c r="AK5" s="12"/>
      <c r="AL5" s="321">
        <f t="shared" si="3"/>
        <v>2</v>
      </c>
      <c r="AM5" s="524">
        <v>1</v>
      </c>
      <c r="AN5" s="524">
        <v>1</v>
      </c>
      <c r="AO5" s="524"/>
      <c r="AP5" s="515"/>
      <c r="AQ5" s="321">
        <f t="shared" si="4"/>
        <v>2</v>
      </c>
      <c r="AR5" s="524"/>
      <c r="AS5" s="524">
        <v>1</v>
      </c>
      <c r="AT5" s="524">
        <v>1</v>
      </c>
      <c r="AU5" s="524"/>
      <c r="AV5" s="12"/>
      <c r="AW5" s="321">
        <f t="shared" si="5"/>
        <v>1</v>
      </c>
      <c r="AX5" s="524"/>
      <c r="AY5" s="524">
        <v>1</v>
      </c>
      <c r="AZ5" s="524"/>
      <c r="BA5" s="12"/>
      <c r="BB5" s="321">
        <f t="shared" si="6"/>
        <v>2</v>
      </c>
      <c r="BC5" s="601">
        <v>1</v>
      </c>
      <c r="BD5" s="601"/>
      <c r="BE5" s="601">
        <v>1</v>
      </c>
      <c r="BF5" s="601"/>
      <c r="BG5" s="12"/>
      <c r="BH5" s="321">
        <f t="shared" si="7"/>
        <v>1</v>
      </c>
      <c r="BI5" s="601">
        <v>1</v>
      </c>
      <c r="BJ5" s="601"/>
      <c r="BK5" s="601"/>
      <c r="BL5" s="12"/>
      <c r="BM5" s="321">
        <f t="shared" si="8"/>
        <v>2</v>
      </c>
      <c r="BN5" s="524"/>
      <c r="BO5" s="524">
        <v>1</v>
      </c>
      <c r="BP5" s="524">
        <v>1</v>
      </c>
      <c r="BQ5" s="524"/>
      <c r="BR5" s="12"/>
      <c r="BS5" s="321">
        <f t="shared" si="9"/>
        <v>1</v>
      </c>
      <c r="BT5" s="524"/>
      <c r="BU5" s="524">
        <v>1</v>
      </c>
      <c r="BV5" s="524"/>
      <c r="BW5" s="12"/>
      <c r="BX5" s="321">
        <f t="shared" si="10"/>
        <v>2</v>
      </c>
      <c r="BY5" s="601">
        <v>1</v>
      </c>
      <c r="BZ5" s="601"/>
      <c r="CA5" s="601">
        <v>1</v>
      </c>
      <c r="CB5" s="601"/>
      <c r="CC5" s="12"/>
      <c r="CD5" s="321">
        <f t="shared" si="11"/>
        <v>1</v>
      </c>
      <c r="CE5" s="601">
        <v>1</v>
      </c>
      <c r="CF5" s="601"/>
      <c r="CG5" s="601"/>
      <c r="CH5" s="618"/>
    </row>
    <row r="6" spans="1:86" ht="27.95" customHeight="1" x14ac:dyDescent="0.2">
      <c r="A6" s="589" t="s">
        <v>5</v>
      </c>
      <c r="B6" s="7">
        <f t="shared" si="0"/>
        <v>6</v>
      </c>
      <c r="C6" s="580">
        <v>2</v>
      </c>
      <c r="D6" s="581">
        <v>1</v>
      </c>
      <c r="E6" s="581">
        <v>0</v>
      </c>
      <c r="F6" s="581">
        <v>1</v>
      </c>
      <c r="G6" s="8" t="s">
        <v>52</v>
      </c>
      <c r="H6" s="94"/>
      <c r="I6" s="580">
        <v>0</v>
      </c>
      <c r="J6" s="581">
        <v>0</v>
      </c>
      <c r="K6" s="581">
        <v>0</v>
      </c>
      <c r="L6" s="581">
        <v>0</v>
      </c>
      <c r="M6" s="318" t="s">
        <v>53</v>
      </c>
      <c r="N6" s="321">
        <f t="shared" si="12"/>
        <v>1</v>
      </c>
      <c r="O6" s="563">
        <v>1</v>
      </c>
      <c r="P6" s="566"/>
      <c r="Q6" s="566"/>
      <c r="R6" s="567"/>
      <c r="S6" s="9"/>
      <c r="T6" s="321">
        <f t="shared" si="13"/>
        <v>0</v>
      </c>
      <c r="U6" s="439"/>
      <c r="V6" s="439"/>
      <c r="W6" s="439"/>
      <c r="X6" s="439"/>
      <c r="Y6" s="439"/>
      <c r="Z6" s="9"/>
      <c r="AA6" s="321">
        <f t="shared" si="1"/>
        <v>2</v>
      </c>
      <c r="AB6" s="523">
        <v>2</v>
      </c>
      <c r="AC6" s="524"/>
      <c r="AD6" s="524"/>
      <c r="AE6" s="515"/>
      <c r="AF6" s="321">
        <f t="shared" si="2"/>
        <v>1</v>
      </c>
      <c r="AG6" s="524">
        <v>1</v>
      </c>
      <c r="AH6" s="524"/>
      <c r="AI6" s="524"/>
      <c r="AJ6" s="524"/>
      <c r="AK6" s="9"/>
      <c r="AL6" s="321">
        <f t="shared" si="3"/>
        <v>2</v>
      </c>
      <c r="AM6" s="524">
        <v>2</v>
      </c>
      <c r="AN6" s="524"/>
      <c r="AO6" s="524"/>
      <c r="AP6" s="515"/>
      <c r="AQ6" s="321">
        <f t="shared" si="4"/>
        <v>1</v>
      </c>
      <c r="AR6" s="524">
        <v>1</v>
      </c>
      <c r="AS6" s="524"/>
      <c r="AT6" s="524"/>
      <c r="AU6" s="524"/>
      <c r="AV6" s="9"/>
      <c r="AW6" s="321">
        <f t="shared" si="5"/>
        <v>1</v>
      </c>
      <c r="AX6" s="524">
        <v>1</v>
      </c>
      <c r="AY6" s="524"/>
      <c r="AZ6" s="524"/>
      <c r="BA6" s="9"/>
      <c r="BB6" s="321">
        <f t="shared" si="6"/>
        <v>1</v>
      </c>
      <c r="BC6" s="601">
        <v>1</v>
      </c>
      <c r="BD6" s="601"/>
      <c r="BE6" s="601"/>
      <c r="BF6" s="601"/>
      <c r="BG6" s="9"/>
      <c r="BH6" s="321">
        <f t="shared" si="7"/>
        <v>2</v>
      </c>
      <c r="BI6" s="601">
        <v>2</v>
      </c>
      <c r="BJ6" s="601"/>
      <c r="BK6" s="601"/>
      <c r="BL6" s="9"/>
      <c r="BM6" s="321">
        <f t="shared" si="8"/>
        <v>0</v>
      </c>
      <c r="BN6" s="524"/>
      <c r="BO6" s="524"/>
      <c r="BP6" s="524"/>
      <c r="BQ6" s="524"/>
      <c r="BR6" s="9"/>
      <c r="BS6" s="321">
        <f t="shared" si="9"/>
        <v>1</v>
      </c>
      <c r="BT6" s="524">
        <v>1</v>
      </c>
      <c r="BU6" s="524"/>
      <c r="BV6" s="524"/>
      <c r="BW6" s="9"/>
      <c r="BX6" s="321">
        <f t="shared" si="10"/>
        <v>1</v>
      </c>
      <c r="BY6" s="601">
        <v>1</v>
      </c>
      <c r="BZ6" s="601"/>
      <c r="CA6" s="601"/>
      <c r="CB6" s="601"/>
      <c r="CC6" s="9"/>
      <c r="CD6" s="321">
        <f t="shared" si="11"/>
        <v>2</v>
      </c>
      <c r="CE6" s="601">
        <v>2</v>
      </c>
      <c r="CF6" s="601"/>
      <c r="CG6" s="601"/>
      <c r="CH6" s="619"/>
    </row>
    <row r="7" spans="1:86" ht="15" customHeight="1" x14ac:dyDescent="0.2">
      <c r="A7" s="589" t="s">
        <v>19</v>
      </c>
      <c r="B7" s="7">
        <f t="shared" si="0"/>
        <v>4</v>
      </c>
      <c r="C7" s="580">
        <v>2</v>
      </c>
      <c r="D7" s="581">
        <v>1</v>
      </c>
      <c r="E7" s="581">
        <v>0</v>
      </c>
      <c r="F7" s="581">
        <v>1</v>
      </c>
      <c r="G7" s="9" t="s">
        <v>328</v>
      </c>
      <c r="H7" s="95"/>
      <c r="I7" s="580">
        <v>0</v>
      </c>
      <c r="J7" s="581">
        <v>0</v>
      </c>
      <c r="K7" s="581">
        <v>0</v>
      </c>
      <c r="L7" s="581">
        <v>0</v>
      </c>
      <c r="M7" s="318" t="s">
        <v>327</v>
      </c>
      <c r="N7" s="321">
        <f t="shared" si="12"/>
        <v>2</v>
      </c>
      <c r="O7" s="563">
        <v>1</v>
      </c>
      <c r="P7" s="566">
        <v>1</v>
      </c>
      <c r="Q7" s="566"/>
      <c r="R7" s="567"/>
      <c r="S7" s="9"/>
      <c r="T7" s="321">
        <f t="shared" si="13"/>
        <v>2</v>
      </c>
      <c r="U7" s="439">
        <v>1</v>
      </c>
      <c r="V7" s="439"/>
      <c r="W7" s="439">
        <v>1</v>
      </c>
      <c r="X7" s="439"/>
      <c r="Y7" s="439"/>
      <c r="Z7" s="9"/>
      <c r="AA7" s="321">
        <f t="shared" si="1"/>
        <v>1</v>
      </c>
      <c r="AB7" s="523"/>
      <c r="AC7" s="524"/>
      <c r="AD7" s="524">
        <v>1</v>
      </c>
      <c r="AE7" s="515"/>
      <c r="AF7" s="321">
        <f t="shared" si="2"/>
        <v>2</v>
      </c>
      <c r="AG7" s="524"/>
      <c r="AH7" s="524">
        <v>1</v>
      </c>
      <c r="AI7" s="524">
        <v>1</v>
      </c>
      <c r="AJ7" s="524"/>
      <c r="AK7" s="9"/>
      <c r="AL7" s="321">
        <f t="shared" si="3"/>
        <v>2</v>
      </c>
      <c r="AM7" s="524"/>
      <c r="AN7" s="524">
        <v>1</v>
      </c>
      <c r="AO7" s="524">
        <v>1</v>
      </c>
      <c r="AP7" s="515"/>
      <c r="AQ7" s="321">
        <f t="shared" si="4"/>
        <v>2</v>
      </c>
      <c r="AR7" s="524">
        <v>1</v>
      </c>
      <c r="AS7" s="524"/>
      <c r="AT7" s="524">
        <v>1</v>
      </c>
      <c r="AU7" s="524"/>
      <c r="AV7" s="9"/>
      <c r="AW7" s="321">
        <f t="shared" si="5"/>
        <v>1</v>
      </c>
      <c r="AX7" s="524"/>
      <c r="AY7" s="524"/>
      <c r="AZ7" s="524">
        <v>1</v>
      </c>
      <c r="BA7" s="9"/>
      <c r="BB7" s="321">
        <f t="shared" si="6"/>
        <v>2</v>
      </c>
      <c r="BC7" s="601"/>
      <c r="BD7" s="601">
        <v>1</v>
      </c>
      <c r="BE7" s="601">
        <v>1</v>
      </c>
      <c r="BF7" s="601"/>
      <c r="BG7" s="9"/>
      <c r="BH7" s="321">
        <f t="shared" si="7"/>
        <v>2</v>
      </c>
      <c r="BI7" s="601"/>
      <c r="BJ7" s="601">
        <v>1</v>
      </c>
      <c r="BK7" s="601">
        <v>1</v>
      </c>
      <c r="BL7" s="9"/>
      <c r="BM7" s="321">
        <f t="shared" si="8"/>
        <v>2</v>
      </c>
      <c r="BN7" s="524">
        <v>1</v>
      </c>
      <c r="BO7" s="524"/>
      <c r="BP7" s="524">
        <v>1</v>
      </c>
      <c r="BQ7" s="524"/>
      <c r="BR7" s="9"/>
      <c r="BS7" s="321">
        <f t="shared" si="9"/>
        <v>1</v>
      </c>
      <c r="BT7" s="524"/>
      <c r="BU7" s="524"/>
      <c r="BV7" s="524">
        <v>1</v>
      </c>
      <c r="BW7" s="9"/>
      <c r="BX7" s="321">
        <f t="shared" si="10"/>
        <v>2</v>
      </c>
      <c r="BY7" s="601"/>
      <c r="BZ7" s="601">
        <v>1</v>
      </c>
      <c r="CA7" s="601">
        <v>1</v>
      </c>
      <c r="CB7" s="601"/>
      <c r="CC7" s="9"/>
      <c r="CD7" s="321">
        <f t="shared" si="11"/>
        <v>2</v>
      </c>
      <c r="CE7" s="601"/>
      <c r="CF7" s="601">
        <v>1</v>
      </c>
      <c r="CG7" s="601">
        <v>1</v>
      </c>
      <c r="CH7" s="619"/>
    </row>
    <row r="8" spans="1:86" ht="15" customHeight="1" x14ac:dyDescent="0.2">
      <c r="A8" s="589" t="s">
        <v>896</v>
      </c>
      <c r="B8" s="7">
        <f t="shared" si="0"/>
        <v>4</v>
      </c>
      <c r="C8" s="580">
        <v>1</v>
      </c>
      <c r="D8" s="581">
        <v>0</v>
      </c>
      <c r="E8" s="581">
        <v>1</v>
      </c>
      <c r="F8" s="581">
        <v>1</v>
      </c>
      <c r="G8" s="13"/>
      <c r="H8" s="95"/>
      <c r="I8" s="580">
        <v>0</v>
      </c>
      <c r="J8" s="581">
        <v>0</v>
      </c>
      <c r="K8" s="581">
        <v>0</v>
      </c>
      <c r="L8" s="581">
        <v>0</v>
      </c>
      <c r="M8" s="95"/>
      <c r="N8" s="321">
        <f t="shared" si="12"/>
        <v>3</v>
      </c>
      <c r="O8" s="563">
        <v>1</v>
      </c>
      <c r="P8" s="566"/>
      <c r="Q8" s="566">
        <v>1</v>
      </c>
      <c r="R8" s="567">
        <v>1</v>
      </c>
      <c r="S8" s="13"/>
      <c r="T8" s="321">
        <f t="shared" si="13"/>
        <v>1</v>
      </c>
      <c r="U8" s="439">
        <v>1</v>
      </c>
      <c r="V8" s="439"/>
      <c r="W8" s="439"/>
      <c r="X8" s="439"/>
      <c r="Y8" s="439"/>
      <c r="Z8" s="13"/>
      <c r="AA8" s="321">
        <f t="shared" si="1"/>
        <v>1</v>
      </c>
      <c r="AB8" s="523">
        <v>1</v>
      </c>
      <c r="AC8" s="524"/>
      <c r="AD8" s="524"/>
      <c r="AE8" s="515"/>
      <c r="AF8" s="321">
        <f t="shared" si="2"/>
        <v>1</v>
      </c>
      <c r="AG8" s="524">
        <v>1</v>
      </c>
      <c r="AH8" s="524"/>
      <c r="AI8" s="524"/>
      <c r="AJ8" s="524"/>
      <c r="AK8" s="13"/>
      <c r="AL8" s="321">
        <f t="shared" si="3"/>
        <v>2</v>
      </c>
      <c r="AM8" s="524">
        <v>2</v>
      </c>
      <c r="AN8" s="524"/>
      <c r="AO8" s="524"/>
      <c r="AP8" s="515"/>
      <c r="AQ8" s="321">
        <f t="shared" si="4"/>
        <v>1</v>
      </c>
      <c r="AR8" s="524">
        <v>1</v>
      </c>
      <c r="AS8" s="524"/>
      <c r="AT8" s="524"/>
      <c r="AU8" s="524"/>
      <c r="AV8" s="13"/>
      <c r="AW8" s="321">
        <f t="shared" si="5"/>
        <v>1</v>
      </c>
      <c r="AX8" s="524">
        <v>1</v>
      </c>
      <c r="AY8" s="524"/>
      <c r="AZ8" s="524"/>
      <c r="BA8" s="13"/>
      <c r="BB8" s="321">
        <f t="shared" si="6"/>
        <v>1</v>
      </c>
      <c r="BC8" s="601">
        <v>1</v>
      </c>
      <c r="BD8" s="601"/>
      <c r="BE8" s="601"/>
      <c r="BF8" s="601"/>
      <c r="BG8" s="13"/>
      <c r="BH8" s="321">
        <f t="shared" si="7"/>
        <v>2</v>
      </c>
      <c r="BI8" s="601">
        <v>2</v>
      </c>
      <c r="BJ8" s="601"/>
      <c r="BK8" s="601"/>
      <c r="BL8" s="13"/>
      <c r="BM8" s="321">
        <f t="shared" si="8"/>
        <v>0</v>
      </c>
      <c r="BN8" s="524"/>
      <c r="BO8" s="524"/>
      <c r="BP8" s="524"/>
      <c r="BQ8" s="524"/>
      <c r="BR8" s="13"/>
      <c r="BS8" s="321">
        <f t="shared" si="9"/>
        <v>1</v>
      </c>
      <c r="BT8" s="524">
        <v>1</v>
      </c>
      <c r="BU8" s="524"/>
      <c r="BV8" s="524"/>
      <c r="BW8" s="13"/>
      <c r="BX8" s="321">
        <f t="shared" si="10"/>
        <v>1</v>
      </c>
      <c r="BY8" s="601">
        <v>1</v>
      </c>
      <c r="BZ8" s="601"/>
      <c r="CA8" s="601"/>
      <c r="CB8" s="601"/>
      <c r="CC8" s="13"/>
      <c r="CD8" s="321">
        <f t="shared" si="11"/>
        <v>2</v>
      </c>
      <c r="CE8" s="601">
        <v>2</v>
      </c>
      <c r="CF8" s="601"/>
      <c r="CG8" s="601"/>
      <c r="CH8" s="620"/>
    </row>
    <row r="9" spans="1:86" ht="15" customHeight="1" x14ac:dyDescent="0.2">
      <c r="A9" s="589" t="s">
        <v>20</v>
      </c>
      <c r="B9" s="7">
        <f t="shared" si="0"/>
        <v>3</v>
      </c>
      <c r="C9" s="580">
        <v>1</v>
      </c>
      <c r="D9" s="581">
        <v>1</v>
      </c>
      <c r="E9" s="581">
        <v>0</v>
      </c>
      <c r="F9" s="581">
        <v>0</v>
      </c>
      <c r="G9" s="13"/>
      <c r="H9" s="95"/>
      <c r="I9" s="580">
        <v>0</v>
      </c>
      <c r="J9" s="581">
        <v>0</v>
      </c>
      <c r="K9" s="581">
        <v>1</v>
      </c>
      <c r="L9" s="581">
        <v>0</v>
      </c>
      <c r="M9" s="92"/>
      <c r="N9" s="321">
        <f t="shared" si="12"/>
        <v>1</v>
      </c>
      <c r="O9" s="563">
        <v>1</v>
      </c>
      <c r="P9" s="566"/>
      <c r="Q9" s="566"/>
      <c r="R9" s="567"/>
      <c r="S9" s="14"/>
      <c r="T9" s="321">
        <f t="shared" si="13"/>
        <v>0</v>
      </c>
      <c r="U9" s="439"/>
      <c r="V9" s="439"/>
      <c r="W9" s="439"/>
      <c r="X9" s="439"/>
      <c r="Y9" s="439"/>
      <c r="Z9" s="14"/>
      <c r="AA9" s="321">
        <f t="shared" si="1"/>
        <v>0</v>
      </c>
      <c r="AB9" s="523"/>
      <c r="AC9" s="524"/>
      <c r="AD9" s="524"/>
      <c r="AE9" s="515"/>
      <c r="AF9" s="321">
        <f t="shared" si="2"/>
        <v>1</v>
      </c>
      <c r="AG9" s="524">
        <v>1</v>
      </c>
      <c r="AH9" s="524"/>
      <c r="AI9" s="524"/>
      <c r="AJ9" s="524"/>
      <c r="AK9" s="14"/>
      <c r="AL9" s="321">
        <f t="shared" si="3"/>
        <v>0</v>
      </c>
      <c r="AM9" s="524"/>
      <c r="AN9" s="524"/>
      <c r="AO9" s="524"/>
      <c r="AP9" s="515"/>
      <c r="AQ9" s="321">
        <f t="shared" si="4"/>
        <v>1</v>
      </c>
      <c r="AR9" s="524">
        <v>1</v>
      </c>
      <c r="AS9" s="524"/>
      <c r="AT9" s="524"/>
      <c r="AU9" s="524"/>
      <c r="AV9" s="14"/>
      <c r="AW9" s="321">
        <f t="shared" si="5"/>
        <v>0</v>
      </c>
      <c r="AX9" s="524"/>
      <c r="AY9" s="524"/>
      <c r="AZ9" s="524"/>
      <c r="BA9" s="14"/>
      <c r="BB9" s="321">
        <f t="shared" si="6"/>
        <v>1</v>
      </c>
      <c r="BC9" s="601">
        <v>1</v>
      </c>
      <c r="BD9" s="601"/>
      <c r="BE9" s="601"/>
      <c r="BF9" s="601"/>
      <c r="BG9" s="14"/>
      <c r="BH9" s="321">
        <f t="shared" si="7"/>
        <v>0</v>
      </c>
      <c r="BI9" s="601"/>
      <c r="BJ9" s="601"/>
      <c r="BK9" s="601"/>
      <c r="BL9" s="14"/>
      <c r="BM9" s="321">
        <f t="shared" si="8"/>
        <v>0</v>
      </c>
      <c r="BN9" s="524"/>
      <c r="BO9" s="524"/>
      <c r="BP9" s="524"/>
      <c r="BQ9" s="524"/>
      <c r="BR9" s="14"/>
      <c r="BS9" s="321">
        <f t="shared" si="9"/>
        <v>0</v>
      </c>
      <c r="BT9" s="524"/>
      <c r="BU9" s="524"/>
      <c r="BV9" s="524"/>
      <c r="BW9" s="14"/>
      <c r="BX9" s="321">
        <f t="shared" si="10"/>
        <v>1</v>
      </c>
      <c r="BY9" s="601">
        <v>1</v>
      </c>
      <c r="BZ9" s="601"/>
      <c r="CA9" s="601"/>
      <c r="CB9" s="601"/>
      <c r="CC9" s="14"/>
      <c r="CD9" s="321">
        <f t="shared" si="11"/>
        <v>0</v>
      </c>
      <c r="CE9" s="601"/>
      <c r="CF9" s="601"/>
      <c r="CG9" s="601"/>
      <c r="CH9" s="621"/>
    </row>
    <row r="10" spans="1:86" ht="15" customHeight="1" x14ac:dyDescent="0.2">
      <c r="A10" s="589" t="s">
        <v>21</v>
      </c>
      <c r="B10" s="7">
        <f t="shared" si="0"/>
        <v>3</v>
      </c>
      <c r="C10" s="580">
        <v>1</v>
      </c>
      <c r="D10" s="581">
        <v>0</v>
      </c>
      <c r="E10" s="581">
        <v>1</v>
      </c>
      <c r="F10" s="581">
        <v>1</v>
      </c>
      <c r="G10" s="13"/>
      <c r="H10" s="95"/>
      <c r="I10" s="580">
        <v>0</v>
      </c>
      <c r="J10" s="581">
        <v>0</v>
      </c>
      <c r="K10" s="581">
        <v>0</v>
      </c>
      <c r="L10" s="581">
        <v>0</v>
      </c>
      <c r="M10" s="95"/>
      <c r="N10" s="321">
        <f t="shared" si="12"/>
        <v>2</v>
      </c>
      <c r="O10" s="563">
        <v>1</v>
      </c>
      <c r="P10" s="566"/>
      <c r="Q10" s="566">
        <v>1</v>
      </c>
      <c r="R10" s="567"/>
      <c r="S10" s="13"/>
      <c r="T10" s="321">
        <f t="shared" si="13"/>
        <v>1</v>
      </c>
      <c r="U10" s="439"/>
      <c r="V10" s="439">
        <v>1</v>
      </c>
      <c r="W10" s="439"/>
      <c r="X10" s="439"/>
      <c r="Y10" s="439"/>
      <c r="Z10" s="13"/>
      <c r="AA10" s="321">
        <f t="shared" si="1"/>
        <v>0</v>
      </c>
      <c r="AB10" s="523"/>
      <c r="AC10" s="524"/>
      <c r="AD10" s="524"/>
      <c r="AE10" s="515"/>
      <c r="AF10" s="321">
        <f t="shared" si="2"/>
        <v>1</v>
      </c>
      <c r="AG10" s="524">
        <v>1</v>
      </c>
      <c r="AH10" s="524"/>
      <c r="AI10" s="524"/>
      <c r="AJ10" s="524"/>
      <c r="AK10" s="13"/>
      <c r="AL10" s="321">
        <f t="shared" si="3"/>
        <v>0</v>
      </c>
      <c r="AM10" s="524"/>
      <c r="AN10" s="524"/>
      <c r="AO10" s="524"/>
      <c r="AP10" s="515"/>
      <c r="AQ10" s="321">
        <f t="shared" si="4"/>
        <v>1</v>
      </c>
      <c r="AR10" s="524"/>
      <c r="AS10" s="524">
        <v>1</v>
      </c>
      <c r="AT10" s="524"/>
      <c r="AU10" s="524"/>
      <c r="AV10" s="13"/>
      <c r="AW10" s="321">
        <f t="shared" si="5"/>
        <v>0</v>
      </c>
      <c r="AX10" s="524"/>
      <c r="AY10" s="524"/>
      <c r="AZ10" s="524"/>
      <c r="BA10" s="13"/>
      <c r="BB10" s="321">
        <f t="shared" si="6"/>
        <v>1</v>
      </c>
      <c r="BC10" s="601">
        <v>1</v>
      </c>
      <c r="BD10" s="601"/>
      <c r="BE10" s="601"/>
      <c r="BF10" s="601"/>
      <c r="BG10" s="13"/>
      <c r="BH10" s="321">
        <f t="shared" si="7"/>
        <v>0</v>
      </c>
      <c r="BI10" s="601"/>
      <c r="BJ10" s="601"/>
      <c r="BK10" s="601"/>
      <c r="BL10" s="13"/>
      <c r="BM10" s="321">
        <f t="shared" si="8"/>
        <v>1</v>
      </c>
      <c r="BN10" s="524"/>
      <c r="BO10" s="524">
        <v>1</v>
      </c>
      <c r="BP10" s="524"/>
      <c r="BQ10" s="524"/>
      <c r="BR10" s="13"/>
      <c r="BS10" s="321">
        <f t="shared" si="9"/>
        <v>0</v>
      </c>
      <c r="BT10" s="524"/>
      <c r="BU10" s="524"/>
      <c r="BV10" s="524"/>
      <c r="BW10" s="13"/>
      <c r="BX10" s="321">
        <f t="shared" si="10"/>
        <v>1</v>
      </c>
      <c r="BY10" s="601">
        <v>1</v>
      </c>
      <c r="BZ10" s="601"/>
      <c r="CA10" s="601"/>
      <c r="CB10" s="601"/>
      <c r="CC10" s="13"/>
      <c r="CD10" s="321">
        <f t="shared" si="11"/>
        <v>0</v>
      </c>
      <c r="CE10" s="601"/>
      <c r="CF10" s="601"/>
      <c r="CG10" s="601"/>
      <c r="CH10" s="620"/>
    </row>
    <row r="11" spans="1:86" ht="27.95" customHeight="1" x14ac:dyDescent="0.2">
      <c r="A11" s="589" t="s">
        <v>107</v>
      </c>
      <c r="B11" s="7">
        <f t="shared" si="0"/>
        <v>8</v>
      </c>
      <c r="C11" s="580">
        <v>2</v>
      </c>
      <c r="D11" s="581">
        <v>1</v>
      </c>
      <c r="E11" s="581">
        <v>1</v>
      </c>
      <c r="F11" s="581">
        <v>0</v>
      </c>
      <c r="G11" s="8" t="s">
        <v>182</v>
      </c>
      <c r="H11" s="96"/>
      <c r="I11" s="580">
        <v>0</v>
      </c>
      <c r="J11" s="581">
        <v>1</v>
      </c>
      <c r="K11" s="581">
        <v>0</v>
      </c>
      <c r="L11" s="581">
        <v>1</v>
      </c>
      <c r="M11" s="94" t="s">
        <v>183</v>
      </c>
      <c r="N11" s="321">
        <f t="shared" si="12"/>
        <v>4</v>
      </c>
      <c r="O11" s="568">
        <v>1</v>
      </c>
      <c r="P11" s="564">
        <v>1</v>
      </c>
      <c r="Q11" s="564">
        <v>1</v>
      </c>
      <c r="R11" s="565">
        <v>1</v>
      </c>
      <c r="S11" s="8"/>
      <c r="T11" s="321">
        <f t="shared" si="13"/>
        <v>2</v>
      </c>
      <c r="U11" s="440">
        <v>1</v>
      </c>
      <c r="V11" s="440"/>
      <c r="W11" s="440">
        <v>1</v>
      </c>
      <c r="X11" s="440"/>
      <c r="Y11" s="440"/>
      <c r="Z11" s="8"/>
      <c r="AA11" s="321">
        <f t="shared" si="1"/>
        <v>3</v>
      </c>
      <c r="AB11" s="523">
        <v>2</v>
      </c>
      <c r="AC11" s="524">
        <v>1</v>
      </c>
      <c r="AD11" s="524"/>
      <c r="AE11" s="515"/>
      <c r="AF11" s="321">
        <f t="shared" si="2"/>
        <v>2</v>
      </c>
      <c r="AG11" s="524"/>
      <c r="AH11" s="524">
        <v>1</v>
      </c>
      <c r="AI11" s="524">
        <v>1</v>
      </c>
      <c r="AJ11" s="524"/>
      <c r="AK11" s="8"/>
      <c r="AL11" s="321">
        <f t="shared" si="3"/>
        <v>3</v>
      </c>
      <c r="AM11" s="524">
        <v>2</v>
      </c>
      <c r="AN11" s="524">
        <v>1</v>
      </c>
      <c r="AO11" s="524"/>
      <c r="AP11" s="515"/>
      <c r="AQ11" s="321">
        <f t="shared" si="4"/>
        <v>2</v>
      </c>
      <c r="AR11" s="524">
        <v>1</v>
      </c>
      <c r="AS11" s="524"/>
      <c r="AT11" s="524">
        <v>1</v>
      </c>
      <c r="AU11" s="524"/>
      <c r="AV11" s="8"/>
      <c r="AW11" s="321">
        <f t="shared" si="5"/>
        <v>2</v>
      </c>
      <c r="AX11" s="524">
        <v>2</v>
      </c>
      <c r="AY11" s="524"/>
      <c r="AZ11" s="524"/>
      <c r="BA11" s="8"/>
      <c r="BB11" s="321">
        <f t="shared" si="6"/>
        <v>2</v>
      </c>
      <c r="BC11" s="601"/>
      <c r="BD11" s="601">
        <v>1</v>
      </c>
      <c r="BE11" s="601">
        <v>1</v>
      </c>
      <c r="BF11" s="601"/>
      <c r="BG11" s="8"/>
      <c r="BH11" s="321">
        <f t="shared" si="7"/>
        <v>2</v>
      </c>
      <c r="BI11" s="601">
        <v>1</v>
      </c>
      <c r="BJ11" s="601">
        <v>1</v>
      </c>
      <c r="BK11" s="601"/>
      <c r="BL11" s="8"/>
      <c r="BM11" s="321">
        <f t="shared" si="8"/>
        <v>2</v>
      </c>
      <c r="BN11" s="524">
        <v>1</v>
      </c>
      <c r="BO11" s="524"/>
      <c r="BP11" s="524">
        <v>1</v>
      </c>
      <c r="BQ11" s="524"/>
      <c r="BR11" s="8"/>
      <c r="BS11" s="321">
        <f t="shared" si="9"/>
        <v>2</v>
      </c>
      <c r="BT11" s="524">
        <v>2</v>
      </c>
      <c r="BU11" s="524"/>
      <c r="BV11" s="524"/>
      <c r="BW11" s="8"/>
      <c r="BX11" s="321">
        <f t="shared" si="10"/>
        <v>2</v>
      </c>
      <c r="BY11" s="601"/>
      <c r="BZ11" s="601">
        <v>1</v>
      </c>
      <c r="CA11" s="601">
        <v>1</v>
      </c>
      <c r="CB11" s="601"/>
      <c r="CC11" s="8"/>
      <c r="CD11" s="321">
        <f t="shared" si="11"/>
        <v>2</v>
      </c>
      <c r="CE11" s="601">
        <v>1</v>
      </c>
      <c r="CF11" s="601">
        <v>1</v>
      </c>
      <c r="CG11" s="601"/>
      <c r="CH11" s="622"/>
    </row>
    <row r="12" spans="1:86" ht="15" customHeight="1" x14ac:dyDescent="0.2">
      <c r="A12" s="589" t="s">
        <v>10</v>
      </c>
      <c r="B12" s="7">
        <f t="shared" si="0"/>
        <v>5</v>
      </c>
      <c r="C12" s="580">
        <v>1</v>
      </c>
      <c r="D12" s="581">
        <v>2</v>
      </c>
      <c r="E12" s="581">
        <v>0</v>
      </c>
      <c r="F12" s="581">
        <v>0</v>
      </c>
      <c r="G12" s="13"/>
      <c r="H12" s="95"/>
      <c r="I12" s="580">
        <v>0</v>
      </c>
      <c r="J12" s="581">
        <v>0</v>
      </c>
      <c r="K12" s="581">
        <v>0</v>
      </c>
      <c r="L12" s="581">
        <v>1</v>
      </c>
      <c r="M12" s="97"/>
      <c r="N12" s="321">
        <f t="shared" si="12"/>
        <v>4</v>
      </c>
      <c r="O12" s="568">
        <v>1</v>
      </c>
      <c r="P12" s="564">
        <v>2</v>
      </c>
      <c r="Q12" s="564"/>
      <c r="R12" s="565">
        <v>1</v>
      </c>
      <c r="S12" s="15"/>
      <c r="T12" s="321">
        <f t="shared" si="13"/>
        <v>1</v>
      </c>
      <c r="U12" s="440"/>
      <c r="V12" s="440"/>
      <c r="W12" s="440">
        <v>1</v>
      </c>
      <c r="X12" s="440"/>
      <c r="Y12" s="440"/>
      <c r="Z12" s="15"/>
      <c r="AA12" s="321">
        <f t="shared" si="1"/>
        <v>2</v>
      </c>
      <c r="AB12" s="523">
        <v>1</v>
      </c>
      <c r="AC12" s="524"/>
      <c r="AD12" s="524">
        <v>1</v>
      </c>
      <c r="AE12" s="515"/>
      <c r="AF12" s="321">
        <f t="shared" si="2"/>
        <v>1</v>
      </c>
      <c r="AG12" s="524"/>
      <c r="AH12" s="524"/>
      <c r="AI12" s="524">
        <v>1</v>
      </c>
      <c r="AJ12" s="524"/>
      <c r="AK12" s="15"/>
      <c r="AL12" s="321">
        <f t="shared" si="3"/>
        <v>2</v>
      </c>
      <c r="AM12" s="524">
        <v>1</v>
      </c>
      <c r="AN12" s="524"/>
      <c r="AO12" s="524">
        <v>1</v>
      </c>
      <c r="AP12" s="515"/>
      <c r="AQ12" s="321">
        <f t="shared" si="4"/>
        <v>2</v>
      </c>
      <c r="AR12" s="524">
        <v>1</v>
      </c>
      <c r="AS12" s="524"/>
      <c r="AT12" s="524">
        <v>1</v>
      </c>
      <c r="AU12" s="524"/>
      <c r="AV12" s="15"/>
      <c r="AW12" s="321">
        <f t="shared" si="5"/>
        <v>2</v>
      </c>
      <c r="AX12" s="524">
        <v>1</v>
      </c>
      <c r="AY12" s="524"/>
      <c r="AZ12" s="524">
        <v>1</v>
      </c>
      <c r="BA12" s="15"/>
      <c r="BB12" s="321">
        <f t="shared" si="6"/>
        <v>2</v>
      </c>
      <c r="BC12" s="601">
        <v>1</v>
      </c>
      <c r="BD12" s="601"/>
      <c r="BE12" s="601">
        <v>1</v>
      </c>
      <c r="BF12" s="601"/>
      <c r="BG12" s="15"/>
      <c r="BH12" s="321">
        <f t="shared" si="7"/>
        <v>2</v>
      </c>
      <c r="BI12" s="601">
        <v>1</v>
      </c>
      <c r="BJ12" s="601"/>
      <c r="BK12" s="601">
        <v>1</v>
      </c>
      <c r="BL12" s="15"/>
      <c r="BM12" s="321">
        <f t="shared" si="8"/>
        <v>1</v>
      </c>
      <c r="BN12" s="524"/>
      <c r="BO12" s="524"/>
      <c r="BP12" s="524">
        <v>1</v>
      </c>
      <c r="BQ12" s="524"/>
      <c r="BR12" s="15"/>
      <c r="BS12" s="321">
        <f t="shared" si="9"/>
        <v>2</v>
      </c>
      <c r="BT12" s="524">
        <v>1</v>
      </c>
      <c r="BU12" s="524"/>
      <c r="BV12" s="524">
        <v>1</v>
      </c>
      <c r="BW12" s="15"/>
      <c r="BX12" s="321">
        <f t="shared" si="10"/>
        <v>1</v>
      </c>
      <c r="BY12" s="601"/>
      <c r="BZ12" s="601"/>
      <c r="CA12" s="601">
        <v>1</v>
      </c>
      <c r="CB12" s="601"/>
      <c r="CC12" s="15"/>
      <c r="CD12" s="321">
        <f t="shared" si="11"/>
        <v>2</v>
      </c>
      <c r="CE12" s="601">
        <v>1</v>
      </c>
      <c r="CF12" s="601"/>
      <c r="CG12" s="601">
        <v>1</v>
      </c>
      <c r="CH12" s="623"/>
    </row>
    <row r="13" spans="1:86" ht="15" customHeight="1" x14ac:dyDescent="0.2">
      <c r="A13" s="589" t="s">
        <v>22</v>
      </c>
      <c r="B13" s="7">
        <f t="shared" si="0"/>
        <v>4</v>
      </c>
      <c r="C13" s="580">
        <v>1</v>
      </c>
      <c r="D13" s="581">
        <v>1</v>
      </c>
      <c r="E13" s="581">
        <v>1</v>
      </c>
      <c r="F13" s="581">
        <v>1</v>
      </c>
      <c r="G13" s="13"/>
      <c r="H13" s="95"/>
      <c r="I13" s="580">
        <v>0</v>
      </c>
      <c r="J13" s="581">
        <v>0</v>
      </c>
      <c r="K13" s="581">
        <v>0</v>
      </c>
      <c r="L13" s="581">
        <v>0</v>
      </c>
      <c r="M13" s="95"/>
      <c r="N13" s="321">
        <f t="shared" si="12"/>
        <v>3</v>
      </c>
      <c r="O13" s="563">
        <v>1</v>
      </c>
      <c r="P13" s="566"/>
      <c r="Q13" s="566">
        <v>1</v>
      </c>
      <c r="R13" s="567">
        <v>1</v>
      </c>
      <c r="S13" s="13"/>
      <c r="T13" s="321">
        <f t="shared" si="13"/>
        <v>1</v>
      </c>
      <c r="U13" s="439"/>
      <c r="V13" s="439">
        <v>1</v>
      </c>
      <c r="W13" s="439"/>
      <c r="X13" s="439"/>
      <c r="Y13" s="439"/>
      <c r="Z13" s="13"/>
      <c r="AA13" s="321">
        <f t="shared" si="1"/>
        <v>1</v>
      </c>
      <c r="AB13" s="523"/>
      <c r="AC13" s="524">
        <v>1</v>
      </c>
      <c r="AD13" s="524"/>
      <c r="AE13" s="515"/>
      <c r="AF13" s="321">
        <f t="shared" si="2"/>
        <v>0</v>
      </c>
      <c r="AG13" s="524"/>
      <c r="AH13" s="524"/>
      <c r="AI13" s="524"/>
      <c r="AJ13" s="524"/>
      <c r="AK13" s="13"/>
      <c r="AL13" s="321">
        <f t="shared" si="3"/>
        <v>0</v>
      </c>
      <c r="AM13" s="524"/>
      <c r="AN13" s="524"/>
      <c r="AO13" s="524"/>
      <c r="AP13" s="515"/>
      <c r="AQ13" s="321">
        <f t="shared" si="4"/>
        <v>1</v>
      </c>
      <c r="AR13" s="524"/>
      <c r="AS13" s="524">
        <v>1</v>
      </c>
      <c r="AT13" s="524"/>
      <c r="AU13" s="524"/>
      <c r="AV13" s="13"/>
      <c r="AW13" s="321">
        <f t="shared" si="5"/>
        <v>1</v>
      </c>
      <c r="AX13" s="524"/>
      <c r="AY13" s="524">
        <v>1</v>
      </c>
      <c r="AZ13" s="524"/>
      <c r="BA13" s="13"/>
      <c r="BB13" s="321">
        <f t="shared" si="6"/>
        <v>1</v>
      </c>
      <c r="BC13" s="601">
        <v>1</v>
      </c>
      <c r="BD13" s="601"/>
      <c r="BE13" s="601"/>
      <c r="BF13" s="601"/>
      <c r="BG13" s="13"/>
      <c r="BH13" s="321">
        <f t="shared" si="7"/>
        <v>0</v>
      </c>
      <c r="BI13" s="601"/>
      <c r="BJ13" s="601"/>
      <c r="BK13" s="601"/>
      <c r="BL13" s="13"/>
      <c r="BM13" s="321">
        <f t="shared" si="8"/>
        <v>1</v>
      </c>
      <c r="BN13" s="524"/>
      <c r="BO13" s="524">
        <v>1</v>
      </c>
      <c r="BP13" s="524"/>
      <c r="BQ13" s="524"/>
      <c r="BR13" s="13"/>
      <c r="BS13" s="321">
        <f t="shared" si="9"/>
        <v>1</v>
      </c>
      <c r="BT13" s="524"/>
      <c r="BU13" s="524">
        <v>1</v>
      </c>
      <c r="BV13" s="524"/>
      <c r="BW13" s="13"/>
      <c r="BX13" s="321">
        <f t="shared" si="10"/>
        <v>0</v>
      </c>
      <c r="BY13" s="601"/>
      <c r="BZ13" s="601"/>
      <c r="CA13" s="601"/>
      <c r="CB13" s="601"/>
      <c r="CC13" s="13"/>
      <c r="CD13" s="321">
        <f t="shared" si="11"/>
        <v>0</v>
      </c>
      <c r="CE13" s="601"/>
      <c r="CF13" s="601"/>
      <c r="CG13" s="601"/>
      <c r="CH13" s="620"/>
    </row>
    <row r="14" spans="1:86" ht="15" customHeight="1" x14ac:dyDescent="0.2">
      <c r="A14" s="589" t="s">
        <v>23</v>
      </c>
      <c r="B14" s="7">
        <f t="shared" si="0"/>
        <v>5</v>
      </c>
      <c r="C14" s="580">
        <v>1</v>
      </c>
      <c r="D14" s="581">
        <v>1</v>
      </c>
      <c r="E14" s="581">
        <v>1</v>
      </c>
      <c r="F14" s="581">
        <v>1</v>
      </c>
      <c r="G14" s="13"/>
      <c r="H14" s="95"/>
      <c r="I14" s="580">
        <v>0</v>
      </c>
      <c r="J14" s="581">
        <v>0</v>
      </c>
      <c r="K14" s="581">
        <v>0</v>
      </c>
      <c r="L14" s="581"/>
      <c r="M14" s="92"/>
      <c r="N14" s="321">
        <f t="shared" si="12"/>
        <v>4</v>
      </c>
      <c r="O14" s="563">
        <v>1</v>
      </c>
      <c r="P14" s="566">
        <v>1</v>
      </c>
      <c r="Q14" s="566">
        <v>1</v>
      </c>
      <c r="R14" s="567">
        <v>1</v>
      </c>
      <c r="S14" s="14"/>
      <c r="T14" s="321">
        <f t="shared" si="13"/>
        <v>2</v>
      </c>
      <c r="U14" s="439"/>
      <c r="V14" s="439">
        <v>1</v>
      </c>
      <c r="W14" s="439"/>
      <c r="X14" s="439">
        <v>1</v>
      </c>
      <c r="Y14" s="439"/>
      <c r="Z14" s="14"/>
      <c r="AA14" s="321">
        <f t="shared" si="1"/>
        <v>2</v>
      </c>
      <c r="AB14" s="523">
        <v>1</v>
      </c>
      <c r="AC14" s="524">
        <v>1</v>
      </c>
      <c r="AD14" s="524"/>
      <c r="AE14" s="515"/>
      <c r="AF14" s="321">
        <f t="shared" si="2"/>
        <v>1</v>
      </c>
      <c r="AG14" s="524"/>
      <c r="AH14" s="524"/>
      <c r="AI14" s="524"/>
      <c r="AJ14" s="524">
        <v>1</v>
      </c>
      <c r="AK14" s="14"/>
      <c r="AL14" s="321">
        <f t="shared" si="3"/>
        <v>2</v>
      </c>
      <c r="AM14" s="524">
        <v>1</v>
      </c>
      <c r="AN14" s="524">
        <v>1</v>
      </c>
      <c r="AO14" s="524"/>
      <c r="AP14" s="515"/>
      <c r="AQ14" s="321">
        <f t="shared" si="4"/>
        <v>2</v>
      </c>
      <c r="AR14" s="524"/>
      <c r="AS14" s="524">
        <v>1</v>
      </c>
      <c r="AT14" s="524"/>
      <c r="AU14" s="524">
        <v>1</v>
      </c>
      <c r="AV14" s="14"/>
      <c r="AW14" s="321">
        <f t="shared" si="5"/>
        <v>2</v>
      </c>
      <c r="AX14" s="524">
        <v>1</v>
      </c>
      <c r="AY14" s="524">
        <v>1</v>
      </c>
      <c r="AZ14" s="524"/>
      <c r="BA14" s="14"/>
      <c r="BB14" s="321">
        <f t="shared" si="6"/>
        <v>2</v>
      </c>
      <c r="BC14" s="601">
        <v>1</v>
      </c>
      <c r="BD14" s="601"/>
      <c r="BE14" s="601"/>
      <c r="BF14" s="601">
        <v>1</v>
      </c>
      <c r="BG14" s="14"/>
      <c r="BH14" s="321">
        <f t="shared" si="7"/>
        <v>1</v>
      </c>
      <c r="BI14" s="601">
        <v>1</v>
      </c>
      <c r="BJ14" s="601"/>
      <c r="BK14" s="601"/>
      <c r="BL14" s="14"/>
      <c r="BM14" s="321">
        <f t="shared" si="8"/>
        <v>2</v>
      </c>
      <c r="BN14" s="524"/>
      <c r="BO14" s="524">
        <v>1</v>
      </c>
      <c r="BP14" s="524"/>
      <c r="BQ14" s="524">
        <v>1</v>
      </c>
      <c r="BR14" s="14"/>
      <c r="BS14" s="321">
        <f t="shared" si="9"/>
        <v>2</v>
      </c>
      <c r="BT14" s="524">
        <v>1</v>
      </c>
      <c r="BU14" s="524">
        <v>1</v>
      </c>
      <c r="BV14" s="524"/>
      <c r="BW14" s="14"/>
      <c r="BX14" s="321">
        <f t="shared" si="10"/>
        <v>1</v>
      </c>
      <c r="BY14" s="601"/>
      <c r="BZ14" s="601"/>
      <c r="CA14" s="601"/>
      <c r="CB14" s="601">
        <v>1</v>
      </c>
      <c r="CC14" s="14"/>
      <c r="CD14" s="321">
        <f t="shared" si="11"/>
        <v>1</v>
      </c>
      <c r="CE14" s="601">
        <v>1</v>
      </c>
      <c r="CF14" s="601"/>
      <c r="CG14" s="601"/>
      <c r="CH14" s="621"/>
    </row>
    <row r="15" spans="1:86" ht="15" customHeight="1" x14ac:dyDescent="0.2">
      <c r="A15" s="589" t="s">
        <v>6</v>
      </c>
      <c r="B15" s="7">
        <f t="shared" si="0"/>
        <v>8</v>
      </c>
      <c r="C15" s="580">
        <v>1</v>
      </c>
      <c r="D15" s="581">
        <v>2</v>
      </c>
      <c r="E15" s="581">
        <v>2</v>
      </c>
      <c r="F15" s="581">
        <v>0</v>
      </c>
      <c r="G15" s="12"/>
      <c r="H15" s="95"/>
      <c r="I15" s="580">
        <v>0</v>
      </c>
      <c r="J15" s="581">
        <v>0</v>
      </c>
      <c r="K15" s="581">
        <v>0</v>
      </c>
      <c r="L15" s="581">
        <v>1</v>
      </c>
      <c r="M15" s="95"/>
      <c r="N15" s="321">
        <f t="shared" si="12"/>
        <v>2</v>
      </c>
      <c r="O15" s="569">
        <v>1</v>
      </c>
      <c r="P15" s="570">
        <v>1</v>
      </c>
      <c r="Q15" s="570"/>
      <c r="R15" s="571"/>
      <c r="S15" s="13"/>
      <c r="T15" s="321">
        <f t="shared" si="13"/>
        <v>2</v>
      </c>
      <c r="U15" s="441">
        <v>1</v>
      </c>
      <c r="V15" s="441"/>
      <c r="W15" s="441">
        <v>1</v>
      </c>
      <c r="X15" s="441"/>
      <c r="Y15" s="441"/>
      <c r="Z15" s="13"/>
      <c r="AA15" s="321">
        <f t="shared" si="1"/>
        <v>3</v>
      </c>
      <c r="AB15" s="523">
        <v>2</v>
      </c>
      <c r="AC15" s="524">
        <v>1</v>
      </c>
      <c r="AD15" s="524"/>
      <c r="AE15" s="515"/>
      <c r="AF15" s="321">
        <f t="shared" si="2"/>
        <v>2</v>
      </c>
      <c r="AG15" s="524"/>
      <c r="AH15" s="524">
        <v>1</v>
      </c>
      <c r="AI15" s="524">
        <v>1</v>
      </c>
      <c r="AJ15" s="524"/>
      <c r="AK15" s="13"/>
      <c r="AL15" s="321">
        <f t="shared" si="3"/>
        <v>3</v>
      </c>
      <c r="AM15" s="524">
        <v>2</v>
      </c>
      <c r="AN15" s="524">
        <v>1</v>
      </c>
      <c r="AO15" s="524"/>
      <c r="AP15" s="515"/>
      <c r="AQ15" s="321">
        <f t="shared" si="4"/>
        <v>2</v>
      </c>
      <c r="AR15" s="524">
        <v>1</v>
      </c>
      <c r="AS15" s="524"/>
      <c r="AT15" s="524">
        <v>1</v>
      </c>
      <c r="AU15" s="524"/>
      <c r="AV15" s="13"/>
      <c r="AW15" s="321">
        <f t="shared" si="5"/>
        <v>2</v>
      </c>
      <c r="AX15" s="524">
        <v>2</v>
      </c>
      <c r="AY15" s="524"/>
      <c r="AZ15" s="524"/>
      <c r="BA15" s="13"/>
      <c r="BB15" s="321">
        <f t="shared" si="6"/>
        <v>2</v>
      </c>
      <c r="BC15" s="601"/>
      <c r="BD15" s="601">
        <v>1</v>
      </c>
      <c r="BE15" s="601">
        <v>1</v>
      </c>
      <c r="BF15" s="601"/>
      <c r="BG15" s="13"/>
      <c r="BH15" s="321">
        <f t="shared" si="7"/>
        <v>2</v>
      </c>
      <c r="BI15" s="601">
        <v>1</v>
      </c>
      <c r="BJ15" s="601">
        <v>1</v>
      </c>
      <c r="BK15" s="601"/>
      <c r="BL15" s="13"/>
      <c r="BM15" s="321">
        <f t="shared" si="8"/>
        <v>2</v>
      </c>
      <c r="BN15" s="524">
        <v>1</v>
      </c>
      <c r="BO15" s="524"/>
      <c r="BP15" s="524">
        <v>1</v>
      </c>
      <c r="BQ15" s="524"/>
      <c r="BR15" s="13"/>
      <c r="BS15" s="321">
        <f t="shared" si="9"/>
        <v>2</v>
      </c>
      <c r="BT15" s="524">
        <v>2</v>
      </c>
      <c r="BU15" s="524"/>
      <c r="BV15" s="524"/>
      <c r="BW15" s="13"/>
      <c r="BX15" s="321">
        <f t="shared" si="10"/>
        <v>2</v>
      </c>
      <c r="BY15" s="601"/>
      <c r="BZ15" s="601">
        <v>1</v>
      </c>
      <c r="CA15" s="601">
        <v>1</v>
      </c>
      <c r="CB15" s="601"/>
      <c r="CC15" s="13"/>
      <c r="CD15" s="321">
        <f t="shared" si="11"/>
        <v>2</v>
      </c>
      <c r="CE15" s="601">
        <v>1</v>
      </c>
      <c r="CF15" s="601">
        <v>1</v>
      </c>
      <c r="CG15" s="601"/>
      <c r="CH15" s="620"/>
    </row>
    <row r="16" spans="1:86" ht="15" customHeight="1" x14ac:dyDescent="0.2">
      <c r="A16" s="589" t="s">
        <v>24</v>
      </c>
      <c r="B16" s="7">
        <f t="shared" si="0"/>
        <v>6</v>
      </c>
      <c r="C16" s="580">
        <v>1</v>
      </c>
      <c r="D16" s="581">
        <v>1</v>
      </c>
      <c r="E16" s="581">
        <v>1</v>
      </c>
      <c r="F16" s="581">
        <v>1</v>
      </c>
      <c r="G16" s="13"/>
      <c r="H16" s="95"/>
      <c r="I16" s="580">
        <v>0</v>
      </c>
      <c r="J16" s="581">
        <v>0</v>
      </c>
      <c r="K16" s="581">
        <v>0</v>
      </c>
      <c r="L16" s="581">
        <v>1</v>
      </c>
      <c r="M16" s="95"/>
      <c r="N16" s="321">
        <f t="shared" si="12"/>
        <v>4</v>
      </c>
      <c r="O16" s="569">
        <v>1</v>
      </c>
      <c r="P16" s="570">
        <v>1</v>
      </c>
      <c r="Q16" s="570">
        <v>1</v>
      </c>
      <c r="R16" s="571">
        <v>1</v>
      </c>
      <c r="S16" s="13"/>
      <c r="T16" s="321">
        <f t="shared" si="13"/>
        <v>2</v>
      </c>
      <c r="U16" s="441"/>
      <c r="V16" s="441">
        <v>1</v>
      </c>
      <c r="W16" s="441">
        <v>1</v>
      </c>
      <c r="X16" s="441"/>
      <c r="Y16" s="441"/>
      <c r="Z16" s="13"/>
      <c r="AA16" s="321">
        <f t="shared" si="1"/>
        <v>2</v>
      </c>
      <c r="AB16" s="523">
        <v>1</v>
      </c>
      <c r="AC16" s="524">
        <v>1</v>
      </c>
      <c r="AD16" s="524"/>
      <c r="AE16" s="515"/>
      <c r="AF16" s="321">
        <f t="shared" si="2"/>
        <v>2</v>
      </c>
      <c r="AG16" s="524">
        <v>1</v>
      </c>
      <c r="AH16" s="524"/>
      <c r="AI16" s="524">
        <v>1</v>
      </c>
      <c r="AJ16" s="524"/>
      <c r="AK16" s="13"/>
      <c r="AL16" s="321">
        <f t="shared" si="3"/>
        <v>2</v>
      </c>
      <c r="AM16" s="524">
        <v>1</v>
      </c>
      <c r="AN16" s="524">
        <v>1</v>
      </c>
      <c r="AO16" s="524"/>
      <c r="AP16" s="515"/>
      <c r="AQ16" s="321">
        <f t="shared" si="4"/>
        <v>2</v>
      </c>
      <c r="AR16" s="524"/>
      <c r="AS16" s="524">
        <v>1</v>
      </c>
      <c r="AT16" s="524">
        <v>1</v>
      </c>
      <c r="AU16" s="524"/>
      <c r="AV16" s="13"/>
      <c r="AW16" s="321">
        <f t="shared" si="5"/>
        <v>2</v>
      </c>
      <c r="AX16" s="524">
        <v>1</v>
      </c>
      <c r="AY16" s="524">
        <v>1</v>
      </c>
      <c r="AZ16" s="524"/>
      <c r="BA16" s="13"/>
      <c r="BB16" s="321">
        <f t="shared" si="6"/>
        <v>2</v>
      </c>
      <c r="BC16" s="601">
        <v>1</v>
      </c>
      <c r="BD16" s="601"/>
      <c r="BE16" s="601">
        <v>1</v>
      </c>
      <c r="BF16" s="601"/>
      <c r="BG16" s="13"/>
      <c r="BH16" s="321">
        <f t="shared" si="7"/>
        <v>1</v>
      </c>
      <c r="BI16" s="601">
        <v>1</v>
      </c>
      <c r="BJ16" s="601"/>
      <c r="BK16" s="601"/>
      <c r="BL16" s="13"/>
      <c r="BM16" s="321">
        <f t="shared" si="8"/>
        <v>2</v>
      </c>
      <c r="BN16" s="524"/>
      <c r="BO16" s="524">
        <v>1</v>
      </c>
      <c r="BP16" s="524">
        <v>1</v>
      </c>
      <c r="BQ16" s="524"/>
      <c r="BR16" s="13"/>
      <c r="BS16" s="321">
        <f t="shared" si="9"/>
        <v>2</v>
      </c>
      <c r="BT16" s="524">
        <v>1</v>
      </c>
      <c r="BU16" s="524">
        <v>1</v>
      </c>
      <c r="BV16" s="524"/>
      <c r="BW16" s="13"/>
      <c r="BX16" s="321">
        <f t="shared" si="10"/>
        <v>2</v>
      </c>
      <c r="BY16" s="601">
        <v>1</v>
      </c>
      <c r="BZ16" s="601"/>
      <c r="CA16" s="601">
        <v>1</v>
      </c>
      <c r="CB16" s="601"/>
      <c r="CC16" s="13"/>
      <c r="CD16" s="321">
        <f t="shared" si="11"/>
        <v>1</v>
      </c>
      <c r="CE16" s="601">
        <v>1</v>
      </c>
      <c r="CF16" s="601"/>
      <c r="CG16" s="601"/>
      <c r="CH16" s="620"/>
    </row>
    <row r="17" spans="1:86" ht="15" customHeight="1" x14ac:dyDescent="0.2">
      <c r="A17" s="592" t="s">
        <v>25</v>
      </c>
      <c r="B17" s="16">
        <f t="shared" si="0"/>
        <v>5</v>
      </c>
      <c r="C17" s="586">
        <v>1</v>
      </c>
      <c r="D17" s="581">
        <v>1</v>
      </c>
      <c r="E17" s="581">
        <v>1</v>
      </c>
      <c r="F17" s="581">
        <v>1</v>
      </c>
      <c r="G17" s="17"/>
      <c r="H17" s="18"/>
      <c r="I17" s="586">
        <v>0</v>
      </c>
      <c r="J17" s="581">
        <v>0</v>
      </c>
      <c r="K17" s="581">
        <v>0</v>
      </c>
      <c r="L17" s="581">
        <v>0</v>
      </c>
      <c r="M17" s="20"/>
      <c r="N17" s="321">
        <f t="shared" si="12"/>
        <v>1</v>
      </c>
      <c r="O17" s="569"/>
      <c r="P17" s="570"/>
      <c r="Q17" s="570"/>
      <c r="R17" s="571">
        <v>1</v>
      </c>
      <c r="S17" s="19"/>
      <c r="T17" s="321">
        <f t="shared" si="13"/>
        <v>1</v>
      </c>
      <c r="U17" s="525"/>
      <c r="V17" s="525">
        <v>1</v>
      </c>
      <c r="W17" s="525"/>
      <c r="X17" s="525"/>
      <c r="Y17" s="525"/>
      <c r="Z17" s="13"/>
      <c r="AA17" s="321">
        <f t="shared" si="1"/>
        <v>2</v>
      </c>
      <c r="AB17" s="526">
        <v>1</v>
      </c>
      <c r="AC17" s="527">
        <v>1</v>
      </c>
      <c r="AD17" s="527"/>
      <c r="AE17" s="535"/>
      <c r="AF17" s="321">
        <f t="shared" si="2"/>
        <v>1</v>
      </c>
      <c r="AG17" s="527">
        <v>1</v>
      </c>
      <c r="AH17" s="527"/>
      <c r="AI17" s="527"/>
      <c r="AJ17" s="527"/>
      <c r="AK17" s="13"/>
      <c r="AL17" s="321">
        <f t="shared" si="3"/>
        <v>2</v>
      </c>
      <c r="AM17" s="527">
        <v>2</v>
      </c>
      <c r="AN17" s="527"/>
      <c r="AO17" s="527"/>
      <c r="AP17" s="535"/>
      <c r="AQ17" s="321">
        <f t="shared" si="4"/>
        <v>1</v>
      </c>
      <c r="AR17" s="524"/>
      <c r="AS17" s="524">
        <v>1</v>
      </c>
      <c r="AT17" s="524"/>
      <c r="AU17" s="524"/>
      <c r="AV17" s="19"/>
      <c r="AW17" s="321">
        <f t="shared" si="5"/>
        <v>2</v>
      </c>
      <c r="AX17" s="524">
        <v>1</v>
      </c>
      <c r="AY17" s="524">
        <v>1</v>
      </c>
      <c r="AZ17" s="524"/>
      <c r="BA17" s="19"/>
      <c r="BB17" s="321">
        <f t="shared" si="6"/>
        <v>1</v>
      </c>
      <c r="BC17" s="602">
        <v>1</v>
      </c>
      <c r="BD17" s="602"/>
      <c r="BE17" s="602"/>
      <c r="BF17" s="602"/>
      <c r="BG17" s="19"/>
      <c r="BH17" s="321">
        <f t="shared" si="7"/>
        <v>2</v>
      </c>
      <c r="BI17" s="601">
        <v>2</v>
      </c>
      <c r="BJ17" s="601"/>
      <c r="BK17" s="601"/>
      <c r="BL17" s="19"/>
      <c r="BM17" s="321">
        <f t="shared" si="8"/>
        <v>1</v>
      </c>
      <c r="BN17" s="524"/>
      <c r="BO17" s="524">
        <v>1</v>
      </c>
      <c r="BP17" s="524"/>
      <c r="BQ17" s="524"/>
      <c r="BR17" s="19"/>
      <c r="BS17" s="321">
        <f t="shared" si="9"/>
        <v>2</v>
      </c>
      <c r="BT17" s="524">
        <v>1</v>
      </c>
      <c r="BU17" s="524">
        <v>1</v>
      </c>
      <c r="BV17" s="524"/>
      <c r="BW17" s="19"/>
      <c r="BX17" s="321">
        <f t="shared" si="10"/>
        <v>1</v>
      </c>
      <c r="BY17" s="602">
        <v>1</v>
      </c>
      <c r="BZ17" s="602"/>
      <c r="CA17" s="602"/>
      <c r="CB17" s="602"/>
      <c r="CC17" s="19"/>
      <c r="CD17" s="321">
        <f t="shared" si="11"/>
        <v>2</v>
      </c>
      <c r="CE17" s="601">
        <v>2</v>
      </c>
      <c r="CF17" s="601"/>
      <c r="CG17" s="601"/>
      <c r="CH17" s="624"/>
    </row>
    <row r="18" spans="1:86" ht="15" customHeight="1" x14ac:dyDescent="0.2">
      <c r="A18" s="593" t="s">
        <v>26</v>
      </c>
      <c r="B18" s="7">
        <f t="shared" ref="B18:B45" si="14">SUM(C18:F18)+SUM(I18:L18)</f>
        <v>4</v>
      </c>
      <c r="C18" s="587">
        <v>1</v>
      </c>
      <c r="D18" s="553">
        <v>2</v>
      </c>
      <c r="E18" s="553">
        <v>0</v>
      </c>
      <c r="F18" s="553">
        <v>1</v>
      </c>
      <c r="G18" s="13"/>
      <c r="H18" s="95"/>
      <c r="I18" s="587">
        <v>0</v>
      </c>
      <c r="J18" s="553">
        <v>0</v>
      </c>
      <c r="K18" s="553">
        <v>0</v>
      </c>
      <c r="L18" s="553">
        <v>0</v>
      </c>
      <c r="M18" s="95"/>
      <c r="N18" s="552">
        <f t="shared" si="12"/>
        <v>2</v>
      </c>
      <c r="O18" s="559">
        <v>1</v>
      </c>
      <c r="P18" s="559">
        <v>1</v>
      </c>
      <c r="Q18" s="559"/>
      <c r="R18" s="559"/>
      <c r="S18" s="13"/>
      <c r="T18" s="552">
        <f t="shared" si="13"/>
        <v>1</v>
      </c>
      <c r="U18" s="553"/>
      <c r="V18" s="553">
        <v>1</v>
      </c>
      <c r="W18" s="553"/>
      <c r="X18" s="553"/>
      <c r="Y18" s="553"/>
      <c r="Z18" s="554"/>
      <c r="AA18" s="552">
        <f t="shared" si="1"/>
        <v>2</v>
      </c>
      <c r="AB18" s="555">
        <v>1</v>
      </c>
      <c r="AC18" s="556">
        <v>1</v>
      </c>
      <c r="AD18" s="556"/>
      <c r="AE18" s="557"/>
      <c r="AF18" s="552">
        <f t="shared" si="2"/>
        <v>1</v>
      </c>
      <c r="AG18" s="556">
        <v>1</v>
      </c>
      <c r="AH18" s="556"/>
      <c r="AI18" s="556"/>
      <c r="AJ18" s="556"/>
      <c r="AK18" s="554"/>
      <c r="AL18" s="552">
        <f t="shared" si="3"/>
        <v>1</v>
      </c>
      <c r="AM18" s="556">
        <v>1</v>
      </c>
      <c r="AN18" s="556"/>
      <c r="AO18" s="556"/>
      <c r="AP18" s="558"/>
      <c r="AQ18" s="552">
        <f t="shared" si="4"/>
        <v>1</v>
      </c>
      <c r="AR18" s="556"/>
      <c r="AS18" s="556">
        <v>1</v>
      </c>
      <c r="AT18" s="556"/>
      <c r="AU18" s="556"/>
      <c r="AV18" s="13"/>
      <c r="AW18" s="552">
        <f t="shared" si="5"/>
        <v>2</v>
      </c>
      <c r="AX18" s="556">
        <v>1</v>
      </c>
      <c r="AY18" s="556">
        <v>1</v>
      </c>
      <c r="AZ18" s="556"/>
      <c r="BA18" s="13"/>
      <c r="BB18" s="552">
        <f t="shared" si="6"/>
        <v>2</v>
      </c>
      <c r="BC18" s="603"/>
      <c r="BD18" s="603"/>
      <c r="BE18" s="603">
        <v>2</v>
      </c>
      <c r="BF18" s="603"/>
      <c r="BG18" s="13"/>
      <c r="BH18" s="552">
        <f t="shared" si="7"/>
        <v>1</v>
      </c>
      <c r="BI18" s="603">
        <v>1</v>
      </c>
      <c r="BJ18" s="603"/>
      <c r="BK18" s="603"/>
      <c r="BL18" s="13"/>
      <c r="BM18" s="552">
        <f t="shared" si="8"/>
        <v>1</v>
      </c>
      <c r="BN18" s="556"/>
      <c r="BO18" s="556">
        <v>1</v>
      </c>
      <c r="BP18" s="556"/>
      <c r="BQ18" s="556"/>
      <c r="BR18" s="13"/>
      <c r="BS18" s="552">
        <f t="shared" si="9"/>
        <v>2</v>
      </c>
      <c r="BT18" s="556">
        <v>1</v>
      </c>
      <c r="BU18" s="556">
        <v>1</v>
      </c>
      <c r="BV18" s="556"/>
      <c r="BW18" s="13"/>
      <c r="BX18" s="552">
        <f t="shared" si="10"/>
        <v>3</v>
      </c>
      <c r="BY18" s="603">
        <v>1</v>
      </c>
      <c r="BZ18" s="603"/>
      <c r="CA18" s="603">
        <v>2</v>
      </c>
      <c r="CB18" s="603"/>
      <c r="CC18" s="13"/>
      <c r="CD18" s="552">
        <f t="shared" si="11"/>
        <v>1</v>
      </c>
      <c r="CE18" s="603">
        <v>1</v>
      </c>
      <c r="CF18" s="603"/>
      <c r="CG18" s="603"/>
      <c r="CH18" s="620"/>
    </row>
    <row r="19" spans="1:86" ht="15" customHeight="1" x14ac:dyDescent="0.2">
      <c r="A19" s="589" t="s">
        <v>27</v>
      </c>
      <c r="B19" s="7">
        <f t="shared" si="14"/>
        <v>4</v>
      </c>
      <c r="C19" s="580">
        <v>1</v>
      </c>
      <c r="D19" s="581">
        <v>1</v>
      </c>
      <c r="E19" s="581">
        <v>1</v>
      </c>
      <c r="F19" s="581">
        <v>1</v>
      </c>
      <c r="G19" s="13"/>
      <c r="H19" s="95"/>
      <c r="I19" s="580">
        <v>0</v>
      </c>
      <c r="J19" s="581">
        <v>0</v>
      </c>
      <c r="K19" s="581">
        <v>0</v>
      </c>
      <c r="L19" s="581">
        <v>0</v>
      </c>
      <c r="M19" s="95"/>
      <c r="N19" s="321">
        <f t="shared" si="12"/>
        <v>3</v>
      </c>
      <c r="O19" s="569">
        <v>1</v>
      </c>
      <c r="P19" s="570">
        <v>1</v>
      </c>
      <c r="Q19" s="570">
        <v>1</v>
      </c>
      <c r="R19" s="571"/>
      <c r="S19" s="13"/>
      <c r="T19" s="321">
        <f t="shared" si="13"/>
        <v>1</v>
      </c>
      <c r="U19" s="441">
        <v>1</v>
      </c>
      <c r="V19" s="441"/>
      <c r="W19" s="441"/>
      <c r="X19" s="441"/>
      <c r="Y19" s="441"/>
      <c r="Z19" s="13"/>
      <c r="AA19" s="321">
        <f t="shared" si="1"/>
        <v>1</v>
      </c>
      <c r="AB19" s="523">
        <v>1</v>
      </c>
      <c r="AC19" s="524"/>
      <c r="AD19" s="524"/>
      <c r="AE19" s="515"/>
      <c r="AF19" s="321">
        <f t="shared" si="2"/>
        <v>1</v>
      </c>
      <c r="AG19" s="524"/>
      <c r="AH19" s="524">
        <v>1</v>
      </c>
      <c r="AI19" s="524"/>
      <c r="AJ19" s="524"/>
      <c r="AK19" s="13"/>
      <c r="AL19" s="321">
        <f t="shared" si="3"/>
        <v>1</v>
      </c>
      <c r="AM19" s="524"/>
      <c r="AN19" s="524">
        <v>1</v>
      </c>
      <c r="AO19" s="524"/>
      <c r="AP19" s="515"/>
      <c r="AQ19" s="321">
        <f t="shared" si="4"/>
        <v>1</v>
      </c>
      <c r="AR19" s="524">
        <v>1</v>
      </c>
      <c r="AS19" s="524"/>
      <c r="AT19" s="524"/>
      <c r="AU19" s="524"/>
      <c r="AV19" s="13"/>
      <c r="AW19" s="321">
        <f t="shared" si="5"/>
        <v>1</v>
      </c>
      <c r="AX19" s="524">
        <v>1</v>
      </c>
      <c r="AY19" s="524"/>
      <c r="AZ19" s="524"/>
      <c r="BA19" s="13"/>
      <c r="BB19" s="321">
        <f t="shared" si="6"/>
        <v>1</v>
      </c>
      <c r="BC19" s="601"/>
      <c r="BD19" s="601">
        <v>1</v>
      </c>
      <c r="BE19" s="601"/>
      <c r="BF19" s="601"/>
      <c r="BG19" s="13"/>
      <c r="BH19" s="321">
        <f t="shared" si="7"/>
        <v>1</v>
      </c>
      <c r="BI19" s="601"/>
      <c r="BJ19" s="601">
        <v>1</v>
      </c>
      <c r="BK19" s="601"/>
      <c r="BL19" s="13"/>
      <c r="BM19" s="321">
        <f t="shared" si="8"/>
        <v>1</v>
      </c>
      <c r="BN19" s="524">
        <v>1</v>
      </c>
      <c r="BO19" s="524"/>
      <c r="BP19" s="524"/>
      <c r="BQ19" s="524"/>
      <c r="BR19" s="13"/>
      <c r="BS19" s="321">
        <f t="shared" si="9"/>
        <v>1</v>
      </c>
      <c r="BT19" s="524">
        <v>1</v>
      </c>
      <c r="BU19" s="524"/>
      <c r="BV19" s="524"/>
      <c r="BW19" s="13"/>
      <c r="BX19" s="321">
        <f t="shared" si="10"/>
        <v>1</v>
      </c>
      <c r="BY19" s="601"/>
      <c r="BZ19" s="601">
        <v>1</v>
      </c>
      <c r="CA19" s="601"/>
      <c r="CB19" s="601"/>
      <c r="CC19" s="13"/>
      <c r="CD19" s="321">
        <f t="shared" si="11"/>
        <v>1</v>
      </c>
      <c r="CE19" s="601"/>
      <c r="CF19" s="601">
        <v>1</v>
      </c>
      <c r="CG19" s="601"/>
      <c r="CH19" s="620"/>
    </row>
    <row r="20" spans="1:86" ht="15" customHeight="1" x14ac:dyDescent="0.2">
      <c r="A20" s="589" t="s">
        <v>28</v>
      </c>
      <c r="B20" s="7">
        <f t="shared" si="14"/>
        <v>5</v>
      </c>
      <c r="C20" s="580">
        <v>1</v>
      </c>
      <c r="D20" s="581">
        <v>2</v>
      </c>
      <c r="E20" s="581">
        <v>1</v>
      </c>
      <c r="F20" s="581">
        <v>1</v>
      </c>
      <c r="G20" s="8" t="s">
        <v>54</v>
      </c>
      <c r="H20" s="97"/>
      <c r="I20" s="580">
        <v>0</v>
      </c>
      <c r="J20" s="581">
        <v>0</v>
      </c>
      <c r="K20" s="581">
        <v>0</v>
      </c>
      <c r="L20" s="581">
        <v>0</v>
      </c>
      <c r="M20" s="94" t="s">
        <v>275</v>
      </c>
      <c r="N20" s="321">
        <f t="shared" si="12"/>
        <v>3</v>
      </c>
      <c r="O20" s="572">
        <v>1</v>
      </c>
      <c r="P20" s="573">
        <v>1</v>
      </c>
      <c r="Q20" s="573">
        <v>1</v>
      </c>
      <c r="R20" s="574"/>
      <c r="S20" s="8"/>
      <c r="T20" s="321">
        <f t="shared" si="13"/>
        <v>1</v>
      </c>
      <c r="U20" s="442">
        <v>1</v>
      </c>
      <c r="V20" s="442"/>
      <c r="W20" s="442"/>
      <c r="X20" s="442"/>
      <c r="Y20" s="442"/>
      <c r="Z20" s="424"/>
      <c r="AA20" s="321">
        <f t="shared" si="1"/>
        <v>2</v>
      </c>
      <c r="AB20" s="523">
        <v>2</v>
      </c>
      <c r="AC20" s="524"/>
      <c r="AD20" s="524"/>
      <c r="AE20" s="515"/>
      <c r="AF20" s="321">
        <f t="shared" si="2"/>
        <v>1</v>
      </c>
      <c r="AG20" s="524">
        <v>1</v>
      </c>
      <c r="AH20" s="524"/>
      <c r="AI20" s="524"/>
      <c r="AJ20" s="524"/>
      <c r="AK20" s="424"/>
      <c r="AL20" s="321">
        <f t="shared" si="3"/>
        <v>2</v>
      </c>
      <c r="AM20" s="524">
        <v>2</v>
      </c>
      <c r="AN20" s="524"/>
      <c r="AO20" s="524"/>
      <c r="AP20" s="515"/>
      <c r="AQ20" s="321">
        <f t="shared" si="4"/>
        <v>1</v>
      </c>
      <c r="AR20" s="524">
        <v>1</v>
      </c>
      <c r="AS20" s="524"/>
      <c r="AT20" s="524"/>
      <c r="AU20" s="524"/>
      <c r="AV20" s="424"/>
      <c r="AW20" s="321">
        <f t="shared" si="5"/>
        <v>2</v>
      </c>
      <c r="AX20" s="524">
        <v>2</v>
      </c>
      <c r="AY20" s="524"/>
      <c r="AZ20" s="524"/>
      <c r="BA20" s="424"/>
      <c r="BB20" s="321">
        <f t="shared" si="6"/>
        <v>1</v>
      </c>
      <c r="BC20" s="601">
        <v>1</v>
      </c>
      <c r="BD20" s="601"/>
      <c r="BE20" s="601"/>
      <c r="BF20" s="601"/>
      <c r="BG20" s="424"/>
      <c r="BH20" s="321">
        <f t="shared" si="7"/>
        <v>1</v>
      </c>
      <c r="BI20" s="601">
        <v>1</v>
      </c>
      <c r="BJ20" s="601"/>
      <c r="BK20" s="601"/>
      <c r="BL20" s="424"/>
      <c r="BM20" s="321">
        <f t="shared" si="8"/>
        <v>1</v>
      </c>
      <c r="BN20" s="524">
        <v>1</v>
      </c>
      <c r="BO20" s="524"/>
      <c r="BP20" s="524"/>
      <c r="BQ20" s="524"/>
      <c r="BR20" s="424"/>
      <c r="BS20" s="321">
        <f t="shared" si="9"/>
        <v>2</v>
      </c>
      <c r="BT20" s="524">
        <v>2</v>
      </c>
      <c r="BU20" s="524"/>
      <c r="BV20" s="524"/>
      <c r="BW20" s="424"/>
      <c r="BX20" s="321">
        <f t="shared" si="10"/>
        <v>1</v>
      </c>
      <c r="BY20" s="601">
        <v>1</v>
      </c>
      <c r="BZ20" s="601"/>
      <c r="CA20" s="601"/>
      <c r="CB20" s="601"/>
      <c r="CC20" s="424"/>
      <c r="CD20" s="321">
        <f t="shared" si="11"/>
        <v>1</v>
      </c>
      <c r="CE20" s="601">
        <v>1</v>
      </c>
      <c r="CF20" s="601"/>
      <c r="CG20" s="601"/>
      <c r="CH20" s="625"/>
    </row>
    <row r="21" spans="1:86" ht="15" customHeight="1" x14ac:dyDescent="0.2">
      <c r="A21" s="589" t="s">
        <v>29</v>
      </c>
      <c r="B21" s="7">
        <f t="shared" si="14"/>
        <v>2</v>
      </c>
      <c r="C21" s="580">
        <v>1</v>
      </c>
      <c r="D21" s="581">
        <v>0</v>
      </c>
      <c r="E21" s="581">
        <v>1</v>
      </c>
      <c r="F21" s="581">
        <v>0</v>
      </c>
      <c r="G21" s="13"/>
      <c r="H21" s="95"/>
      <c r="I21" s="580">
        <v>0</v>
      </c>
      <c r="J21" s="581">
        <v>0</v>
      </c>
      <c r="K21" s="581">
        <v>0</v>
      </c>
      <c r="L21" s="581">
        <v>0</v>
      </c>
      <c r="N21" s="321">
        <f t="shared" si="12"/>
        <v>1</v>
      </c>
      <c r="O21" s="569">
        <v>1</v>
      </c>
      <c r="P21" s="570"/>
      <c r="Q21" s="570"/>
      <c r="R21" s="571"/>
      <c r="S21" s="9"/>
      <c r="T21" s="321">
        <f t="shared" si="13"/>
        <v>2</v>
      </c>
      <c r="U21" s="441">
        <v>1</v>
      </c>
      <c r="V21" s="441"/>
      <c r="W21" s="441"/>
      <c r="X21" s="441">
        <v>1</v>
      </c>
      <c r="Y21" s="441"/>
      <c r="Z21" s="9"/>
      <c r="AA21" s="321">
        <f t="shared" si="1"/>
        <v>1</v>
      </c>
      <c r="AB21" s="523">
        <v>1</v>
      </c>
      <c r="AC21" s="524"/>
      <c r="AD21" s="524"/>
      <c r="AE21" s="515"/>
      <c r="AF21" s="321">
        <f t="shared" si="2"/>
        <v>1</v>
      </c>
      <c r="AG21" s="524"/>
      <c r="AH21" s="524"/>
      <c r="AI21" s="524"/>
      <c r="AJ21" s="524">
        <v>1</v>
      </c>
      <c r="AK21" s="9"/>
      <c r="AL21" s="321">
        <f t="shared" si="3"/>
        <v>1</v>
      </c>
      <c r="AM21" s="524">
        <v>1</v>
      </c>
      <c r="AN21" s="524"/>
      <c r="AO21" s="524"/>
      <c r="AP21" s="515"/>
      <c r="AQ21" s="321">
        <f t="shared" si="4"/>
        <v>1</v>
      </c>
      <c r="AR21" s="524"/>
      <c r="AS21" s="524"/>
      <c r="AT21" s="524"/>
      <c r="AU21" s="524">
        <v>1</v>
      </c>
      <c r="AV21" s="9"/>
      <c r="AW21" s="321">
        <f t="shared" si="5"/>
        <v>1</v>
      </c>
      <c r="AX21" s="524">
        <v>1</v>
      </c>
      <c r="AY21" s="524"/>
      <c r="AZ21" s="524"/>
      <c r="BA21" s="9"/>
      <c r="BB21" s="321">
        <f t="shared" si="6"/>
        <v>1</v>
      </c>
      <c r="BC21" s="601"/>
      <c r="BD21" s="601"/>
      <c r="BE21" s="601"/>
      <c r="BF21" s="601">
        <v>1</v>
      </c>
      <c r="BG21" s="9"/>
      <c r="BH21" s="321">
        <f t="shared" si="7"/>
        <v>0</v>
      </c>
      <c r="BI21" s="601"/>
      <c r="BJ21" s="601"/>
      <c r="BK21" s="601"/>
      <c r="BL21" s="9"/>
      <c r="BM21" s="321">
        <f t="shared" si="8"/>
        <v>2</v>
      </c>
      <c r="BN21" s="524">
        <v>1</v>
      </c>
      <c r="BO21" s="524"/>
      <c r="BP21" s="524"/>
      <c r="BQ21" s="524">
        <v>1</v>
      </c>
      <c r="BR21" s="9"/>
      <c r="BS21" s="321">
        <f t="shared" si="9"/>
        <v>1</v>
      </c>
      <c r="BT21" s="524">
        <v>1</v>
      </c>
      <c r="BU21" s="524"/>
      <c r="BV21" s="524"/>
      <c r="BW21" s="9"/>
      <c r="BX21" s="321">
        <f t="shared" si="10"/>
        <v>1</v>
      </c>
      <c r="BY21" s="601"/>
      <c r="BZ21" s="601"/>
      <c r="CA21" s="601"/>
      <c r="CB21" s="601">
        <v>1</v>
      </c>
      <c r="CC21" s="9"/>
      <c r="CD21" s="321">
        <f t="shared" si="11"/>
        <v>0</v>
      </c>
      <c r="CE21" s="601"/>
      <c r="CF21" s="601"/>
      <c r="CG21" s="601"/>
      <c r="CH21" s="619"/>
    </row>
    <row r="22" spans="1:86" ht="20.25" customHeight="1" x14ac:dyDescent="0.2">
      <c r="A22" s="589" t="s">
        <v>73</v>
      </c>
      <c r="B22" s="7">
        <f t="shared" si="14"/>
        <v>4</v>
      </c>
      <c r="C22" s="580">
        <v>2</v>
      </c>
      <c r="D22" s="581">
        <v>1</v>
      </c>
      <c r="E22" s="581">
        <v>0</v>
      </c>
      <c r="F22" s="581">
        <v>0</v>
      </c>
      <c r="G22" s="13"/>
      <c r="H22" s="95"/>
      <c r="I22" s="580">
        <v>0</v>
      </c>
      <c r="J22" s="581">
        <v>0</v>
      </c>
      <c r="K22" s="581">
        <v>0</v>
      </c>
      <c r="L22" s="581">
        <v>1</v>
      </c>
      <c r="M22" s="95"/>
      <c r="N22" s="321">
        <f t="shared" si="12"/>
        <v>2</v>
      </c>
      <c r="O22" s="569">
        <v>1</v>
      </c>
      <c r="P22" s="570">
        <v>1</v>
      </c>
      <c r="Q22" s="570"/>
      <c r="R22" s="571"/>
      <c r="S22" s="13"/>
      <c r="T22" s="321">
        <f t="shared" si="13"/>
        <v>0</v>
      </c>
      <c r="U22" s="441"/>
      <c r="V22" s="441"/>
      <c r="W22" s="441"/>
      <c r="X22" s="441"/>
      <c r="Y22" s="441"/>
      <c r="Z22" s="13"/>
      <c r="AA22" s="321">
        <f t="shared" si="1"/>
        <v>0</v>
      </c>
      <c r="AB22" s="523"/>
      <c r="AC22" s="524"/>
      <c r="AD22" s="524"/>
      <c r="AE22" s="515"/>
      <c r="AF22" s="321">
        <f t="shared" si="2"/>
        <v>1</v>
      </c>
      <c r="AG22" s="524">
        <v>1</v>
      </c>
      <c r="AH22" s="524"/>
      <c r="AI22" s="524"/>
      <c r="AJ22" s="524"/>
      <c r="AK22" s="13"/>
      <c r="AL22" s="321">
        <f t="shared" si="3"/>
        <v>0</v>
      </c>
      <c r="AM22" s="524"/>
      <c r="AN22" s="524"/>
      <c r="AO22" s="524"/>
      <c r="AP22" s="515"/>
      <c r="AQ22" s="321">
        <f t="shared" si="4"/>
        <v>0</v>
      </c>
      <c r="AR22" s="524"/>
      <c r="AS22" s="524"/>
      <c r="AT22" s="524"/>
      <c r="AU22" s="524"/>
      <c r="AV22" s="13"/>
      <c r="AW22" s="321">
        <f t="shared" si="5"/>
        <v>0</v>
      </c>
      <c r="AX22" s="524"/>
      <c r="AY22" s="524"/>
      <c r="AZ22" s="524"/>
      <c r="BA22" s="13"/>
      <c r="BB22" s="321">
        <f t="shared" si="6"/>
        <v>1</v>
      </c>
      <c r="BC22" s="601">
        <v>1</v>
      </c>
      <c r="BD22" s="601"/>
      <c r="BE22" s="601"/>
      <c r="BF22" s="601"/>
      <c r="BG22" s="13"/>
      <c r="BH22" s="321">
        <f t="shared" si="7"/>
        <v>0</v>
      </c>
      <c r="BI22" s="601"/>
      <c r="BJ22" s="601"/>
      <c r="BK22" s="601"/>
      <c r="BL22" s="13"/>
      <c r="BM22" s="321">
        <f t="shared" si="8"/>
        <v>0</v>
      </c>
      <c r="BN22" s="524"/>
      <c r="BO22" s="524"/>
      <c r="BP22" s="524"/>
      <c r="BQ22" s="524"/>
      <c r="BR22" s="13"/>
      <c r="BS22" s="321">
        <f t="shared" si="9"/>
        <v>0</v>
      </c>
      <c r="BT22" s="524"/>
      <c r="BU22" s="524"/>
      <c r="BV22" s="524"/>
      <c r="BW22" s="13"/>
      <c r="BX22" s="321">
        <f t="shared" si="10"/>
        <v>1</v>
      </c>
      <c r="BY22" s="601">
        <v>1</v>
      </c>
      <c r="BZ22" s="601"/>
      <c r="CA22" s="601"/>
      <c r="CB22" s="601"/>
      <c r="CC22" s="13"/>
      <c r="CD22" s="321">
        <f t="shared" si="11"/>
        <v>0</v>
      </c>
      <c r="CE22" s="601"/>
      <c r="CF22" s="601"/>
      <c r="CG22" s="601"/>
      <c r="CH22" s="620"/>
    </row>
    <row r="23" spans="1:86" ht="15" customHeight="1" x14ac:dyDescent="0.2">
      <c r="A23" s="589" t="s">
        <v>31</v>
      </c>
      <c r="B23" s="7">
        <f t="shared" si="14"/>
        <v>5</v>
      </c>
      <c r="C23" s="580">
        <v>1</v>
      </c>
      <c r="D23" s="581">
        <v>1</v>
      </c>
      <c r="E23" s="581">
        <v>1</v>
      </c>
      <c r="F23" s="581">
        <v>1</v>
      </c>
      <c r="G23" s="14"/>
      <c r="H23" s="95"/>
      <c r="I23" s="580">
        <v>0</v>
      </c>
      <c r="J23" s="581">
        <v>0</v>
      </c>
      <c r="K23" s="581">
        <v>0</v>
      </c>
      <c r="L23" s="581">
        <v>1</v>
      </c>
      <c r="M23" s="95"/>
      <c r="N23" s="321">
        <f t="shared" si="12"/>
        <v>2</v>
      </c>
      <c r="O23" s="569">
        <v>1</v>
      </c>
      <c r="P23" s="570">
        <v>1</v>
      </c>
      <c r="Q23" s="570"/>
      <c r="R23" s="571"/>
      <c r="S23" s="13"/>
      <c r="T23" s="321">
        <f t="shared" si="13"/>
        <v>2</v>
      </c>
      <c r="U23" s="441"/>
      <c r="V23" s="441"/>
      <c r="W23" s="441">
        <v>1</v>
      </c>
      <c r="X23" s="441"/>
      <c r="Y23" s="441">
        <v>1</v>
      </c>
      <c r="Z23" s="13" t="s">
        <v>476</v>
      </c>
      <c r="AA23" s="321">
        <f t="shared" si="1"/>
        <v>0</v>
      </c>
      <c r="AB23" s="523"/>
      <c r="AC23" s="524"/>
      <c r="AD23" s="524"/>
      <c r="AE23" s="515"/>
      <c r="AF23" s="321">
        <f t="shared" si="2"/>
        <v>1</v>
      </c>
      <c r="AG23" s="524"/>
      <c r="AH23" s="524"/>
      <c r="AI23" s="524">
        <v>1</v>
      </c>
      <c r="AJ23" s="524"/>
      <c r="AK23" s="13"/>
      <c r="AL23" s="321">
        <f t="shared" si="3"/>
        <v>0</v>
      </c>
      <c r="AM23" s="524"/>
      <c r="AN23" s="524"/>
      <c r="AO23" s="524"/>
      <c r="AP23" s="515"/>
      <c r="AQ23" s="321">
        <f t="shared" si="4"/>
        <v>1</v>
      </c>
      <c r="AR23" s="524"/>
      <c r="AS23" s="524"/>
      <c r="AT23" s="524">
        <v>1</v>
      </c>
      <c r="AU23" s="524"/>
      <c r="AV23" s="13"/>
      <c r="AW23" s="321">
        <f t="shared" si="5"/>
        <v>0</v>
      </c>
      <c r="AX23" s="524"/>
      <c r="AY23" s="524"/>
      <c r="AZ23" s="524"/>
      <c r="BA23" s="13"/>
      <c r="BB23" s="321">
        <f t="shared" si="6"/>
        <v>1</v>
      </c>
      <c r="BC23" s="601"/>
      <c r="BD23" s="601"/>
      <c r="BE23" s="601">
        <v>1</v>
      </c>
      <c r="BF23" s="601"/>
      <c r="BG23" s="13"/>
      <c r="BH23" s="321">
        <f t="shared" si="7"/>
        <v>0</v>
      </c>
      <c r="BI23" s="601"/>
      <c r="BJ23" s="601"/>
      <c r="BK23" s="601"/>
      <c r="BL23" s="13"/>
      <c r="BM23" s="321">
        <f t="shared" si="8"/>
        <v>1</v>
      </c>
      <c r="BN23" s="524"/>
      <c r="BO23" s="524"/>
      <c r="BP23" s="524">
        <v>1</v>
      </c>
      <c r="BQ23" s="524"/>
      <c r="BR23" s="13"/>
      <c r="BS23" s="321">
        <f t="shared" si="9"/>
        <v>0</v>
      </c>
      <c r="BT23" s="524"/>
      <c r="BU23" s="524"/>
      <c r="BV23" s="524"/>
      <c r="BW23" s="13"/>
      <c r="BX23" s="321">
        <f t="shared" si="10"/>
        <v>1</v>
      </c>
      <c r="BY23" s="601"/>
      <c r="BZ23" s="601"/>
      <c r="CA23" s="601">
        <v>1</v>
      </c>
      <c r="CB23" s="601"/>
      <c r="CC23" s="13"/>
      <c r="CD23" s="321">
        <f t="shared" si="11"/>
        <v>0</v>
      </c>
      <c r="CE23" s="601"/>
      <c r="CF23" s="601"/>
      <c r="CG23" s="601"/>
      <c r="CH23" s="620"/>
    </row>
    <row r="24" spans="1:86" ht="15" customHeight="1" x14ac:dyDescent="0.2">
      <c r="A24" s="589" t="s">
        <v>32</v>
      </c>
      <c r="B24" s="7">
        <f t="shared" si="14"/>
        <v>3</v>
      </c>
      <c r="C24" s="580">
        <v>0</v>
      </c>
      <c r="D24" s="581">
        <v>1</v>
      </c>
      <c r="E24" s="581">
        <v>0</v>
      </c>
      <c r="F24" s="581">
        <v>2</v>
      </c>
      <c r="G24" s="13"/>
      <c r="H24" s="95"/>
      <c r="I24" s="580">
        <v>0</v>
      </c>
      <c r="J24" s="581">
        <v>0</v>
      </c>
      <c r="K24" s="581">
        <v>0</v>
      </c>
      <c r="L24" s="581">
        <v>0</v>
      </c>
      <c r="M24" s="95"/>
      <c r="N24" s="321">
        <f t="shared" si="12"/>
        <v>2</v>
      </c>
      <c r="O24" s="569"/>
      <c r="P24" s="570">
        <v>1</v>
      </c>
      <c r="Q24" s="570"/>
      <c r="R24" s="571">
        <v>1</v>
      </c>
      <c r="S24" s="13"/>
      <c r="T24" s="321">
        <f t="shared" si="13"/>
        <v>1</v>
      </c>
      <c r="U24" s="441">
        <v>1</v>
      </c>
      <c r="V24" s="441"/>
      <c r="W24" s="441"/>
      <c r="X24" s="441"/>
      <c r="Y24" s="441"/>
      <c r="Z24" s="13"/>
      <c r="AA24" s="321">
        <f t="shared" si="1"/>
        <v>2</v>
      </c>
      <c r="AB24" s="523">
        <v>2</v>
      </c>
      <c r="AC24" s="524"/>
      <c r="AD24" s="524"/>
      <c r="AE24" s="515"/>
      <c r="AF24" s="321">
        <f t="shared" si="2"/>
        <v>1</v>
      </c>
      <c r="AG24" s="524">
        <v>1</v>
      </c>
      <c r="AH24" s="524"/>
      <c r="AI24" s="524"/>
      <c r="AJ24" s="524"/>
      <c r="AK24" s="13"/>
      <c r="AL24" s="321">
        <f t="shared" si="3"/>
        <v>2</v>
      </c>
      <c r="AM24" s="524">
        <v>2</v>
      </c>
      <c r="AN24" s="524"/>
      <c r="AO24" s="524"/>
      <c r="AP24" s="515"/>
      <c r="AQ24" s="321">
        <f t="shared" si="4"/>
        <v>1</v>
      </c>
      <c r="AR24" s="524">
        <v>1</v>
      </c>
      <c r="AS24" s="524"/>
      <c r="AT24" s="524"/>
      <c r="AU24" s="524"/>
      <c r="AV24" s="13"/>
      <c r="AW24" s="321">
        <f t="shared" si="5"/>
        <v>2</v>
      </c>
      <c r="AX24" s="524">
        <v>2</v>
      </c>
      <c r="AY24" s="524"/>
      <c r="AZ24" s="524"/>
      <c r="BA24" s="13"/>
      <c r="BB24" s="321">
        <f t="shared" si="6"/>
        <v>1</v>
      </c>
      <c r="BC24" s="601">
        <v>1</v>
      </c>
      <c r="BD24" s="601"/>
      <c r="BE24" s="601"/>
      <c r="BF24" s="601"/>
      <c r="BG24" s="13"/>
      <c r="BH24" s="321">
        <f t="shared" si="7"/>
        <v>1</v>
      </c>
      <c r="BI24" s="601">
        <v>1</v>
      </c>
      <c r="BJ24" s="601"/>
      <c r="BK24" s="601"/>
      <c r="BL24" s="13"/>
      <c r="BM24" s="321">
        <f t="shared" si="8"/>
        <v>1</v>
      </c>
      <c r="BN24" s="524">
        <v>1</v>
      </c>
      <c r="BO24" s="524"/>
      <c r="BP24" s="524"/>
      <c r="BQ24" s="524"/>
      <c r="BR24" s="13"/>
      <c r="BS24" s="321">
        <f t="shared" si="9"/>
        <v>2</v>
      </c>
      <c r="BT24" s="524">
        <v>2</v>
      </c>
      <c r="BU24" s="524"/>
      <c r="BV24" s="524"/>
      <c r="BW24" s="13"/>
      <c r="BX24" s="321">
        <f t="shared" si="10"/>
        <v>1</v>
      </c>
      <c r="BY24" s="601">
        <v>1</v>
      </c>
      <c r="BZ24" s="601"/>
      <c r="CA24" s="601"/>
      <c r="CB24" s="601"/>
      <c r="CC24" s="13"/>
      <c r="CD24" s="321">
        <f t="shared" si="11"/>
        <v>1</v>
      </c>
      <c r="CE24" s="601">
        <v>1</v>
      </c>
      <c r="CF24" s="601"/>
      <c r="CG24" s="601"/>
      <c r="CH24" s="620"/>
    </row>
    <row r="25" spans="1:86" ht="15" customHeight="1" x14ac:dyDescent="0.2">
      <c r="A25" s="589" t="s">
        <v>33</v>
      </c>
      <c r="B25" s="7">
        <f t="shared" si="14"/>
        <v>4</v>
      </c>
      <c r="C25" s="580">
        <v>1</v>
      </c>
      <c r="D25" s="581">
        <v>0</v>
      </c>
      <c r="E25" s="581">
        <v>1</v>
      </c>
      <c r="F25" s="581">
        <v>1</v>
      </c>
      <c r="G25" s="13"/>
      <c r="H25" s="95"/>
      <c r="I25" s="580">
        <v>0</v>
      </c>
      <c r="J25" s="581">
        <v>0</v>
      </c>
      <c r="K25" s="581">
        <v>0</v>
      </c>
      <c r="L25" s="581">
        <v>1</v>
      </c>
      <c r="M25" s="95"/>
      <c r="N25" s="321">
        <f t="shared" si="12"/>
        <v>2</v>
      </c>
      <c r="O25" s="569"/>
      <c r="P25" s="570"/>
      <c r="Q25" s="570">
        <v>1</v>
      </c>
      <c r="R25" s="571">
        <v>1</v>
      </c>
      <c r="S25" s="13"/>
      <c r="T25" s="321">
        <f t="shared" si="13"/>
        <v>1</v>
      </c>
      <c r="U25" s="441">
        <v>1</v>
      </c>
      <c r="V25" s="441"/>
      <c r="W25" s="441"/>
      <c r="X25" s="441"/>
      <c r="Y25" s="441"/>
      <c r="Z25" s="13"/>
      <c r="AA25" s="321">
        <f t="shared" si="1"/>
        <v>2</v>
      </c>
      <c r="AB25" s="523">
        <v>1</v>
      </c>
      <c r="AC25" s="524"/>
      <c r="AD25" s="524">
        <v>1</v>
      </c>
      <c r="AE25" s="515"/>
      <c r="AF25" s="321">
        <f t="shared" si="2"/>
        <v>0</v>
      </c>
      <c r="AG25" s="524"/>
      <c r="AH25" s="524"/>
      <c r="AI25" s="524"/>
      <c r="AJ25" s="524"/>
      <c r="AK25" s="13"/>
      <c r="AL25" s="321">
        <f t="shared" si="3"/>
        <v>1</v>
      </c>
      <c r="AM25" s="524"/>
      <c r="AN25" s="524"/>
      <c r="AO25" s="524">
        <v>1</v>
      </c>
      <c r="AP25" s="515"/>
      <c r="AQ25" s="321">
        <f t="shared" si="4"/>
        <v>0</v>
      </c>
      <c r="AR25" s="524"/>
      <c r="AS25" s="524"/>
      <c r="AT25" s="524"/>
      <c r="AU25" s="524"/>
      <c r="AV25" s="13"/>
      <c r="AW25" s="321">
        <f t="shared" si="5"/>
        <v>2</v>
      </c>
      <c r="AX25" s="524">
        <v>1</v>
      </c>
      <c r="AY25" s="524"/>
      <c r="AZ25" s="524">
        <v>1</v>
      </c>
      <c r="BA25" s="13"/>
      <c r="BB25" s="321">
        <f t="shared" si="6"/>
        <v>0</v>
      </c>
      <c r="BC25" s="601"/>
      <c r="BD25" s="601"/>
      <c r="BE25" s="601"/>
      <c r="BF25" s="601"/>
      <c r="BG25" s="13"/>
      <c r="BH25" s="321">
        <f t="shared" si="7"/>
        <v>1</v>
      </c>
      <c r="BI25" s="601"/>
      <c r="BJ25" s="601"/>
      <c r="BK25" s="601">
        <v>1</v>
      </c>
      <c r="BL25" s="13"/>
      <c r="BM25" s="321">
        <f t="shared" si="8"/>
        <v>1</v>
      </c>
      <c r="BN25" s="524">
        <v>1</v>
      </c>
      <c r="BO25" s="524"/>
      <c r="BP25" s="524"/>
      <c r="BQ25" s="524"/>
      <c r="BR25" s="13"/>
      <c r="BS25" s="321">
        <f t="shared" si="9"/>
        <v>2</v>
      </c>
      <c r="BT25" s="524">
        <v>1</v>
      </c>
      <c r="BU25" s="524"/>
      <c r="BV25" s="524">
        <v>1</v>
      </c>
      <c r="BW25" s="13"/>
      <c r="BX25" s="321">
        <f t="shared" si="10"/>
        <v>0</v>
      </c>
      <c r="BY25" s="601"/>
      <c r="BZ25" s="601"/>
      <c r="CA25" s="601"/>
      <c r="CB25" s="601"/>
      <c r="CC25" s="13"/>
      <c r="CD25" s="321">
        <f t="shared" si="11"/>
        <v>1</v>
      </c>
      <c r="CE25" s="601"/>
      <c r="CF25" s="601"/>
      <c r="CG25" s="601">
        <v>1</v>
      </c>
      <c r="CH25" s="620"/>
    </row>
    <row r="26" spans="1:86" ht="15" customHeight="1" x14ac:dyDescent="0.2">
      <c r="A26" s="589" t="s">
        <v>34</v>
      </c>
      <c r="B26" s="7">
        <f t="shared" si="14"/>
        <v>2</v>
      </c>
      <c r="C26" s="580">
        <v>1</v>
      </c>
      <c r="D26" s="581">
        <v>0</v>
      </c>
      <c r="E26" s="581">
        <v>0</v>
      </c>
      <c r="F26" s="581">
        <v>1</v>
      </c>
      <c r="G26" s="13"/>
      <c r="H26" s="95"/>
      <c r="I26" s="580">
        <v>0</v>
      </c>
      <c r="J26" s="581">
        <v>0</v>
      </c>
      <c r="K26" s="582"/>
      <c r="L26" s="581">
        <v>0</v>
      </c>
      <c r="M26" s="92" t="s">
        <v>280</v>
      </c>
      <c r="N26" s="321">
        <f t="shared" si="12"/>
        <v>1</v>
      </c>
      <c r="O26" s="569">
        <v>1</v>
      </c>
      <c r="P26" s="570"/>
      <c r="Q26" s="570"/>
      <c r="R26" s="571"/>
      <c r="S26" s="14"/>
      <c r="T26" s="321">
        <f t="shared" si="13"/>
        <v>1</v>
      </c>
      <c r="U26" s="441"/>
      <c r="V26" s="441"/>
      <c r="W26" s="441">
        <v>1</v>
      </c>
      <c r="X26" s="441"/>
      <c r="Y26" s="441"/>
      <c r="Z26" s="14"/>
      <c r="AA26" s="321">
        <f t="shared" si="1"/>
        <v>1</v>
      </c>
      <c r="AB26" s="523"/>
      <c r="AC26" s="524"/>
      <c r="AD26" s="524">
        <v>1</v>
      </c>
      <c r="AE26" s="515"/>
      <c r="AF26" s="321">
        <f t="shared" si="2"/>
        <v>1</v>
      </c>
      <c r="AG26" s="524"/>
      <c r="AH26" s="524"/>
      <c r="AI26" s="524">
        <v>1</v>
      </c>
      <c r="AJ26" s="524"/>
      <c r="AK26" s="14"/>
      <c r="AL26" s="321">
        <f t="shared" si="3"/>
        <v>1</v>
      </c>
      <c r="AM26" s="524"/>
      <c r="AN26" s="524"/>
      <c r="AO26" s="524">
        <v>1</v>
      </c>
      <c r="AP26" s="515"/>
      <c r="AQ26" s="321">
        <f t="shared" si="4"/>
        <v>1</v>
      </c>
      <c r="AR26" s="524"/>
      <c r="AS26" s="524"/>
      <c r="AT26" s="524">
        <v>1</v>
      </c>
      <c r="AU26" s="524"/>
      <c r="AV26" s="14"/>
      <c r="AW26" s="321">
        <f t="shared" si="5"/>
        <v>1</v>
      </c>
      <c r="AX26" s="524"/>
      <c r="AY26" s="524"/>
      <c r="AZ26" s="524">
        <v>1</v>
      </c>
      <c r="BA26" s="14"/>
      <c r="BB26" s="321">
        <f t="shared" si="6"/>
        <v>1</v>
      </c>
      <c r="BC26" s="601"/>
      <c r="BD26" s="601"/>
      <c r="BE26" s="601">
        <v>1</v>
      </c>
      <c r="BF26" s="601"/>
      <c r="BG26" s="14"/>
      <c r="BH26" s="321">
        <f t="shared" si="7"/>
        <v>1</v>
      </c>
      <c r="BI26" s="601"/>
      <c r="BJ26" s="601"/>
      <c r="BK26" s="601">
        <v>1</v>
      </c>
      <c r="BL26" s="14"/>
      <c r="BM26" s="321">
        <f t="shared" si="8"/>
        <v>1</v>
      </c>
      <c r="BN26" s="524"/>
      <c r="BO26" s="524"/>
      <c r="BP26" s="524">
        <v>1</v>
      </c>
      <c r="BQ26" s="524"/>
      <c r="BR26" s="14"/>
      <c r="BS26" s="321">
        <f t="shared" si="9"/>
        <v>1</v>
      </c>
      <c r="BT26" s="524"/>
      <c r="BU26" s="524"/>
      <c r="BV26" s="524">
        <v>1</v>
      </c>
      <c r="BW26" s="14"/>
      <c r="BX26" s="321">
        <f t="shared" si="10"/>
        <v>1</v>
      </c>
      <c r="BY26" s="601"/>
      <c r="BZ26" s="601"/>
      <c r="CA26" s="601">
        <v>1</v>
      </c>
      <c r="CB26" s="601"/>
      <c r="CC26" s="14"/>
      <c r="CD26" s="321">
        <f t="shared" si="11"/>
        <v>1</v>
      </c>
      <c r="CE26" s="601"/>
      <c r="CF26" s="601"/>
      <c r="CG26" s="601">
        <v>1</v>
      </c>
      <c r="CH26" s="621"/>
    </row>
    <row r="27" spans="1:86" ht="15" customHeight="1" x14ac:dyDescent="0.2">
      <c r="A27" s="589" t="s">
        <v>35</v>
      </c>
      <c r="B27" s="7">
        <f t="shared" si="14"/>
        <v>3</v>
      </c>
      <c r="C27" s="580">
        <v>1</v>
      </c>
      <c r="D27" s="581">
        <v>1</v>
      </c>
      <c r="E27" s="581">
        <v>1</v>
      </c>
      <c r="F27" s="581">
        <v>0</v>
      </c>
      <c r="G27" s="13"/>
      <c r="H27" s="95"/>
      <c r="I27" s="580">
        <v>0</v>
      </c>
      <c r="J27" s="581">
        <v>0</v>
      </c>
      <c r="K27" s="581">
        <v>0</v>
      </c>
      <c r="L27" s="581">
        <v>0</v>
      </c>
      <c r="M27" s="95"/>
      <c r="N27" s="321">
        <f t="shared" si="12"/>
        <v>2</v>
      </c>
      <c r="O27" s="569">
        <v>1</v>
      </c>
      <c r="P27" s="570"/>
      <c r="Q27" s="570">
        <v>1</v>
      </c>
      <c r="R27" s="571"/>
      <c r="S27" s="13"/>
      <c r="T27" s="321">
        <f t="shared" si="13"/>
        <v>1</v>
      </c>
      <c r="U27" s="441">
        <v>1</v>
      </c>
      <c r="V27" s="441"/>
      <c r="W27" s="441"/>
      <c r="X27" s="441"/>
      <c r="Y27" s="441"/>
      <c r="Z27" s="13"/>
      <c r="AA27" s="321">
        <f t="shared" si="1"/>
        <v>0</v>
      </c>
      <c r="AB27" s="523"/>
      <c r="AC27" s="524"/>
      <c r="AD27" s="524"/>
      <c r="AE27" s="515"/>
      <c r="AF27" s="321">
        <f t="shared" si="2"/>
        <v>1</v>
      </c>
      <c r="AG27" s="524">
        <v>1</v>
      </c>
      <c r="AH27" s="524"/>
      <c r="AI27" s="524"/>
      <c r="AJ27" s="524"/>
      <c r="AK27" s="13"/>
      <c r="AL27" s="321">
        <f t="shared" si="3"/>
        <v>1</v>
      </c>
      <c r="AM27" s="524">
        <v>1</v>
      </c>
      <c r="AN27" s="524"/>
      <c r="AO27" s="524"/>
      <c r="AP27" s="515"/>
      <c r="AQ27" s="321">
        <f t="shared" si="4"/>
        <v>0</v>
      </c>
      <c r="AR27" s="524"/>
      <c r="AS27" s="524"/>
      <c r="AT27" s="524"/>
      <c r="AU27" s="524"/>
      <c r="AV27" s="13"/>
      <c r="AW27" s="321">
        <f t="shared" si="5"/>
        <v>0</v>
      </c>
      <c r="AX27" s="524"/>
      <c r="AY27" s="524"/>
      <c r="AZ27" s="524"/>
      <c r="BA27" s="13"/>
      <c r="BB27" s="321">
        <f t="shared" si="6"/>
        <v>0</v>
      </c>
      <c r="BC27" s="601"/>
      <c r="BD27" s="601"/>
      <c r="BE27" s="601"/>
      <c r="BF27" s="601"/>
      <c r="BG27" s="13"/>
      <c r="BH27" s="321">
        <f t="shared" si="7"/>
        <v>1</v>
      </c>
      <c r="BI27" s="601">
        <v>1</v>
      </c>
      <c r="BJ27" s="601"/>
      <c r="BK27" s="601"/>
      <c r="BL27" s="13"/>
      <c r="BM27" s="321">
        <f t="shared" si="8"/>
        <v>1</v>
      </c>
      <c r="BN27" s="524">
        <v>1</v>
      </c>
      <c r="BO27" s="524"/>
      <c r="BP27" s="524"/>
      <c r="BQ27" s="524"/>
      <c r="BR27" s="13"/>
      <c r="BS27" s="321">
        <f t="shared" si="9"/>
        <v>0</v>
      </c>
      <c r="BT27" s="524"/>
      <c r="BU27" s="524"/>
      <c r="BV27" s="524"/>
      <c r="BW27" s="13"/>
      <c r="BX27" s="321">
        <f t="shared" si="10"/>
        <v>1</v>
      </c>
      <c r="BY27" s="601">
        <v>1</v>
      </c>
      <c r="BZ27" s="601"/>
      <c r="CA27" s="601"/>
      <c r="CB27" s="601"/>
      <c r="CC27" s="13"/>
      <c r="CD27" s="321">
        <f t="shared" si="11"/>
        <v>1</v>
      </c>
      <c r="CE27" s="601">
        <v>1</v>
      </c>
      <c r="CF27" s="601"/>
      <c r="CG27" s="601"/>
      <c r="CH27" s="620"/>
    </row>
    <row r="28" spans="1:86" ht="15" customHeight="1" x14ac:dyDescent="0.2">
      <c r="A28" s="589" t="s">
        <v>884</v>
      </c>
      <c r="B28" s="7">
        <f t="shared" si="14"/>
        <v>4</v>
      </c>
      <c r="C28" s="580">
        <v>1</v>
      </c>
      <c r="D28" s="581">
        <v>1</v>
      </c>
      <c r="E28" s="581">
        <v>1</v>
      </c>
      <c r="F28" s="581">
        <v>1</v>
      </c>
      <c r="G28" s="13"/>
      <c r="H28" s="95"/>
      <c r="I28" s="580">
        <v>0</v>
      </c>
      <c r="J28" s="581">
        <v>0</v>
      </c>
      <c r="K28" s="581">
        <v>0</v>
      </c>
      <c r="L28" s="581">
        <v>0</v>
      </c>
      <c r="M28" s="95"/>
      <c r="N28" s="321">
        <f t="shared" si="12"/>
        <v>4</v>
      </c>
      <c r="O28" s="569">
        <v>1</v>
      </c>
      <c r="P28" s="570">
        <v>1</v>
      </c>
      <c r="Q28" s="570">
        <v>1</v>
      </c>
      <c r="R28" s="571">
        <v>1</v>
      </c>
      <c r="S28" s="13"/>
      <c r="T28" s="321">
        <f t="shared" si="13"/>
        <v>1</v>
      </c>
      <c r="U28" s="441">
        <v>1</v>
      </c>
      <c r="V28" s="441"/>
      <c r="W28" s="441"/>
      <c r="X28" s="441"/>
      <c r="Y28" s="441"/>
      <c r="Z28" s="13"/>
      <c r="AA28" s="321">
        <f t="shared" si="1"/>
        <v>1</v>
      </c>
      <c r="AB28" s="523">
        <v>1</v>
      </c>
      <c r="AC28" s="524"/>
      <c r="AD28" s="524"/>
      <c r="AE28" s="515"/>
      <c r="AF28" s="321">
        <f t="shared" si="2"/>
        <v>1</v>
      </c>
      <c r="AG28" s="524">
        <v>1</v>
      </c>
      <c r="AH28" s="524"/>
      <c r="AI28" s="524"/>
      <c r="AJ28" s="524"/>
      <c r="AK28" s="13"/>
      <c r="AL28" s="321">
        <f t="shared" si="3"/>
        <v>3</v>
      </c>
      <c r="AM28" s="524">
        <v>3</v>
      </c>
      <c r="AN28" s="524"/>
      <c r="AO28" s="524"/>
      <c r="AP28" s="515"/>
      <c r="AQ28" s="321">
        <f t="shared" si="4"/>
        <v>1</v>
      </c>
      <c r="AR28" s="524">
        <v>1</v>
      </c>
      <c r="AS28" s="524"/>
      <c r="AT28" s="524"/>
      <c r="AU28" s="524"/>
      <c r="AV28" s="13"/>
      <c r="AW28" s="321">
        <f t="shared" si="5"/>
        <v>1</v>
      </c>
      <c r="AX28" s="524">
        <v>1</v>
      </c>
      <c r="AY28" s="524"/>
      <c r="AZ28" s="524"/>
      <c r="BA28" s="13"/>
      <c r="BB28" s="321">
        <f t="shared" si="6"/>
        <v>1</v>
      </c>
      <c r="BC28" s="601">
        <v>1</v>
      </c>
      <c r="BD28" s="601"/>
      <c r="BE28" s="601"/>
      <c r="BF28" s="601"/>
      <c r="BG28" s="13"/>
      <c r="BH28" s="321">
        <f t="shared" si="7"/>
        <v>3</v>
      </c>
      <c r="BI28" s="601">
        <v>3</v>
      </c>
      <c r="BJ28" s="601"/>
      <c r="BK28" s="601"/>
      <c r="BL28" s="13"/>
      <c r="BM28" s="321">
        <f t="shared" si="8"/>
        <v>1</v>
      </c>
      <c r="BN28" s="524">
        <v>1</v>
      </c>
      <c r="BO28" s="524"/>
      <c r="BP28" s="524"/>
      <c r="BQ28" s="524"/>
      <c r="BR28" s="13"/>
      <c r="BS28" s="321">
        <f t="shared" si="9"/>
        <v>1</v>
      </c>
      <c r="BT28" s="524">
        <v>1</v>
      </c>
      <c r="BU28" s="524"/>
      <c r="BV28" s="524"/>
      <c r="BW28" s="13"/>
      <c r="BX28" s="321">
        <f t="shared" si="10"/>
        <v>1</v>
      </c>
      <c r="BY28" s="601">
        <v>1</v>
      </c>
      <c r="BZ28" s="601"/>
      <c r="CA28" s="601"/>
      <c r="CB28" s="601"/>
      <c r="CC28" s="13"/>
      <c r="CD28" s="321">
        <f t="shared" si="11"/>
        <v>3</v>
      </c>
      <c r="CE28" s="601">
        <v>3</v>
      </c>
      <c r="CF28" s="601"/>
      <c r="CG28" s="601"/>
      <c r="CH28" s="620"/>
    </row>
    <row r="29" spans="1:86" ht="15" customHeight="1" x14ac:dyDescent="0.2">
      <c r="A29" s="589" t="s">
        <v>885</v>
      </c>
      <c r="B29" s="7">
        <f t="shared" si="14"/>
        <v>4</v>
      </c>
      <c r="C29" s="580">
        <v>1</v>
      </c>
      <c r="D29" s="581">
        <v>0</v>
      </c>
      <c r="E29" s="581">
        <v>1</v>
      </c>
      <c r="F29" s="581">
        <v>1</v>
      </c>
      <c r="G29" s="13"/>
      <c r="H29" s="95"/>
      <c r="I29" s="580">
        <v>0</v>
      </c>
      <c r="J29" s="581">
        <v>0</v>
      </c>
      <c r="K29" s="581">
        <v>0</v>
      </c>
      <c r="L29" s="582">
        <v>1</v>
      </c>
      <c r="M29" s="92" t="s">
        <v>396</v>
      </c>
      <c r="N29" s="321">
        <f t="shared" si="12"/>
        <v>1</v>
      </c>
      <c r="O29" s="569"/>
      <c r="P29" s="570"/>
      <c r="Q29" s="570">
        <v>1</v>
      </c>
      <c r="R29" s="571"/>
      <c r="S29" s="14"/>
      <c r="T29" s="321">
        <f t="shared" si="13"/>
        <v>0</v>
      </c>
      <c r="U29" s="441"/>
      <c r="V29" s="441"/>
      <c r="W29" s="441"/>
      <c r="X29" s="441"/>
      <c r="Y29" s="441"/>
      <c r="Z29" s="14"/>
      <c r="AA29" s="321">
        <f t="shared" si="1"/>
        <v>1</v>
      </c>
      <c r="AB29" s="523"/>
      <c r="AC29" s="524"/>
      <c r="AD29" s="524">
        <v>1</v>
      </c>
      <c r="AE29" s="515"/>
      <c r="AF29" s="321">
        <f t="shared" si="2"/>
        <v>1</v>
      </c>
      <c r="AG29" s="524">
        <v>1</v>
      </c>
      <c r="AH29" s="524"/>
      <c r="AI29" s="524"/>
      <c r="AJ29" s="524"/>
      <c r="AK29" s="14"/>
      <c r="AL29" s="321">
        <f t="shared" si="3"/>
        <v>2</v>
      </c>
      <c r="AM29" s="524">
        <v>1</v>
      </c>
      <c r="AN29" s="524"/>
      <c r="AO29" s="524">
        <v>1</v>
      </c>
      <c r="AP29" s="515"/>
      <c r="AQ29" s="321">
        <f t="shared" si="4"/>
        <v>0</v>
      </c>
      <c r="AR29" s="524"/>
      <c r="AS29" s="524"/>
      <c r="AT29" s="524"/>
      <c r="AU29" s="524"/>
      <c r="AV29" s="14"/>
      <c r="AW29" s="321">
        <f t="shared" si="5"/>
        <v>1</v>
      </c>
      <c r="AX29" s="524"/>
      <c r="AY29" s="524"/>
      <c r="AZ29" s="524">
        <v>1</v>
      </c>
      <c r="BA29" s="14"/>
      <c r="BB29" s="321">
        <f t="shared" si="6"/>
        <v>0</v>
      </c>
      <c r="BC29" s="601"/>
      <c r="BD29" s="601"/>
      <c r="BE29" s="601"/>
      <c r="BF29" s="601"/>
      <c r="BG29" s="14"/>
      <c r="BH29" s="321">
        <f t="shared" si="7"/>
        <v>2</v>
      </c>
      <c r="BI29" s="601">
        <v>1</v>
      </c>
      <c r="BJ29" s="601"/>
      <c r="BK29" s="601">
        <v>1</v>
      </c>
      <c r="BL29" s="14"/>
      <c r="BM29" s="321">
        <f t="shared" si="8"/>
        <v>0</v>
      </c>
      <c r="BN29" s="524"/>
      <c r="BO29" s="524"/>
      <c r="BP29" s="524"/>
      <c r="BQ29" s="524"/>
      <c r="BR29" s="14"/>
      <c r="BS29" s="321">
        <f t="shared" si="9"/>
        <v>1</v>
      </c>
      <c r="BT29" s="524"/>
      <c r="BU29" s="524"/>
      <c r="BV29" s="524">
        <v>1</v>
      </c>
      <c r="BW29" s="14"/>
      <c r="BX29" s="321">
        <f t="shared" si="10"/>
        <v>1</v>
      </c>
      <c r="BY29" s="601">
        <v>1</v>
      </c>
      <c r="BZ29" s="601"/>
      <c r="CA29" s="601"/>
      <c r="CB29" s="601"/>
      <c r="CC29" s="14"/>
      <c r="CD29" s="321">
        <f t="shared" si="11"/>
        <v>2</v>
      </c>
      <c r="CE29" s="601">
        <v>1</v>
      </c>
      <c r="CF29" s="601"/>
      <c r="CG29" s="601">
        <v>1</v>
      </c>
      <c r="CH29" s="621"/>
    </row>
    <row r="30" spans="1:86" ht="15" customHeight="1" x14ac:dyDescent="0.2">
      <c r="A30" s="589" t="s">
        <v>886</v>
      </c>
      <c r="B30" s="7">
        <f t="shared" si="14"/>
        <v>4</v>
      </c>
      <c r="C30" s="580">
        <v>1</v>
      </c>
      <c r="D30" s="581">
        <v>1</v>
      </c>
      <c r="E30" s="581">
        <v>1</v>
      </c>
      <c r="F30" s="581">
        <v>0</v>
      </c>
      <c r="G30" s="13"/>
      <c r="H30" s="95"/>
      <c r="I30" s="580">
        <v>0</v>
      </c>
      <c r="J30" s="581">
        <v>1</v>
      </c>
      <c r="K30" s="581">
        <v>0</v>
      </c>
      <c r="L30" s="581">
        <v>0</v>
      </c>
      <c r="M30" s="95"/>
      <c r="N30" s="321">
        <f t="shared" si="12"/>
        <v>2</v>
      </c>
      <c r="O30" s="569"/>
      <c r="P30" s="570">
        <v>1</v>
      </c>
      <c r="Q30" s="570">
        <v>1</v>
      </c>
      <c r="R30" s="571"/>
      <c r="S30" s="13"/>
      <c r="T30" s="321">
        <f t="shared" si="13"/>
        <v>1</v>
      </c>
      <c r="U30" s="441">
        <v>1</v>
      </c>
      <c r="V30" s="441"/>
      <c r="W30" s="441"/>
      <c r="X30" s="441"/>
      <c r="Y30" s="441"/>
      <c r="Z30" s="13"/>
      <c r="AA30" s="321">
        <f t="shared" si="1"/>
        <v>0</v>
      </c>
      <c r="AB30" s="523"/>
      <c r="AC30" s="524"/>
      <c r="AD30" s="524"/>
      <c r="AE30" s="515"/>
      <c r="AF30" s="321">
        <f t="shared" si="2"/>
        <v>1</v>
      </c>
      <c r="AG30" s="524"/>
      <c r="AH30" s="524">
        <v>1</v>
      </c>
      <c r="AI30" s="524"/>
      <c r="AJ30" s="524"/>
      <c r="AK30" s="13"/>
      <c r="AL30" s="321">
        <f t="shared" si="3"/>
        <v>1</v>
      </c>
      <c r="AM30" s="524"/>
      <c r="AN30" s="524">
        <v>1</v>
      </c>
      <c r="AO30" s="524"/>
      <c r="AP30" s="515"/>
      <c r="AQ30" s="321">
        <f t="shared" si="4"/>
        <v>1</v>
      </c>
      <c r="AR30" s="524">
        <v>1</v>
      </c>
      <c r="AS30" s="524"/>
      <c r="AT30" s="524"/>
      <c r="AU30" s="524"/>
      <c r="AV30" s="13"/>
      <c r="AW30" s="321">
        <f t="shared" si="5"/>
        <v>0</v>
      </c>
      <c r="AX30" s="524"/>
      <c r="AY30" s="524"/>
      <c r="AZ30" s="524"/>
      <c r="BA30" s="13"/>
      <c r="BB30" s="321">
        <f t="shared" si="6"/>
        <v>1</v>
      </c>
      <c r="BC30" s="601"/>
      <c r="BD30" s="601">
        <v>1</v>
      </c>
      <c r="BE30" s="601"/>
      <c r="BF30" s="601"/>
      <c r="BG30" s="13"/>
      <c r="BH30" s="321">
        <f t="shared" si="7"/>
        <v>1</v>
      </c>
      <c r="BI30" s="601"/>
      <c r="BJ30" s="601">
        <v>1</v>
      </c>
      <c r="BK30" s="601"/>
      <c r="BL30" s="13"/>
      <c r="BM30" s="321">
        <f t="shared" si="8"/>
        <v>1</v>
      </c>
      <c r="BN30" s="524">
        <v>1</v>
      </c>
      <c r="BO30" s="524"/>
      <c r="BP30" s="524"/>
      <c r="BQ30" s="524"/>
      <c r="BR30" s="13"/>
      <c r="BS30" s="321">
        <f t="shared" si="9"/>
        <v>0</v>
      </c>
      <c r="BT30" s="524"/>
      <c r="BU30" s="524"/>
      <c r="BV30" s="524"/>
      <c r="BW30" s="13"/>
      <c r="BX30" s="321">
        <f t="shared" si="10"/>
        <v>1</v>
      </c>
      <c r="BY30" s="601"/>
      <c r="BZ30" s="601">
        <v>1</v>
      </c>
      <c r="CA30" s="601"/>
      <c r="CB30" s="601"/>
      <c r="CC30" s="13"/>
      <c r="CD30" s="321">
        <f t="shared" si="11"/>
        <v>1</v>
      </c>
      <c r="CE30" s="601"/>
      <c r="CF30" s="601">
        <v>1</v>
      </c>
      <c r="CG30" s="601"/>
      <c r="CH30" s="620"/>
    </row>
    <row r="31" spans="1:86" ht="15" customHeight="1" x14ac:dyDescent="0.2">
      <c r="A31" s="589" t="s">
        <v>887</v>
      </c>
      <c r="B31" s="16">
        <f t="shared" si="14"/>
        <v>3</v>
      </c>
      <c r="C31" s="586">
        <v>1</v>
      </c>
      <c r="D31" s="581">
        <v>1</v>
      </c>
      <c r="E31" s="581">
        <v>0</v>
      </c>
      <c r="F31" s="581">
        <v>1</v>
      </c>
      <c r="G31" s="19"/>
      <c r="H31" s="20"/>
      <c r="I31" s="586">
        <v>0</v>
      </c>
      <c r="J31" s="581">
        <v>0</v>
      </c>
      <c r="K31" s="581">
        <v>0</v>
      </c>
      <c r="L31" s="581">
        <v>0</v>
      </c>
      <c r="M31" s="20"/>
      <c r="N31" s="321">
        <f t="shared" si="12"/>
        <v>2</v>
      </c>
      <c r="O31" s="569">
        <v>1</v>
      </c>
      <c r="P31" s="570">
        <v>1</v>
      </c>
      <c r="Q31" s="570"/>
      <c r="R31" s="571"/>
      <c r="S31" s="19"/>
      <c r="T31" s="321">
        <f t="shared" si="13"/>
        <v>1</v>
      </c>
      <c r="U31" s="525">
        <v>1</v>
      </c>
      <c r="V31" s="525"/>
      <c r="W31" s="525"/>
      <c r="X31" s="525"/>
      <c r="Y31" s="525"/>
      <c r="Z31" s="13"/>
      <c r="AA31" s="321">
        <f t="shared" si="1"/>
        <v>1</v>
      </c>
      <c r="AB31" s="526">
        <v>1</v>
      </c>
      <c r="AC31" s="527"/>
      <c r="AD31" s="527"/>
      <c r="AE31" s="535"/>
      <c r="AF31" s="321">
        <f t="shared" si="2"/>
        <v>1</v>
      </c>
      <c r="AG31" s="527">
        <v>1</v>
      </c>
      <c r="AH31" s="527"/>
      <c r="AI31" s="527"/>
      <c r="AJ31" s="527"/>
      <c r="AK31" s="13"/>
      <c r="AL31" s="321">
        <f t="shared" si="3"/>
        <v>1</v>
      </c>
      <c r="AM31" s="527">
        <v>1</v>
      </c>
      <c r="AN31" s="527"/>
      <c r="AO31" s="527"/>
      <c r="AP31" s="535"/>
      <c r="AQ31" s="321">
        <f t="shared" si="4"/>
        <v>0</v>
      </c>
      <c r="AR31" s="527"/>
      <c r="AS31" s="527"/>
      <c r="AT31" s="527"/>
      <c r="AU31" s="527"/>
      <c r="AV31" s="19"/>
      <c r="AW31" s="321">
        <f t="shared" si="5"/>
        <v>0</v>
      </c>
      <c r="AX31" s="527"/>
      <c r="AY31" s="527"/>
      <c r="AZ31" s="527"/>
      <c r="BA31" s="19"/>
      <c r="BB31" s="321">
        <f t="shared" si="6"/>
        <v>1</v>
      </c>
      <c r="BC31" s="601">
        <v>1</v>
      </c>
      <c r="BD31" s="601"/>
      <c r="BE31" s="601"/>
      <c r="BF31" s="601"/>
      <c r="BG31" s="19"/>
      <c r="BH31" s="321">
        <f t="shared" si="7"/>
        <v>1</v>
      </c>
      <c r="BI31" s="601">
        <v>1</v>
      </c>
      <c r="BJ31" s="601"/>
      <c r="BK31" s="601"/>
      <c r="BL31" s="19"/>
      <c r="BM31" s="321">
        <f t="shared" si="8"/>
        <v>1</v>
      </c>
      <c r="BN31" s="527">
        <v>1</v>
      </c>
      <c r="BO31" s="527"/>
      <c r="BP31" s="527"/>
      <c r="BQ31" s="527"/>
      <c r="BR31" s="19"/>
      <c r="BS31" s="321">
        <f t="shared" si="9"/>
        <v>0</v>
      </c>
      <c r="BT31" s="527"/>
      <c r="BU31" s="527"/>
      <c r="BV31" s="527"/>
      <c r="BW31" s="19"/>
      <c r="BX31" s="321">
        <f t="shared" si="10"/>
        <v>1</v>
      </c>
      <c r="BY31" s="601">
        <v>1</v>
      </c>
      <c r="BZ31" s="601"/>
      <c r="CA31" s="601"/>
      <c r="CB31" s="601"/>
      <c r="CC31" s="19"/>
      <c r="CD31" s="321">
        <f t="shared" si="11"/>
        <v>1</v>
      </c>
      <c r="CE31" s="601">
        <v>1</v>
      </c>
      <c r="CF31" s="601"/>
      <c r="CG31" s="601"/>
      <c r="CH31" s="624"/>
    </row>
    <row r="32" spans="1:86" ht="15" customHeight="1" x14ac:dyDescent="0.2">
      <c r="A32" s="593" t="s">
        <v>16</v>
      </c>
      <c r="B32" s="7">
        <f t="shared" si="14"/>
        <v>4</v>
      </c>
      <c r="C32" s="587">
        <v>1</v>
      </c>
      <c r="D32" s="553">
        <v>1</v>
      </c>
      <c r="E32" s="553">
        <v>1</v>
      </c>
      <c r="F32" s="553">
        <v>1</v>
      </c>
      <c r="G32" s="13"/>
      <c r="H32" s="95"/>
      <c r="I32" s="587">
        <v>0</v>
      </c>
      <c r="J32" s="553">
        <v>0</v>
      </c>
      <c r="K32" s="553">
        <v>0</v>
      </c>
      <c r="L32" s="553">
        <v>0</v>
      </c>
      <c r="M32" s="95"/>
      <c r="N32" s="552">
        <f t="shared" si="12"/>
        <v>2</v>
      </c>
      <c r="O32" s="559">
        <v>1</v>
      </c>
      <c r="P32" s="559"/>
      <c r="Q32" s="559"/>
      <c r="R32" s="559">
        <v>1</v>
      </c>
      <c r="S32" s="13"/>
      <c r="T32" s="552">
        <f t="shared" si="13"/>
        <v>1</v>
      </c>
      <c r="U32" s="553">
        <v>1</v>
      </c>
      <c r="V32" s="553"/>
      <c r="W32" s="553"/>
      <c r="X32" s="553"/>
      <c r="Y32" s="553"/>
      <c r="Z32" s="554"/>
      <c r="AA32" s="552">
        <f t="shared" si="1"/>
        <v>1</v>
      </c>
      <c r="AB32" s="555">
        <v>1</v>
      </c>
      <c r="AC32" s="556"/>
      <c r="AD32" s="556"/>
      <c r="AE32" s="557"/>
      <c r="AF32" s="552">
        <f t="shared" si="2"/>
        <v>1</v>
      </c>
      <c r="AG32" s="556">
        <v>1</v>
      </c>
      <c r="AH32" s="556"/>
      <c r="AI32" s="556"/>
      <c r="AJ32" s="556"/>
      <c r="AK32" s="554"/>
      <c r="AL32" s="552">
        <f t="shared" si="3"/>
        <v>1</v>
      </c>
      <c r="AM32" s="556">
        <v>1</v>
      </c>
      <c r="AN32" s="556"/>
      <c r="AO32" s="556"/>
      <c r="AP32" s="558"/>
      <c r="AQ32" s="552">
        <f t="shared" si="4"/>
        <v>1</v>
      </c>
      <c r="AR32" s="556">
        <v>1</v>
      </c>
      <c r="AS32" s="556"/>
      <c r="AT32" s="556"/>
      <c r="AU32" s="556"/>
      <c r="AV32" s="13"/>
      <c r="AW32" s="552">
        <f t="shared" si="5"/>
        <v>1</v>
      </c>
      <c r="AX32" s="556">
        <v>1</v>
      </c>
      <c r="AY32" s="556"/>
      <c r="AZ32" s="556"/>
      <c r="BA32" s="13"/>
      <c r="BB32" s="552">
        <f>SUM(BC32:BF32)</f>
        <v>1</v>
      </c>
      <c r="BC32" s="603">
        <v>1</v>
      </c>
      <c r="BD32" s="603"/>
      <c r="BE32" s="603"/>
      <c r="BF32" s="603"/>
      <c r="BG32" s="13"/>
      <c r="BH32" s="552">
        <f t="shared" si="7"/>
        <v>1</v>
      </c>
      <c r="BI32" s="603">
        <v>1</v>
      </c>
      <c r="BJ32" s="603"/>
      <c r="BK32" s="603"/>
      <c r="BL32" s="13"/>
      <c r="BM32" s="552">
        <f t="shared" si="8"/>
        <v>1</v>
      </c>
      <c r="BN32" s="556">
        <v>1</v>
      </c>
      <c r="BO32" s="556"/>
      <c r="BP32" s="556"/>
      <c r="BQ32" s="556"/>
      <c r="BR32" s="13"/>
      <c r="BS32" s="552">
        <f t="shared" si="9"/>
        <v>1</v>
      </c>
      <c r="BT32" s="556">
        <v>1</v>
      </c>
      <c r="BU32" s="556"/>
      <c r="BV32" s="556"/>
      <c r="BW32" s="13"/>
      <c r="BX32" s="552">
        <f>SUM(BY32:CB32)</f>
        <v>1</v>
      </c>
      <c r="BY32" s="603">
        <v>1</v>
      </c>
      <c r="BZ32" s="603"/>
      <c r="CA32" s="603"/>
      <c r="CB32" s="603"/>
      <c r="CC32" s="13"/>
      <c r="CD32" s="552">
        <f t="shared" si="11"/>
        <v>1</v>
      </c>
      <c r="CE32" s="603">
        <v>1</v>
      </c>
      <c r="CF32" s="603"/>
      <c r="CG32" s="603"/>
      <c r="CH32" s="620"/>
    </row>
    <row r="33" spans="1:86" ht="15" customHeight="1" x14ac:dyDescent="0.2">
      <c r="A33" s="589" t="s">
        <v>39</v>
      </c>
      <c r="B33" s="7">
        <f t="shared" si="14"/>
        <v>4</v>
      </c>
      <c r="C33" s="580">
        <v>0</v>
      </c>
      <c r="D33" s="581">
        <v>0</v>
      </c>
      <c r="E33" s="581">
        <v>0</v>
      </c>
      <c r="F33" s="581">
        <v>0</v>
      </c>
      <c r="G33" s="13"/>
      <c r="H33" s="95"/>
      <c r="I33" s="580">
        <v>1</v>
      </c>
      <c r="J33" s="581">
        <v>3</v>
      </c>
      <c r="K33" s="582"/>
      <c r="L33" s="581">
        <v>0</v>
      </c>
      <c r="M33" s="93" t="s">
        <v>280</v>
      </c>
      <c r="N33" s="321">
        <f t="shared" si="12"/>
        <v>0</v>
      </c>
      <c r="O33" s="572"/>
      <c r="P33" s="573"/>
      <c r="Q33" s="573"/>
      <c r="R33" s="574"/>
      <c r="S33" s="12"/>
      <c r="T33" s="321">
        <f t="shared" si="13"/>
        <v>0</v>
      </c>
      <c r="U33" s="442"/>
      <c r="V33" s="442"/>
      <c r="W33" s="442"/>
      <c r="X33" s="442"/>
      <c r="Y33" s="442"/>
      <c r="Z33" s="12"/>
      <c r="AA33" s="321">
        <f t="shared" si="1"/>
        <v>0</v>
      </c>
      <c r="AB33" s="523"/>
      <c r="AC33" s="524"/>
      <c r="AD33" s="524"/>
      <c r="AE33" s="515"/>
      <c r="AF33" s="321">
        <f t="shared" si="2"/>
        <v>0</v>
      </c>
      <c r="AG33" s="524"/>
      <c r="AH33" s="524"/>
      <c r="AI33" s="524"/>
      <c r="AJ33" s="524"/>
      <c r="AK33" s="12"/>
      <c r="AL33" s="321">
        <f t="shared" si="3"/>
        <v>0</v>
      </c>
      <c r="AM33" s="524"/>
      <c r="AN33" s="524"/>
      <c r="AO33" s="524"/>
      <c r="AP33" s="515"/>
      <c r="AQ33" s="321">
        <f t="shared" si="4"/>
        <v>0</v>
      </c>
      <c r="AR33" s="524"/>
      <c r="AS33" s="524"/>
      <c r="AT33" s="524"/>
      <c r="AU33" s="524"/>
      <c r="AV33" s="12"/>
      <c r="AW33" s="321">
        <f t="shared" si="5"/>
        <v>0</v>
      </c>
      <c r="AX33" s="524"/>
      <c r="AY33" s="524"/>
      <c r="AZ33" s="524"/>
      <c r="BA33" s="12"/>
      <c r="BB33" s="321">
        <f t="shared" ref="BB33:BB40" si="15">SUM(BC33:BF33)</f>
        <v>0</v>
      </c>
      <c r="BC33" s="601"/>
      <c r="BD33" s="601"/>
      <c r="BE33" s="601"/>
      <c r="BF33" s="601"/>
      <c r="BG33" s="12"/>
      <c r="BH33" s="321">
        <f t="shared" si="7"/>
        <v>0</v>
      </c>
      <c r="BI33" s="601"/>
      <c r="BJ33" s="601"/>
      <c r="BK33" s="601"/>
      <c r="BL33" s="12"/>
      <c r="BM33" s="321">
        <f t="shared" si="8"/>
        <v>0</v>
      </c>
      <c r="BN33" s="524"/>
      <c r="BO33" s="524"/>
      <c r="BP33" s="524"/>
      <c r="BQ33" s="524"/>
      <c r="BR33" s="12"/>
      <c r="BS33" s="321">
        <f t="shared" si="9"/>
        <v>0</v>
      </c>
      <c r="BT33" s="524"/>
      <c r="BU33" s="524"/>
      <c r="BV33" s="524"/>
      <c r="BW33" s="12"/>
      <c r="BX33" s="321">
        <f t="shared" ref="BX33:BX40" si="16">SUM(BY33:CB33)</f>
        <v>0</v>
      </c>
      <c r="BY33" s="601"/>
      <c r="BZ33" s="601"/>
      <c r="CA33" s="601"/>
      <c r="CB33" s="601"/>
      <c r="CC33" s="12"/>
      <c r="CD33" s="321">
        <f t="shared" si="11"/>
        <v>0</v>
      </c>
      <c r="CE33" s="601"/>
      <c r="CF33" s="601"/>
      <c r="CG33" s="601"/>
      <c r="CH33" s="618"/>
    </row>
    <row r="34" spans="1:86" ht="15" customHeight="1" x14ac:dyDescent="0.2">
      <c r="A34" s="590" t="s">
        <v>888</v>
      </c>
      <c r="B34" s="7">
        <f t="shared" si="14"/>
        <v>2</v>
      </c>
      <c r="C34" s="580">
        <v>0</v>
      </c>
      <c r="D34" s="581">
        <v>0</v>
      </c>
      <c r="E34" s="581">
        <v>0</v>
      </c>
      <c r="F34" s="581">
        <v>2</v>
      </c>
      <c r="G34" s="13"/>
      <c r="H34" s="95"/>
      <c r="I34" s="580">
        <v>0</v>
      </c>
      <c r="J34" s="581">
        <v>0</v>
      </c>
      <c r="K34" s="582"/>
      <c r="L34" s="581">
        <v>0</v>
      </c>
      <c r="M34" s="93" t="s">
        <v>280</v>
      </c>
      <c r="N34" s="321">
        <f t="shared" si="12"/>
        <v>1</v>
      </c>
      <c r="O34" s="572"/>
      <c r="P34" s="573"/>
      <c r="Q34" s="573"/>
      <c r="R34" s="574">
        <v>1</v>
      </c>
      <c r="S34" s="12"/>
      <c r="T34" s="321">
        <f t="shared" si="13"/>
        <v>1</v>
      </c>
      <c r="U34" s="442">
        <v>1</v>
      </c>
      <c r="V34" s="442"/>
      <c r="W34" s="442"/>
      <c r="X34" s="442"/>
      <c r="Y34" s="442"/>
      <c r="Z34" s="12"/>
      <c r="AA34" s="321">
        <f t="shared" si="1"/>
        <v>1</v>
      </c>
      <c r="AB34" s="523">
        <v>1</v>
      </c>
      <c r="AC34" s="524"/>
      <c r="AD34" s="524"/>
      <c r="AE34" s="515"/>
      <c r="AF34" s="321">
        <f t="shared" si="2"/>
        <v>1</v>
      </c>
      <c r="AG34" s="524">
        <v>1</v>
      </c>
      <c r="AH34" s="524"/>
      <c r="AI34" s="524"/>
      <c r="AJ34" s="524"/>
      <c r="AK34" s="12"/>
      <c r="AL34" s="321">
        <f t="shared" si="3"/>
        <v>1</v>
      </c>
      <c r="AM34" s="524">
        <v>1</v>
      </c>
      <c r="AN34" s="524"/>
      <c r="AO34" s="524"/>
      <c r="AP34" s="515"/>
      <c r="AQ34" s="321">
        <f t="shared" si="4"/>
        <v>1</v>
      </c>
      <c r="AR34" s="524">
        <v>1</v>
      </c>
      <c r="AS34" s="524"/>
      <c r="AT34" s="524"/>
      <c r="AU34" s="524"/>
      <c r="AV34" s="12"/>
      <c r="AW34" s="321">
        <f t="shared" si="5"/>
        <v>1</v>
      </c>
      <c r="AX34" s="524">
        <v>1</v>
      </c>
      <c r="AY34" s="524"/>
      <c r="AZ34" s="524"/>
      <c r="BA34" s="12"/>
      <c r="BB34" s="321">
        <f t="shared" si="15"/>
        <v>1</v>
      </c>
      <c r="BC34" s="601">
        <v>1</v>
      </c>
      <c r="BD34" s="601"/>
      <c r="BE34" s="601"/>
      <c r="BF34" s="601"/>
      <c r="BG34" s="12"/>
      <c r="BH34" s="321">
        <f t="shared" si="7"/>
        <v>1</v>
      </c>
      <c r="BI34" s="601">
        <v>1</v>
      </c>
      <c r="BJ34" s="601"/>
      <c r="BK34" s="601"/>
      <c r="BL34" s="12"/>
      <c r="BM34" s="321">
        <f t="shared" si="8"/>
        <v>1</v>
      </c>
      <c r="BN34" s="524">
        <v>1</v>
      </c>
      <c r="BO34" s="524"/>
      <c r="BP34" s="524"/>
      <c r="BQ34" s="524"/>
      <c r="BR34" s="12"/>
      <c r="BS34" s="321">
        <f t="shared" si="9"/>
        <v>1</v>
      </c>
      <c r="BT34" s="524">
        <v>1</v>
      </c>
      <c r="BU34" s="524"/>
      <c r="BV34" s="524"/>
      <c r="BW34" s="12"/>
      <c r="BX34" s="321">
        <f t="shared" si="16"/>
        <v>1</v>
      </c>
      <c r="BY34" s="601">
        <v>1</v>
      </c>
      <c r="BZ34" s="601"/>
      <c r="CA34" s="601"/>
      <c r="CB34" s="601"/>
      <c r="CC34" s="12"/>
      <c r="CD34" s="321">
        <f t="shared" si="11"/>
        <v>1</v>
      </c>
      <c r="CE34" s="601">
        <v>1</v>
      </c>
      <c r="CF34" s="601"/>
      <c r="CG34" s="601"/>
      <c r="CH34" s="618"/>
    </row>
    <row r="35" spans="1:86" ht="15" customHeight="1" x14ac:dyDescent="0.2">
      <c r="A35" s="589" t="s">
        <v>889</v>
      </c>
      <c r="B35" s="7">
        <f t="shared" si="14"/>
        <v>4</v>
      </c>
      <c r="C35" s="580">
        <v>2</v>
      </c>
      <c r="D35" s="581">
        <v>0</v>
      </c>
      <c r="E35" s="581">
        <v>1</v>
      </c>
      <c r="F35" s="581">
        <v>1</v>
      </c>
      <c r="G35" s="9" t="s">
        <v>278</v>
      </c>
      <c r="H35" s="95"/>
      <c r="I35" s="580">
        <v>0</v>
      </c>
      <c r="J35" s="581">
        <v>0</v>
      </c>
      <c r="K35" s="581">
        <v>0</v>
      </c>
      <c r="L35" s="581">
        <v>0</v>
      </c>
      <c r="M35" s="95"/>
      <c r="N35" s="321">
        <f t="shared" si="12"/>
        <v>1</v>
      </c>
      <c r="O35" s="569">
        <v>1</v>
      </c>
      <c r="P35" s="570"/>
      <c r="Q35" s="570"/>
      <c r="R35" s="571"/>
      <c r="S35" s="13"/>
      <c r="T35" s="321">
        <f t="shared" si="13"/>
        <v>0</v>
      </c>
      <c r="U35" s="441"/>
      <c r="V35" s="441"/>
      <c r="W35" s="441"/>
      <c r="X35" s="441"/>
      <c r="Y35" s="441"/>
      <c r="Z35" s="13"/>
      <c r="AA35" s="321">
        <f t="shared" si="1"/>
        <v>2</v>
      </c>
      <c r="AB35" s="523">
        <v>2</v>
      </c>
      <c r="AC35" s="524"/>
      <c r="AD35" s="524"/>
      <c r="AE35" s="515"/>
      <c r="AF35" s="321">
        <f t="shared" si="2"/>
        <v>1</v>
      </c>
      <c r="AG35" s="524">
        <v>1</v>
      </c>
      <c r="AH35" s="524"/>
      <c r="AI35" s="524"/>
      <c r="AJ35" s="524"/>
      <c r="AK35" s="13"/>
      <c r="AL35" s="321">
        <f t="shared" si="3"/>
        <v>2</v>
      </c>
      <c r="AM35" s="524">
        <v>2</v>
      </c>
      <c r="AN35" s="524"/>
      <c r="AO35" s="524"/>
      <c r="AP35" s="515"/>
      <c r="AQ35" s="321">
        <f t="shared" si="4"/>
        <v>1</v>
      </c>
      <c r="AR35" s="524">
        <v>1</v>
      </c>
      <c r="AS35" s="524"/>
      <c r="AT35" s="524"/>
      <c r="AU35" s="524"/>
      <c r="AV35" s="13"/>
      <c r="AW35" s="321">
        <f t="shared" si="5"/>
        <v>1</v>
      </c>
      <c r="AX35" s="524">
        <v>1</v>
      </c>
      <c r="AY35" s="524"/>
      <c r="AZ35" s="524"/>
      <c r="BA35" s="13"/>
      <c r="BB35" s="321">
        <f t="shared" si="15"/>
        <v>1</v>
      </c>
      <c r="BC35" s="601">
        <v>1</v>
      </c>
      <c r="BD35" s="601"/>
      <c r="BE35" s="601"/>
      <c r="BF35" s="601"/>
      <c r="BG35" s="13"/>
      <c r="BH35" s="321">
        <f t="shared" si="7"/>
        <v>2</v>
      </c>
      <c r="BI35" s="601">
        <v>2</v>
      </c>
      <c r="BJ35" s="601"/>
      <c r="BK35" s="601"/>
      <c r="BL35" s="13"/>
      <c r="BM35" s="321">
        <f t="shared" si="8"/>
        <v>0</v>
      </c>
      <c r="BN35" s="524"/>
      <c r="BO35" s="524"/>
      <c r="BP35" s="524"/>
      <c r="BQ35" s="524"/>
      <c r="BR35" s="13"/>
      <c r="BS35" s="321">
        <f t="shared" si="9"/>
        <v>1</v>
      </c>
      <c r="BT35" s="524">
        <v>1</v>
      </c>
      <c r="BU35" s="524"/>
      <c r="BV35" s="524"/>
      <c r="BW35" s="13"/>
      <c r="BX35" s="321">
        <f t="shared" si="16"/>
        <v>1</v>
      </c>
      <c r="BY35" s="601">
        <v>1</v>
      </c>
      <c r="BZ35" s="601"/>
      <c r="CA35" s="601"/>
      <c r="CB35" s="601"/>
      <c r="CC35" s="13"/>
      <c r="CD35" s="321">
        <f t="shared" si="11"/>
        <v>2</v>
      </c>
      <c r="CE35" s="601">
        <v>2</v>
      </c>
      <c r="CF35" s="601"/>
      <c r="CG35" s="601"/>
      <c r="CH35" s="620"/>
    </row>
    <row r="36" spans="1:86" ht="15" customHeight="1" x14ac:dyDescent="0.2">
      <c r="A36" s="589" t="s">
        <v>890</v>
      </c>
      <c r="B36" s="7">
        <f t="shared" si="14"/>
        <v>4</v>
      </c>
      <c r="C36" s="580">
        <v>1</v>
      </c>
      <c r="D36" s="581">
        <v>0</v>
      </c>
      <c r="E36" s="581">
        <v>1</v>
      </c>
      <c r="F36" s="581">
        <v>2</v>
      </c>
      <c r="G36" s="13"/>
      <c r="H36" s="95"/>
      <c r="I36" s="580">
        <v>0</v>
      </c>
      <c r="J36" s="581">
        <v>0</v>
      </c>
      <c r="K36" s="581">
        <v>0</v>
      </c>
      <c r="L36" s="581">
        <v>0</v>
      </c>
      <c r="M36" s="95"/>
      <c r="N36" s="321">
        <f t="shared" si="12"/>
        <v>2</v>
      </c>
      <c r="O36" s="569"/>
      <c r="P36" s="570"/>
      <c r="Q36" s="570">
        <v>1</v>
      </c>
      <c r="R36" s="571">
        <v>1</v>
      </c>
      <c r="S36" s="13"/>
      <c r="T36" s="321">
        <f t="shared" si="13"/>
        <v>1</v>
      </c>
      <c r="U36" s="441"/>
      <c r="V36" s="441">
        <v>1</v>
      </c>
      <c r="W36" s="441"/>
      <c r="X36" s="441"/>
      <c r="Y36" s="441"/>
      <c r="Z36" s="13"/>
      <c r="AA36" s="321">
        <f t="shared" si="1"/>
        <v>2</v>
      </c>
      <c r="AB36" s="523">
        <v>1</v>
      </c>
      <c r="AC36" s="524">
        <v>1</v>
      </c>
      <c r="AD36" s="524"/>
      <c r="AE36" s="515"/>
      <c r="AF36" s="321">
        <f t="shared" si="2"/>
        <v>1</v>
      </c>
      <c r="AG36" s="524">
        <v>1</v>
      </c>
      <c r="AH36" s="524"/>
      <c r="AI36" s="524"/>
      <c r="AJ36" s="524"/>
      <c r="AK36" s="13"/>
      <c r="AL36" s="321">
        <f t="shared" si="3"/>
        <v>1</v>
      </c>
      <c r="AM36" s="524">
        <v>1</v>
      </c>
      <c r="AN36" s="524"/>
      <c r="AO36" s="524"/>
      <c r="AP36" s="515"/>
      <c r="AQ36" s="321">
        <f t="shared" si="4"/>
        <v>1</v>
      </c>
      <c r="AR36" s="524"/>
      <c r="AS36" s="524">
        <v>1</v>
      </c>
      <c r="AT36" s="524"/>
      <c r="AU36" s="524"/>
      <c r="AV36" s="13"/>
      <c r="AW36" s="321">
        <f t="shared" si="5"/>
        <v>2</v>
      </c>
      <c r="AX36" s="524">
        <v>1</v>
      </c>
      <c r="AY36" s="524">
        <v>1</v>
      </c>
      <c r="AZ36" s="524"/>
      <c r="BA36" s="13"/>
      <c r="BB36" s="321">
        <f t="shared" si="15"/>
        <v>1</v>
      </c>
      <c r="BC36" s="601">
        <v>1</v>
      </c>
      <c r="BD36" s="601"/>
      <c r="BE36" s="601"/>
      <c r="BF36" s="601"/>
      <c r="BG36" s="13"/>
      <c r="BH36" s="321">
        <f t="shared" si="7"/>
        <v>1</v>
      </c>
      <c r="BI36" s="601">
        <v>1</v>
      </c>
      <c r="BJ36" s="601"/>
      <c r="BK36" s="601"/>
      <c r="BL36" s="13"/>
      <c r="BM36" s="321">
        <f t="shared" si="8"/>
        <v>1</v>
      </c>
      <c r="BN36" s="524"/>
      <c r="BO36" s="524">
        <v>1</v>
      </c>
      <c r="BP36" s="524"/>
      <c r="BQ36" s="524"/>
      <c r="BR36" s="13"/>
      <c r="BS36" s="321">
        <f t="shared" si="9"/>
        <v>2</v>
      </c>
      <c r="BT36" s="524">
        <v>1</v>
      </c>
      <c r="BU36" s="524">
        <v>1</v>
      </c>
      <c r="BV36" s="524"/>
      <c r="BW36" s="13"/>
      <c r="BX36" s="321">
        <f t="shared" si="16"/>
        <v>1</v>
      </c>
      <c r="BY36" s="601">
        <v>1</v>
      </c>
      <c r="BZ36" s="601"/>
      <c r="CA36" s="601"/>
      <c r="CB36" s="601"/>
      <c r="CC36" s="13"/>
      <c r="CD36" s="321">
        <f t="shared" si="11"/>
        <v>1</v>
      </c>
      <c r="CE36" s="601">
        <v>1</v>
      </c>
      <c r="CF36" s="601"/>
      <c r="CG36" s="601"/>
      <c r="CH36" s="620"/>
    </row>
    <row r="37" spans="1:86" ht="15" customHeight="1" x14ac:dyDescent="0.2">
      <c r="A37" s="589" t="s">
        <v>40</v>
      </c>
      <c r="B37" s="7">
        <f t="shared" si="14"/>
        <v>4</v>
      </c>
      <c r="C37" s="580">
        <v>0</v>
      </c>
      <c r="D37" s="581">
        <v>0</v>
      </c>
      <c r="E37" s="581">
        <v>0</v>
      </c>
      <c r="F37" s="581">
        <v>0</v>
      </c>
      <c r="G37" s="13"/>
      <c r="H37" s="95"/>
      <c r="I37" s="580">
        <v>1</v>
      </c>
      <c r="J37" s="581">
        <v>3</v>
      </c>
      <c r="K37" s="581">
        <v>0</v>
      </c>
      <c r="L37" s="581">
        <v>0</v>
      </c>
      <c r="M37" s="95"/>
      <c r="N37" s="321">
        <f t="shared" si="12"/>
        <v>0</v>
      </c>
      <c r="O37" s="569"/>
      <c r="P37" s="570"/>
      <c r="Q37" s="570"/>
      <c r="R37" s="571"/>
      <c r="S37" s="13"/>
      <c r="T37" s="321">
        <f t="shared" si="13"/>
        <v>0</v>
      </c>
      <c r="U37" s="441"/>
      <c r="V37" s="441"/>
      <c r="W37" s="441"/>
      <c r="X37" s="441"/>
      <c r="Y37" s="441"/>
      <c r="Z37" s="13"/>
      <c r="AA37" s="321">
        <f t="shared" si="1"/>
        <v>0</v>
      </c>
      <c r="AB37" s="523"/>
      <c r="AC37" s="524"/>
      <c r="AD37" s="524"/>
      <c r="AE37" s="515"/>
      <c r="AF37" s="321">
        <f t="shared" si="2"/>
        <v>0</v>
      </c>
      <c r="AG37" s="524"/>
      <c r="AH37" s="524"/>
      <c r="AI37" s="524"/>
      <c r="AJ37" s="524"/>
      <c r="AK37" s="13"/>
      <c r="AL37" s="321">
        <f t="shared" si="3"/>
        <v>0</v>
      </c>
      <c r="AM37" s="524"/>
      <c r="AN37" s="524"/>
      <c r="AO37" s="524"/>
      <c r="AP37" s="515"/>
      <c r="AQ37" s="321">
        <f t="shared" si="4"/>
        <v>0</v>
      </c>
      <c r="AR37" s="524"/>
      <c r="AS37" s="524"/>
      <c r="AT37" s="524"/>
      <c r="AU37" s="524"/>
      <c r="AV37" s="13"/>
      <c r="AW37" s="321">
        <f t="shared" si="5"/>
        <v>0</v>
      </c>
      <c r="AX37" s="524"/>
      <c r="AY37" s="524"/>
      <c r="AZ37" s="524"/>
      <c r="BA37" s="13"/>
      <c r="BB37" s="321">
        <f t="shared" si="15"/>
        <v>0</v>
      </c>
      <c r="BC37" s="601"/>
      <c r="BD37" s="601"/>
      <c r="BE37" s="601"/>
      <c r="BF37" s="601"/>
      <c r="BG37" s="13"/>
      <c r="BH37" s="321">
        <f t="shared" si="7"/>
        <v>0</v>
      </c>
      <c r="BI37" s="601"/>
      <c r="BJ37" s="601"/>
      <c r="BK37" s="601"/>
      <c r="BL37" s="13"/>
      <c r="BM37" s="321">
        <f t="shared" si="8"/>
        <v>0</v>
      </c>
      <c r="BN37" s="524"/>
      <c r="BO37" s="524"/>
      <c r="BP37" s="524"/>
      <c r="BQ37" s="524"/>
      <c r="BR37" s="13"/>
      <c r="BS37" s="321">
        <f t="shared" si="9"/>
        <v>0</v>
      </c>
      <c r="BT37" s="524"/>
      <c r="BU37" s="524"/>
      <c r="BV37" s="524"/>
      <c r="BW37" s="13"/>
      <c r="BX37" s="321">
        <f t="shared" si="16"/>
        <v>0</v>
      </c>
      <c r="BY37" s="601"/>
      <c r="BZ37" s="601"/>
      <c r="CA37" s="601"/>
      <c r="CB37" s="601"/>
      <c r="CC37" s="13"/>
      <c r="CD37" s="321">
        <f t="shared" si="11"/>
        <v>0</v>
      </c>
      <c r="CE37" s="601"/>
      <c r="CF37" s="601"/>
      <c r="CG37" s="601"/>
      <c r="CH37" s="620"/>
    </row>
    <row r="38" spans="1:86" ht="25.5" x14ac:dyDescent="0.2">
      <c r="A38" s="589" t="s">
        <v>891</v>
      </c>
      <c r="B38" s="7">
        <f t="shared" si="14"/>
        <v>4</v>
      </c>
      <c r="C38" s="580">
        <v>2</v>
      </c>
      <c r="D38" s="581">
        <v>1</v>
      </c>
      <c r="E38" s="581">
        <v>1</v>
      </c>
      <c r="F38" s="581">
        <v>0</v>
      </c>
      <c r="G38" s="8" t="s">
        <v>58</v>
      </c>
      <c r="H38" s="94"/>
      <c r="I38" s="580">
        <v>0</v>
      </c>
      <c r="J38" s="581">
        <v>0</v>
      </c>
      <c r="K38" s="581">
        <v>0</v>
      </c>
      <c r="L38" s="581">
        <v>0</v>
      </c>
      <c r="M38" s="95"/>
      <c r="N38" s="321">
        <f t="shared" si="12"/>
        <v>2</v>
      </c>
      <c r="O38" s="569">
        <v>1</v>
      </c>
      <c r="P38" s="570"/>
      <c r="Q38" s="570">
        <v>1</v>
      </c>
      <c r="R38" s="571"/>
      <c r="S38" s="13"/>
      <c r="T38" s="321">
        <f t="shared" si="13"/>
        <v>1</v>
      </c>
      <c r="U38" s="441"/>
      <c r="V38" s="441">
        <v>1</v>
      </c>
      <c r="W38" s="441"/>
      <c r="X38" s="441"/>
      <c r="Y38" s="441"/>
      <c r="Z38" s="13"/>
      <c r="AA38" s="321">
        <f t="shared" si="1"/>
        <v>1</v>
      </c>
      <c r="AB38" s="523"/>
      <c r="AC38" s="524">
        <v>1</v>
      </c>
      <c r="AD38" s="524"/>
      <c r="AE38" s="515"/>
      <c r="AF38" s="321">
        <f t="shared" si="2"/>
        <v>1</v>
      </c>
      <c r="AG38" s="524">
        <v>1</v>
      </c>
      <c r="AH38" s="524"/>
      <c r="AI38" s="524"/>
      <c r="AJ38" s="524"/>
      <c r="AK38" s="13"/>
      <c r="AL38" s="321">
        <f t="shared" si="3"/>
        <v>1</v>
      </c>
      <c r="AM38" s="524"/>
      <c r="AN38" s="524">
        <v>1</v>
      </c>
      <c r="AO38" s="524"/>
      <c r="AP38" s="515"/>
      <c r="AQ38" s="321">
        <f t="shared" si="4"/>
        <v>1</v>
      </c>
      <c r="AR38" s="524"/>
      <c r="AS38" s="524">
        <v>1</v>
      </c>
      <c r="AT38" s="524"/>
      <c r="AU38" s="524"/>
      <c r="AV38" s="13"/>
      <c r="AW38" s="321">
        <f t="shared" si="5"/>
        <v>1</v>
      </c>
      <c r="AX38" s="524"/>
      <c r="AY38" s="524">
        <v>1</v>
      </c>
      <c r="AZ38" s="524"/>
      <c r="BA38" s="13"/>
      <c r="BB38" s="321">
        <f t="shared" si="15"/>
        <v>1</v>
      </c>
      <c r="BC38" s="601">
        <v>1</v>
      </c>
      <c r="BD38" s="601"/>
      <c r="BE38" s="601"/>
      <c r="BF38" s="601"/>
      <c r="BG38" s="13"/>
      <c r="BH38" s="321">
        <f t="shared" si="7"/>
        <v>0</v>
      </c>
      <c r="BI38" s="601"/>
      <c r="BJ38" s="601"/>
      <c r="BK38" s="601"/>
      <c r="BL38" s="13"/>
      <c r="BM38" s="321">
        <f t="shared" si="8"/>
        <v>1</v>
      </c>
      <c r="BN38" s="524"/>
      <c r="BO38" s="524">
        <v>1</v>
      </c>
      <c r="BP38" s="524"/>
      <c r="BQ38" s="524"/>
      <c r="BR38" s="13"/>
      <c r="BS38" s="321">
        <f t="shared" si="9"/>
        <v>1</v>
      </c>
      <c r="BT38" s="524"/>
      <c r="BU38" s="524">
        <v>1</v>
      </c>
      <c r="BV38" s="524"/>
      <c r="BW38" s="13"/>
      <c r="BX38" s="321">
        <f t="shared" si="16"/>
        <v>1</v>
      </c>
      <c r="BY38" s="601">
        <v>1</v>
      </c>
      <c r="BZ38" s="601"/>
      <c r="CA38" s="601"/>
      <c r="CB38" s="601"/>
      <c r="CC38" s="13"/>
      <c r="CD38" s="321">
        <f t="shared" si="11"/>
        <v>0</v>
      </c>
      <c r="CE38" s="601"/>
      <c r="CF38" s="601"/>
      <c r="CG38" s="601"/>
      <c r="CH38" s="620"/>
    </row>
    <row r="39" spans="1:86" ht="15" customHeight="1" x14ac:dyDescent="0.2">
      <c r="A39" s="589" t="s">
        <v>892</v>
      </c>
      <c r="B39" s="7">
        <f t="shared" si="14"/>
        <v>4</v>
      </c>
      <c r="C39" s="580">
        <v>2</v>
      </c>
      <c r="D39" s="581">
        <v>0</v>
      </c>
      <c r="E39" s="581">
        <v>1</v>
      </c>
      <c r="F39" s="581">
        <v>1</v>
      </c>
      <c r="G39" s="14"/>
      <c r="H39" s="95"/>
      <c r="I39" s="580">
        <v>0</v>
      </c>
      <c r="J39" s="581">
        <v>0</v>
      </c>
      <c r="K39" s="581">
        <v>0</v>
      </c>
      <c r="L39" s="581">
        <v>0</v>
      </c>
      <c r="M39" s="95"/>
      <c r="N39" s="321">
        <f t="shared" si="12"/>
        <v>1</v>
      </c>
      <c r="O39" s="569">
        <v>1</v>
      </c>
      <c r="P39" s="570"/>
      <c r="Q39" s="570"/>
      <c r="R39" s="571"/>
      <c r="S39" s="13"/>
      <c r="T39" s="321">
        <f t="shared" si="13"/>
        <v>0</v>
      </c>
      <c r="U39" s="441"/>
      <c r="V39" s="441"/>
      <c r="W39" s="441"/>
      <c r="X39" s="441"/>
      <c r="Y39" s="441"/>
      <c r="Z39" s="13"/>
      <c r="AA39" s="321">
        <f t="shared" si="1"/>
        <v>0</v>
      </c>
      <c r="AB39" s="523"/>
      <c r="AC39" s="524"/>
      <c r="AD39" s="524"/>
      <c r="AE39" s="515"/>
      <c r="AF39" s="321">
        <f t="shared" si="2"/>
        <v>0</v>
      </c>
      <c r="AG39" s="524"/>
      <c r="AH39" s="524"/>
      <c r="AI39" s="524"/>
      <c r="AJ39" s="524"/>
      <c r="AK39" s="13"/>
      <c r="AL39" s="321">
        <f t="shared" si="3"/>
        <v>0</v>
      </c>
      <c r="AM39" s="524"/>
      <c r="AN39" s="524"/>
      <c r="AO39" s="524"/>
      <c r="AP39" s="515"/>
      <c r="AQ39" s="321">
        <f t="shared" si="4"/>
        <v>0</v>
      </c>
      <c r="AR39" s="524"/>
      <c r="AS39" s="524"/>
      <c r="AT39" s="524"/>
      <c r="AU39" s="524"/>
      <c r="AV39" s="13"/>
      <c r="AW39" s="321">
        <f t="shared" si="5"/>
        <v>0</v>
      </c>
      <c r="AX39" s="524"/>
      <c r="AY39" s="524"/>
      <c r="AZ39" s="524"/>
      <c r="BA39" s="13"/>
      <c r="BB39" s="321">
        <f t="shared" si="15"/>
        <v>0</v>
      </c>
      <c r="BC39" s="601"/>
      <c r="BD39" s="601"/>
      <c r="BE39" s="601"/>
      <c r="BF39" s="601"/>
      <c r="BG39" s="13"/>
      <c r="BH39" s="321">
        <f t="shared" si="7"/>
        <v>0</v>
      </c>
      <c r="BI39" s="601"/>
      <c r="BJ39" s="601"/>
      <c r="BK39" s="601"/>
      <c r="BL39" s="13"/>
      <c r="BM39" s="321">
        <f t="shared" si="8"/>
        <v>1</v>
      </c>
      <c r="BN39" s="524">
        <v>1</v>
      </c>
      <c r="BO39" s="524"/>
      <c r="BP39" s="524"/>
      <c r="BQ39" s="524"/>
      <c r="BR39" s="13"/>
      <c r="BS39" s="321">
        <f t="shared" si="9"/>
        <v>0</v>
      </c>
      <c r="BT39" s="524"/>
      <c r="BU39" s="524"/>
      <c r="BV39" s="524"/>
      <c r="BW39" s="13"/>
      <c r="BX39" s="321">
        <f t="shared" si="16"/>
        <v>0</v>
      </c>
      <c r="BY39" s="601"/>
      <c r="BZ39" s="601"/>
      <c r="CA39" s="601"/>
      <c r="CB39" s="601"/>
      <c r="CC39" s="13"/>
      <c r="CD39" s="321">
        <f t="shared" si="11"/>
        <v>0</v>
      </c>
      <c r="CE39" s="601"/>
      <c r="CF39" s="601"/>
      <c r="CG39" s="601"/>
      <c r="CH39" s="620"/>
    </row>
    <row r="40" spans="1:86" ht="27.95" customHeight="1" x14ac:dyDescent="0.2">
      <c r="A40" s="589" t="s">
        <v>8</v>
      </c>
      <c r="B40" s="7">
        <f t="shared" si="14"/>
        <v>3</v>
      </c>
      <c r="C40" s="580">
        <v>1</v>
      </c>
      <c r="D40" s="581">
        <v>0</v>
      </c>
      <c r="E40" s="581">
        <v>1</v>
      </c>
      <c r="F40" s="581">
        <v>1</v>
      </c>
      <c r="G40" s="13"/>
      <c r="H40" s="95"/>
      <c r="I40" s="583"/>
      <c r="J40" s="581">
        <v>0</v>
      </c>
      <c r="K40" s="581">
        <v>0</v>
      </c>
      <c r="L40" s="581">
        <v>0</v>
      </c>
      <c r="M40" s="93" t="s">
        <v>281</v>
      </c>
      <c r="N40" s="321">
        <f t="shared" si="12"/>
        <v>2</v>
      </c>
      <c r="O40" s="572">
        <v>1</v>
      </c>
      <c r="P40" s="573"/>
      <c r="Q40" s="573"/>
      <c r="R40" s="574">
        <v>1</v>
      </c>
      <c r="S40" s="12"/>
      <c r="T40" s="321">
        <f t="shared" si="13"/>
        <v>1</v>
      </c>
      <c r="U40" s="442"/>
      <c r="V40" s="442"/>
      <c r="W40" s="442"/>
      <c r="X40" s="442">
        <v>1</v>
      </c>
      <c r="Y40" s="442"/>
      <c r="Z40" s="12"/>
      <c r="AA40" s="321">
        <f t="shared" si="1"/>
        <v>1</v>
      </c>
      <c r="AB40" s="523"/>
      <c r="AC40" s="524"/>
      <c r="AD40" s="524">
        <v>1</v>
      </c>
      <c r="AE40" s="515"/>
      <c r="AF40" s="321">
        <f t="shared" si="2"/>
        <v>1</v>
      </c>
      <c r="AG40" s="524"/>
      <c r="AH40" s="524"/>
      <c r="AI40" s="524"/>
      <c r="AJ40" s="524">
        <v>1</v>
      </c>
      <c r="AK40" s="12"/>
      <c r="AL40" s="321">
        <f t="shared" si="3"/>
        <v>1</v>
      </c>
      <c r="AM40" s="524"/>
      <c r="AN40" s="524"/>
      <c r="AO40" s="524">
        <v>1</v>
      </c>
      <c r="AP40" s="515"/>
      <c r="AQ40" s="321">
        <f t="shared" si="4"/>
        <v>1</v>
      </c>
      <c r="AR40" s="524"/>
      <c r="AS40" s="524"/>
      <c r="AT40" s="524"/>
      <c r="AU40" s="524">
        <v>1</v>
      </c>
      <c r="AV40" s="12"/>
      <c r="AW40" s="321">
        <f t="shared" si="5"/>
        <v>1</v>
      </c>
      <c r="AX40" s="524"/>
      <c r="AY40" s="524"/>
      <c r="AZ40" s="524">
        <v>1</v>
      </c>
      <c r="BA40" s="12"/>
      <c r="BB40" s="321">
        <f t="shared" si="15"/>
        <v>1</v>
      </c>
      <c r="BC40" s="601"/>
      <c r="BD40" s="601"/>
      <c r="BE40" s="601"/>
      <c r="BF40" s="601">
        <v>1</v>
      </c>
      <c r="BG40" s="12"/>
      <c r="BH40" s="321">
        <f t="shared" si="7"/>
        <v>1</v>
      </c>
      <c r="BI40" s="601"/>
      <c r="BJ40" s="601"/>
      <c r="BK40" s="601">
        <v>1</v>
      </c>
      <c r="BL40" s="12"/>
      <c r="BM40" s="321">
        <f t="shared" si="8"/>
        <v>1</v>
      </c>
      <c r="BN40" s="524"/>
      <c r="BO40" s="524"/>
      <c r="BP40" s="524"/>
      <c r="BQ40" s="524">
        <v>1</v>
      </c>
      <c r="BR40" s="12"/>
      <c r="BS40" s="321">
        <f t="shared" si="9"/>
        <v>1</v>
      </c>
      <c r="BT40" s="524"/>
      <c r="BU40" s="524"/>
      <c r="BV40" s="524">
        <v>1</v>
      </c>
      <c r="BW40" s="12"/>
      <c r="BX40" s="321">
        <f t="shared" si="16"/>
        <v>1</v>
      </c>
      <c r="BY40" s="601"/>
      <c r="BZ40" s="601"/>
      <c r="CA40" s="601"/>
      <c r="CB40" s="601">
        <v>1</v>
      </c>
      <c r="CC40" s="12"/>
      <c r="CD40" s="321">
        <f t="shared" si="11"/>
        <v>1</v>
      </c>
      <c r="CE40" s="601"/>
      <c r="CF40" s="601"/>
      <c r="CG40" s="601">
        <v>1</v>
      </c>
      <c r="CH40" s="618"/>
    </row>
    <row r="41" spans="1:86" ht="15" customHeight="1" x14ac:dyDescent="0.2">
      <c r="A41" s="589" t="s">
        <v>893</v>
      </c>
      <c r="B41" s="7">
        <f t="shared" si="14"/>
        <v>3</v>
      </c>
      <c r="C41" s="580">
        <v>1</v>
      </c>
      <c r="D41" s="581">
        <v>2</v>
      </c>
      <c r="E41" s="581">
        <v>0</v>
      </c>
      <c r="F41" s="581">
        <v>0</v>
      </c>
      <c r="G41" s="9" t="s">
        <v>55</v>
      </c>
      <c r="H41" s="95"/>
      <c r="I41" s="580">
        <v>0</v>
      </c>
      <c r="J41" s="581">
        <v>0</v>
      </c>
      <c r="K41" s="581">
        <v>0</v>
      </c>
      <c r="L41" s="581">
        <v>0</v>
      </c>
      <c r="M41" s="95"/>
      <c r="N41" s="321">
        <f t="shared" si="12"/>
        <v>1</v>
      </c>
      <c r="O41" s="569"/>
      <c r="P41" s="570">
        <v>1</v>
      </c>
      <c r="Q41" s="570"/>
      <c r="R41" s="571"/>
      <c r="S41" s="13"/>
      <c r="T41" s="321">
        <f t="shared" si="13"/>
        <v>1</v>
      </c>
      <c r="U41" s="441">
        <v>1</v>
      </c>
      <c r="V41" s="441"/>
      <c r="W41" s="441"/>
      <c r="X41" s="441"/>
      <c r="Y41" s="441"/>
      <c r="Z41" s="13"/>
      <c r="AA41" s="321">
        <f t="shared" si="1"/>
        <v>0</v>
      </c>
      <c r="AB41" s="523"/>
      <c r="AC41" s="524"/>
      <c r="AD41" s="524"/>
      <c r="AE41" s="515"/>
      <c r="AF41" s="321">
        <f t="shared" si="2"/>
        <v>0</v>
      </c>
      <c r="AG41" s="524"/>
      <c r="AH41" s="524"/>
      <c r="AI41" s="524"/>
      <c r="AJ41" s="524"/>
      <c r="AK41" s="13"/>
      <c r="AL41" s="321">
        <f t="shared" si="3"/>
        <v>0</v>
      </c>
      <c r="AM41" s="524"/>
      <c r="AN41" s="524"/>
      <c r="AO41" s="524"/>
      <c r="AP41" s="515"/>
      <c r="AQ41" s="321">
        <f t="shared" si="4"/>
        <v>0</v>
      </c>
      <c r="AR41" s="524"/>
      <c r="AS41" s="524"/>
      <c r="AT41" s="524"/>
      <c r="AU41" s="524"/>
      <c r="AV41" s="13"/>
      <c r="AW41" s="321">
        <f t="shared" si="5"/>
        <v>0</v>
      </c>
      <c r="AX41" s="524"/>
      <c r="AY41" s="524"/>
      <c r="AZ41" s="524"/>
      <c r="BA41" s="13"/>
      <c r="BB41" s="321">
        <f>SUM(BC41:BF41)</f>
        <v>0</v>
      </c>
      <c r="BC41" s="601"/>
      <c r="BD41" s="601"/>
      <c r="BE41" s="601"/>
      <c r="BF41" s="601"/>
      <c r="BG41" s="13"/>
      <c r="BH41" s="321">
        <f t="shared" si="7"/>
        <v>0</v>
      </c>
      <c r="BI41" s="601"/>
      <c r="BJ41" s="601"/>
      <c r="BK41" s="601"/>
      <c r="BL41" s="13"/>
      <c r="BM41" s="321">
        <f t="shared" si="8"/>
        <v>1</v>
      </c>
      <c r="BN41" s="524">
        <v>1</v>
      </c>
      <c r="BO41" s="524"/>
      <c r="BP41" s="524"/>
      <c r="BQ41" s="524"/>
      <c r="BR41" s="13"/>
      <c r="BS41" s="321">
        <f t="shared" si="9"/>
        <v>0</v>
      </c>
      <c r="BT41" s="524"/>
      <c r="BU41" s="524"/>
      <c r="BV41" s="524"/>
      <c r="BW41" s="13"/>
      <c r="BX41" s="321">
        <f>SUM(BY41:CB41)</f>
        <v>0</v>
      </c>
      <c r="BY41" s="601"/>
      <c r="BZ41" s="601"/>
      <c r="CA41" s="601"/>
      <c r="CB41" s="601"/>
      <c r="CC41" s="13"/>
      <c r="CD41" s="321">
        <f t="shared" si="11"/>
        <v>0</v>
      </c>
      <c r="CE41" s="601"/>
      <c r="CF41" s="601"/>
      <c r="CG41" s="601"/>
      <c r="CH41" s="620"/>
    </row>
    <row r="42" spans="1:86" ht="15" customHeight="1" x14ac:dyDescent="0.2">
      <c r="A42" s="589" t="s">
        <v>4</v>
      </c>
      <c r="B42" s="7">
        <f t="shared" si="14"/>
        <v>5</v>
      </c>
      <c r="C42" s="580">
        <v>2</v>
      </c>
      <c r="D42" s="581">
        <v>2</v>
      </c>
      <c r="E42" s="581">
        <v>0</v>
      </c>
      <c r="F42" s="581">
        <v>1</v>
      </c>
      <c r="G42" s="14"/>
      <c r="H42" s="95"/>
      <c r="I42" s="580">
        <v>0</v>
      </c>
      <c r="J42" s="581">
        <v>0</v>
      </c>
      <c r="K42" s="581">
        <v>0</v>
      </c>
      <c r="L42" s="581">
        <v>0</v>
      </c>
      <c r="M42" s="95"/>
      <c r="N42" s="321">
        <f t="shared" si="12"/>
        <v>2</v>
      </c>
      <c r="O42" s="569">
        <v>1</v>
      </c>
      <c r="P42" s="570">
        <v>1</v>
      </c>
      <c r="Q42" s="570"/>
      <c r="R42" s="571"/>
      <c r="S42" s="13"/>
      <c r="T42" s="321">
        <f t="shared" si="13"/>
        <v>1</v>
      </c>
      <c r="U42" s="441">
        <v>1</v>
      </c>
      <c r="V42" s="441"/>
      <c r="W42" s="441"/>
      <c r="X42" s="441"/>
      <c r="Y42" s="441"/>
      <c r="Z42" s="13"/>
      <c r="AA42" s="321">
        <f t="shared" si="1"/>
        <v>0</v>
      </c>
      <c r="AB42" s="523"/>
      <c r="AC42" s="524"/>
      <c r="AD42" s="524"/>
      <c r="AE42" s="515"/>
      <c r="AF42" s="321">
        <f t="shared" si="2"/>
        <v>1</v>
      </c>
      <c r="AG42" s="524">
        <v>1</v>
      </c>
      <c r="AH42" s="524"/>
      <c r="AI42" s="524"/>
      <c r="AJ42" s="524"/>
      <c r="AK42" s="13"/>
      <c r="AL42" s="321">
        <f t="shared" si="3"/>
        <v>1</v>
      </c>
      <c r="AM42" s="524">
        <v>1</v>
      </c>
      <c r="AN42" s="524"/>
      <c r="AO42" s="524"/>
      <c r="AP42" s="515"/>
      <c r="AQ42" s="321">
        <f t="shared" si="4"/>
        <v>1</v>
      </c>
      <c r="AR42" s="524">
        <v>1</v>
      </c>
      <c r="AS42" s="524"/>
      <c r="AT42" s="524"/>
      <c r="AU42" s="524"/>
      <c r="AV42" s="13"/>
      <c r="AW42" s="321">
        <f t="shared" si="5"/>
        <v>0</v>
      </c>
      <c r="AX42" s="524"/>
      <c r="AY42" s="524"/>
      <c r="AZ42" s="524"/>
      <c r="BA42" s="13"/>
      <c r="BB42" s="321">
        <f>SUM(BC42:BF42)</f>
        <v>1</v>
      </c>
      <c r="BC42" s="601">
        <v>1</v>
      </c>
      <c r="BD42" s="601"/>
      <c r="BE42" s="601"/>
      <c r="BF42" s="601"/>
      <c r="BG42" s="13"/>
      <c r="BH42" s="321">
        <f t="shared" si="7"/>
        <v>1</v>
      </c>
      <c r="BI42" s="601">
        <v>1</v>
      </c>
      <c r="BJ42" s="601"/>
      <c r="BK42" s="601"/>
      <c r="BL42" s="13"/>
      <c r="BM42" s="321">
        <f t="shared" si="8"/>
        <v>1</v>
      </c>
      <c r="BN42" s="524">
        <v>1</v>
      </c>
      <c r="BO42" s="524"/>
      <c r="BP42" s="524"/>
      <c r="BQ42" s="524"/>
      <c r="BR42" s="13"/>
      <c r="BS42" s="321">
        <f t="shared" si="9"/>
        <v>0</v>
      </c>
      <c r="BT42" s="524"/>
      <c r="BU42" s="524"/>
      <c r="BV42" s="524"/>
      <c r="BW42" s="13"/>
      <c r="BX42" s="321">
        <f>SUM(BY42:CB42)</f>
        <v>1</v>
      </c>
      <c r="BY42" s="601">
        <v>1</v>
      </c>
      <c r="BZ42" s="601"/>
      <c r="CA42" s="601"/>
      <c r="CB42" s="601"/>
      <c r="CC42" s="13"/>
      <c r="CD42" s="321">
        <f t="shared" si="11"/>
        <v>0</v>
      </c>
      <c r="CE42" s="601"/>
      <c r="CF42" s="601"/>
      <c r="CG42" s="601"/>
      <c r="CH42" s="620"/>
    </row>
    <row r="43" spans="1:86" ht="15" customHeight="1" x14ac:dyDescent="0.2">
      <c r="A43" s="590" t="s">
        <v>894</v>
      </c>
      <c r="B43" s="7">
        <f t="shared" si="14"/>
        <v>2</v>
      </c>
      <c r="C43" s="580">
        <v>1</v>
      </c>
      <c r="D43" s="581">
        <v>0</v>
      </c>
      <c r="E43" s="581">
        <v>0</v>
      </c>
      <c r="F43" s="581">
        <v>1</v>
      </c>
      <c r="G43" s="13"/>
      <c r="H43" s="95"/>
      <c r="I43" s="580">
        <v>0</v>
      </c>
      <c r="J43" s="581">
        <v>0</v>
      </c>
      <c r="K43" s="582"/>
      <c r="L43" s="581">
        <v>0</v>
      </c>
      <c r="M43" s="92" t="s">
        <v>333</v>
      </c>
      <c r="N43" s="321">
        <f t="shared" si="12"/>
        <v>1</v>
      </c>
      <c r="O43" s="569">
        <v>1</v>
      </c>
      <c r="P43" s="570"/>
      <c r="Q43" s="570"/>
      <c r="R43" s="571"/>
      <c r="S43" s="14"/>
      <c r="T43" s="321">
        <f t="shared" si="13"/>
        <v>0</v>
      </c>
      <c r="U43" s="441"/>
      <c r="V43" s="441"/>
      <c r="W43" s="441"/>
      <c r="X43" s="441"/>
      <c r="Y43" s="441"/>
      <c r="Z43" s="14"/>
      <c r="AA43" s="321">
        <f t="shared" si="1"/>
        <v>0</v>
      </c>
      <c r="AB43" s="523"/>
      <c r="AC43" s="524"/>
      <c r="AD43" s="524"/>
      <c r="AE43" s="515"/>
      <c r="AF43" s="321">
        <f t="shared" si="2"/>
        <v>1</v>
      </c>
      <c r="AG43" s="524">
        <v>1</v>
      </c>
      <c r="AH43" s="524"/>
      <c r="AI43" s="524"/>
      <c r="AJ43" s="524"/>
      <c r="AK43" s="14"/>
      <c r="AL43" s="321">
        <f t="shared" si="3"/>
        <v>0</v>
      </c>
      <c r="AM43" s="524"/>
      <c r="AN43" s="524"/>
      <c r="AO43" s="524"/>
      <c r="AP43" s="515"/>
      <c r="AQ43" s="321">
        <f t="shared" si="4"/>
        <v>0</v>
      </c>
      <c r="AR43" s="524"/>
      <c r="AS43" s="524"/>
      <c r="AT43" s="524"/>
      <c r="AU43" s="524"/>
      <c r="AV43" s="14"/>
      <c r="AW43" s="321">
        <f t="shared" si="5"/>
        <v>0</v>
      </c>
      <c r="AX43" s="524"/>
      <c r="AY43" s="524"/>
      <c r="AZ43" s="524"/>
      <c r="BA43" s="14"/>
      <c r="BB43" s="321">
        <f>SUM(BC43:BF43)</f>
        <v>0</v>
      </c>
      <c r="BC43" s="601"/>
      <c r="BD43" s="601"/>
      <c r="BE43" s="601"/>
      <c r="BF43" s="601"/>
      <c r="BG43" s="14"/>
      <c r="BH43" s="321">
        <f t="shared" si="7"/>
        <v>0</v>
      </c>
      <c r="BI43" s="601"/>
      <c r="BJ43" s="601"/>
      <c r="BK43" s="601"/>
      <c r="BL43" s="14"/>
      <c r="BM43" s="321">
        <f t="shared" si="8"/>
        <v>0</v>
      </c>
      <c r="BN43" s="524"/>
      <c r="BO43" s="524"/>
      <c r="BP43" s="524"/>
      <c r="BQ43" s="524"/>
      <c r="BR43" s="14"/>
      <c r="BS43" s="321">
        <f t="shared" si="9"/>
        <v>0</v>
      </c>
      <c r="BT43" s="524"/>
      <c r="BU43" s="524"/>
      <c r="BV43" s="524"/>
      <c r="BW43" s="14"/>
      <c r="BX43" s="321">
        <f>SUM(BY43:CB43)</f>
        <v>1</v>
      </c>
      <c r="BY43" s="601">
        <v>1</v>
      </c>
      <c r="BZ43" s="601"/>
      <c r="CA43" s="601"/>
      <c r="CB43" s="601"/>
      <c r="CC43" s="14"/>
      <c r="CD43" s="321">
        <f t="shared" si="11"/>
        <v>0</v>
      </c>
      <c r="CE43" s="601"/>
      <c r="CF43" s="601"/>
      <c r="CG43" s="601"/>
      <c r="CH43" s="621"/>
    </row>
    <row r="44" spans="1:86" ht="21.75" customHeight="1" x14ac:dyDescent="0.2">
      <c r="A44" s="589" t="s">
        <v>74</v>
      </c>
      <c r="B44" s="7">
        <f t="shared" si="14"/>
        <v>4</v>
      </c>
      <c r="C44" s="580">
        <v>2</v>
      </c>
      <c r="D44" s="581">
        <v>1</v>
      </c>
      <c r="E44" s="581">
        <v>1</v>
      </c>
      <c r="F44" s="581">
        <v>0</v>
      </c>
      <c r="G44" s="13"/>
      <c r="H44" s="95"/>
      <c r="I44" s="580">
        <v>0</v>
      </c>
      <c r="J44" s="581">
        <v>0</v>
      </c>
      <c r="K44" s="581">
        <v>0</v>
      </c>
      <c r="L44" s="581">
        <v>0</v>
      </c>
      <c r="M44" s="95"/>
      <c r="N44" s="321">
        <f t="shared" si="12"/>
        <v>1</v>
      </c>
      <c r="O44" s="569"/>
      <c r="P44" s="570"/>
      <c r="Q44" s="570">
        <v>1</v>
      </c>
      <c r="R44" s="571"/>
      <c r="S44" s="13"/>
      <c r="T44" s="321">
        <f t="shared" si="13"/>
        <v>1</v>
      </c>
      <c r="U44" s="441">
        <v>1</v>
      </c>
      <c r="V44" s="441"/>
      <c r="W44" s="441"/>
      <c r="X44" s="441"/>
      <c r="Y44" s="441"/>
      <c r="Z44" s="13"/>
      <c r="AA44" s="321">
        <f t="shared" si="1"/>
        <v>1</v>
      </c>
      <c r="AB44" s="523">
        <v>1</v>
      </c>
      <c r="AC44" s="524"/>
      <c r="AD44" s="524"/>
      <c r="AE44" s="515"/>
      <c r="AF44" s="321">
        <f t="shared" si="2"/>
        <v>0</v>
      </c>
      <c r="AG44" s="524"/>
      <c r="AH44" s="524"/>
      <c r="AI44" s="524"/>
      <c r="AJ44" s="524"/>
      <c r="AK44" s="13"/>
      <c r="AL44" s="321">
        <f t="shared" si="3"/>
        <v>0</v>
      </c>
      <c r="AM44" s="524"/>
      <c r="AN44" s="524"/>
      <c r="AO44" s="524"/>
      <c r="AP44" s="515"/>
      <c r="AQ44" s="321">
        <f t="shared" si="4"/>
        <v>1</v>
      </c>
      <c r="AR44" s="524">
        <v>1</v>
      </c>
      <c r="AS44" s="524"/>
      <c r="AT44" s="524"/>
      <c r="AU44" s="524"/>
      <c r="AV44" s="13"/>
      <c r="AW44" s="321">
        <f t="shared" si="5"/>
        <v>1</v>
      </c>
      <c r="AX44" s="524">
        <v>1</v>
      </c>
      <c r="AY44" s="524"/>
      <c r="AZ44" s="524"/>
      <c r="BA44" s="13"/>
      <c r="BB44" s="321">
        <f>SUM(BC44:BF44)</f>
        <v>0</v>
      </c>
      <c r="BC44" s="601"/>
      <c r="BD44" s="601"/>
      <c r="BE44" s="601"/>
      <c r="BF44" s="601"/>
      <c r="BG44" s="13"/>
      <c r="BH44" s="321">
        <f t="shared" si="7"/>
        <v>0</v>
      </c>
      <c r="BI44" s="601"/>
      <c r="BJ44" s="601"/>
      <c r="BK44" s="601"/>
      <c r="BL44" s="13"/>
      <c r="BM44" s="321">
        <f t="shared" si="8"/>
        <v>1</v>
      </c>
      <c r="BN44" s="524">
        <v>1</v>
      </c>
      <c r="BO44" s="524"/>
      <c r="BP44" s="524"/>
      <c r="BQ44" s="524"/>
      <c r="BR44" s="13"/>
      <c r="BS44" s="321">
        <f t="shared" si="9"/>
        <v>1</v>
      </c>
      <c r="BT44" s="524">
        <v>1</v>
      </c>
      <c r="BU44" s="524"/>
      <c r="BV44" s="524"/>
      <c r="BW44" s="13"/>
      <c r="BX44" s="321">
        <f>SUM(BY44:CB44)</f>
        <v>0</v>
      </c>
      <c r="BY44" s="601"/>
      <c r="BZ44" s="601"/>
      <c r="CA44" s="601"/>
      <c r="CB44" s="601"/>
      <c r="CC44" s="13"/>
      <c r="CD44" s="321">
        <f t="shared" si="11"/>
        <v>0</v>
      </c>
      <c r="CE44" s="601"/>
      <c r="CF44" s="601"/>
      <c r="CG44" s="601"/>
      <c r="CH44" s="620"/>
    </row>
    <row r="45" spans="1:86" ht="18.75" customHeight="1" thickBot="1" x14ac:dyDescent="0.25">
      <c r="A45" s="591" t="s">
        <v>11</v>
      </c>
      <c r="B45" s="7">
        <f t="shared" si="14"/>
        <v>4</v>
      </c>
      <c r="C45" s="584">
        <v>2</v>
      </c>
      <c r="D45" s="585">
        <v>0</v>
      </c>
      <c r="E45" s="585">
        <v>0</v>
      </c>
      <c r="F45" s="585">
        <v>1</v>
      </c>
      <c r="G45" s="8" t="s">
        <v>56</v>
      </c>
      <c r="H45" s="94"/>
      <c r="I45" s="584">
        <v>0</v>
      </c>
      <c r="J45" s="585">
        <v>1</v>
      </c>
      <c r="K45" s="585">
        <v>0</v>
      </c>
      <c r="L45" s="585">
        <v>0</v>
      </c>
      <c r="M45" s="95"/>
      <c r="N45" s="321">
        <f t="shared" si="12"/>
        <v>1</v>
      </c>
      <c r="O45" s="575">
        <v>1</v>
      </c>
      <c r="P45" s="576"/>
      <c r="Q45" s="576"/>
      <c r="R45" s="577"/>
      <c r="S45" s="13"/>
      <c r="T45" s="321">
        <f t="shared" si="13"/>
        <v>1</v>
      </c>
      <c r="U45" s="525">
        <v>1</v>
      </c>
      <c r="V45" s="525"/>
      <c r="W45" s="525"/>
      <c r="X45" s="525"/>
      <c r="Y45" s="525"/>
      <c r="Z45" s="13"/>
      <c r="AA45" s="321">
        <f t="shared" si="1"/>
        <v>1</v>
      </c>
      <c r="AB45" s="526">
        <v>1</v>
      </c>
      <c r="AC45" s="527"/>
      <c r="AD45" s="527"/>
      <c r="AE45" s="535"/>
      <c r="AF45" s="321">
        <f t="shared" si="2"/>
        <v>1</v>
      </c>
      <c r="AG45" s="524">
        <v>1</v>
      </c>
      <c r="AH45" s="524"/>
      <c r="AI45" s="524"/>
      <c r="AJ45" s="524"/>
      <c r="AK45" s="13"/>
      <c r="AL45" s="321">
        <f t="shared" si="3"/>
        <v>1</v>
      </c>
      <c r="AM45" s="524">
        <v>1</v>
      </c>
      <c r="AN45" s="524"/>
      <c r="AO45" s="524"/>
      <c r="AP45" s="535"/>
      <c r="AQ45" s="321">
        <f t="shared" si="4"/>
        <v>1</v>
      </c>
      <c r="AR45" s="524">
        <v>1</v>
      </c>
      <c r="AS45" s="524"/>
      <c r="AT45" s="524"/>
      <c r="AU45" s="524"/>
      <c r="AV45" s="13"/>
      <c r="AW45" s="321">
        <f t="shared" si="5"/>
        <v>1</v>
      </c>
      <c r="AX45" s="524">
        <v>1</v>
      </c>
      <c r="AY45" s="524"/>
      <c r="AZ45" s="524"/>
      <c r="BA45" s="13"/>
      <c r="BB45" s="321">
        <f>SUM(BC45:BF45)</f>
        <v>1</v>
      </c>
      <c r="BC45" s="601">
        <v>1</v>
      </c>
      <c r="BD45" s="601"/>
      <c r="BE45" s="601"/>
      <c r="BF45" s="601"/>
      <c r="BG45" s="13"/>
      <c r="BH45" s="321">
        <f t="shared" si="7"/>
        <v>1</v>
      </c>
      <c r="BI45" s="601">
        <v>1</v>
      </c>
      <c r="BJ45" s="601"/>
      <c r="BK45" s="601"/>
      <c r="BL45" s="13"/>
      <c r="BM45" s="321">
        <f t="shared" si="8"/>
        <v>1</v>
      </c>
      <c r="BN45" s="524">
        <v>1</v>
      </c>
      <c r="BO45" s="524"/>
      <c r="BP45" s="524"/>
      <c r="BQ45" s="524"/>
      <c r="BR45" s="13"/>
      <c r="BS45" s="321">
        <f t="shared" si="9"/>
        <v>1</v>
      </c>
      <c r="BT45" s="524">
        <v>1</v>
      </c>
      <c r="BU45" s="524"/>
      <c r="BV45" s="524"/>
      <c r="BW45" s="13"/>
      <c r="BX45" s="321">
        <f>SUM(BY45:CB45)</f>
        <v>1</v>
      </c>
      <c r="BY45" s="601">
        <v>1</v>
      </c>
      <c r="BZ45" s="601"/>
      <c r="CA45" s="601"/>
      <c r="CB45" s="601"/>
      <c r="CC45" s="13"/>
      <c r="CD45" s="321">
        <f t="shared" si="11"/>
        <v>1</v>
      </c>
      <c r="CE45" s="601">
        <v>1</v>
      </c>
      <c r="CF45" s="601"/>
      <c r="CG45" s="601"/>
      <c r="CH45" s="620"/>
    </row>
    <row r="46" spans="1:86" ht="16.5" customHeight="1" x14ac:dyDescent="0.2">
      <c r="A46" s="528" t="s">
        <v>282</v>
      </c>
      <c r="B46" s="529">
        <f>SUM(B4:B17)</f>
        <v>70</v>
      </c>
      <c r="C46" s="530">
        <f>SUM(C4:C17)</f>
        <v>17</v>
      </c>
      <c r="D46" s="531">
        <f>SUM(D4:D17)</f>
        <v>14</v>
      </c>
      <c r="E46" s="531">
        <f>SUM(E4:E17)</f>
        <v>10</v>
      </c>
      <c r="F46" s="531">
        <f>SUM(F4:F17)</f>
        <v>9</v>
      </c>
      <c r="G46" s="532"/>
      <c r="H46" s="324"/>
      <c r="I46" s="530">
        <f>SUM(I4:I17)</f>
        <v>0</v>
      </c>
      <c r="J46" s="531">
        <f>SUM(J4:J17)</f>
        <v>1</v>
      </c>
      <c r="K46" s="531">
        <f>SUM(K4:K17)</f>
        <v>2</v>
      </c>
      <c r="L46" s="531">
        <f>SUM(L4:L17)</f>
        <v>5</v>
      </c>
      <c r="M46" s="324"/>
      <c r="N46" s="529">
        <f>SUM(N4:N17)</f>
        <v>38</v>
      </c>
      <c r="O46" s="323"/>
      <c r="P46" s="324"/>
      <c r="Q46" s="324"/>
      <c r="R46" s="324"/>
      <c r="S46" s="533"/>
      <c r="T46" s="529">
        <f>SUM(T4:T17)</f>
        <v>19</v>
      </c>
      <c r="U46" s="323"/>
      <c r="V46" s="324"/>
      <c r="W46" s="324"/>
      <c r="X46" s="324"/>
      <c r="Y46" s="324"/>
      <c r="Z46" s="533"/>
      <c r="AA46" s="529">
        <f>SUM(AA4:AA17)</f>
        <v>22</v>
      </c>
      <c r="AB46" s="534"/>
      <c r="AC46" s="534"/>
      <c r="AD46" s="534"/>
      <c r="AE46" s="534"/>
      <c r="AF46" s="529">
        <f>SUM(AF4:AF17)</f>
        <v>19</v>
      </c>
      <c r="AG46" s="323"/>
      <c r="AH46" s="324"/>
      <c r="AI46" s="324"/>
      <c r="AJ46" s="324"/>
      <c r="AK46" s="533"/>
      <c r="AL46" s="529">
        <f>SUM(AL4:AL17)</f>
        <v>24</v>
      </c>
      <c r="AM46" s="323"/>
      <c r="AN46" s="324"/>
      <c r="AO46" s="324"/>
      <c r="AP46" s="324"/>
      <c r="AQ46" s="529">
        <f>SUM(AQ4:AQ17)</f>
        <v>22</v>
      </c>
      <c r="AR46" s="323"/>
      <c r="AS46" s="324"/>
      <c r="AT46" s="324"/>
      <c r="AU46" s="324"/>
      <c r="AV46" s="533"/>
      <c r="AW46" s="529">
        <f>SUM(AW4:AW17)</f>
        <v>18</v>
      </c>
      <c r="AX46" s="323"/>
      <c r="AY46" s="324"/>
      <c r="AZ46" s="324"/>
      <c r="BA46" s="533"/>
      <c r="BB46" s="529">
        <f>SUM(BB4:BB17)</f>
        <v>22</v>
      </c>
      <c r="BC46" s="323"/>
      <c r="BD46" s="324"/>
      <c r="BE46" s="324"/>
      <c r="BF46" s="324"/>
      <c r="BG46" s="533"/>
      <c r="BH46" s="529">
        <f>SUM(BH4:BH17)</f>
        <v>19</v>
      </c>
      <c r="BI46" s="323"/>
      <c r="BJ46" s="324"/>
      <c r="BK46" s="324"/>
      <c r="BL46" s="533"/>
      <c r="BM46" s="529">
        <f>SUM(BM4:BM17)</f>
        <v>18</v>
      </c>
      <c r="BN46" s="323"/>
      <c r="BO46" s="324"/>
      <c r="BP46" s="324"/>
      <c r="BQ46" s="324"/>
      <c r="BR46" s="533"/>
      <c r="BS46" s="529">
        <f>SUM(BS4:BS17)</f>
        <v>18</v>
      </c>
      <c r="BT46" s="323"/>
      <c r="BU46" s="324"/>
      <c r="BV46" s="324"/>
      <c r="BW46" s="533"/>
      <c r="BX46" s="529">
        <f>SUM(BX4:BX17)</f>
        <v>19</v>
      </c>
      <c r="BY46" s="323"/>
      <c r="BZ46" s="324"/>
      <c r="CA46" s="324"/>
      <c r="CB46" s="324"/>
      <c r="CC46" s="533"/>
      <c r="CD46" s="529">
        <f>SUM(CD4:CD17)</f>
        <v>19</v>
      </c>
      <c r="CE46" s="323"/>
      <c r="CF46" s="324"/>
      <c r="CG46" s="324"/>
      <c r="CH46" s="626"/>
    </row>
    <row r="47" spans="1:86" ht="16.5" customHeight="1" x14ac:dyDescent="0.2">
      <c r="A47" s="23" t="s">
        <v>283</v>
      </c>
      <c r="B47" s="24">
        <f>SUM(B18:B31)</f>
        <v>51</v>
      </c>
      <c r="C47" s="27">
        <f>SUM(C18:C31)</f>
        <v>14</v>
      </c>
      <c r="D47" s="25">
        <f>SUM(D18:D31)</f>
        <v>12</v>
      </c>
      <c r="E47" s="25">
        <f>SUM(E18:E31)</f>
        <v>9</v>
      </c>
      <c r="F47" s="25">
        <f>SUM(F18:F31)</f>
        <v>11</v>
      </c>
      <c r="G47" s="26"/>
      <c r="H47" s="95"/>
      <c r="I47" s="27">
        <f>SUM(I18:I31)</f>
        <v>0</v>
      </c>
      <c r="J47" s="25">
        <f>SUM(J18:J31)</f>
        <v>1</v>
      </c>
      <c r="K47" s="25">
        <f>SUM(K18:K31)</f>
        <v>0</v>
      </c>
      <c r="L47" s="25">
        <f>SUM(L18:L31)</f>
        <v>4</v>
      </c>
      <c r="M47" s="95"/>
      <c r="N47" s="24">
        <f>SUM(N18:N31)</f>
        <v>29</v>
      </c>
      <c r="O47" s="95"/>
      <c r="P47" s="95"/>
      <c r="Q47" s="95"/>
      <c r="R47" s="95"/>
      <c r="S47" s="13"/>
      <c r="T47" s="24">
        <f>SUM(T18:T31)</f>
        <v>14</v>
      </c>
      <c r="U47" s="95"/>
      <c r="V47" s="95"/>
      <c r="W47" s="95"/>
      <c r="X47" s="95"/>
      <c r="Y47" s="95"/>
      <c r="Z47" s="13"/>
      <c r="AA47" s="24">
        <f>SUM(AA18:AA31)</f>
        <v>14</v>
      </c>
      <c r="AB47" s="95"/>
      <c r="AF47" s="24">
        <f>SUM(AF18:AF31)</f>
        <v>13</v>
      </c>
      <c r="AG47" s="95"/>
      <c r="AH47" s="95"/>
      <c r="AI47" s="95"/>
      <c r="AJ47" s="95"/>
      <c r="AK47" s="13"/>
      <c r="AL47" s="24">
        <f>SUM(AL18:AL31)</f>
        <v>17</v>
      </c>
      <c r="AM47" s="95"/>
      <c r="AN47" s="95"/>
      <c r="AO47" s="95"/>
      <c r="AP47" s="95"/>
      <c r="AQ47" s="24">
        <f>SUM(AQ18:AQ31)</f>
        <v>9</v>
      </c>
      <c r="AR47" s="95"/>
      <c r="AS47" s="95"/>
      <c r="AT47" s="95"/>
      <c r="AU47" s="95"/>
      <c r="AV47" s="13"/>
      <c r="AW47" s="24">
        <f>SUM(AW18:AW31)</f>
        <v>13</v>
      </c>
      <c r="AX47" s="95"/>
      <c r="AY47" s="95"/>
      <c r="AZ47" s="95"/>
      <c r="BA47" s="13"/>
      <c r="BB47" s="24">
        <f>SUM(BB18:BB31)</f>
        <v>12</v>
      </c>
      <c r="BC47" s="95"/>
      <c r="BD47" s="95"/>
      <c r="BE47" s="95"/>
      <c r="BF47" s="95"/>
      <c r="BG47" s="13"/>
      <c r="BH47" s="24">
        <f>SUM(BH18:BH31)</f>
        <v>14</v>
      </c>
      <c r="BI47" s="95"/>
      <c r="BJ47" s="95"/>
      <c r="BK47" s="95"/>
      <c r="BL47" s="13"/>
      <c r="BM47" s="24">
        <f>SUM(BM18:BM31)</f>
        <v>13</v>
      </c>
      <c r="BN47" s="95"/>
      <c r="BO47" s="95"/>
      <c r="BP47" s="95"/>
      <c r="BQ47" s="95"/>
      <c r="BR47" s="13"/>
      <c r="BS47" s="24">
        <f>SUM(BS18:BS31)</f>
        <v>13</v>
      </c>
      <c r="BT47" s="95"/>
      <c r="BU47" s="95"/>
      <c r="BV47" s="95"/>
      <c r="BW47" s="13"/>
      <c r="BX47" s="24">
        <f>SUM(BX18:BX31)</f>
        <v>15</v>
      </c>
      <c r="BY47" s="95"/>
      <c r="BZ47" s="95"/>
      <c r="CA47" s="95"/>
      <c r="CB47" s="95"/>
      <c r="CC47" s="13"/>
      <c r="CD47" s="24">
        <f>SUM(CD18:CD31)</f>
        <v>14</v>
      </c>
      <c r="CE47" s="95"/>
      <c r="CF47" s="95"/>
      <c r="CG47" s="95"/>
      <c r="CH47" s="620"/>
    </row>
    <row r="48" spans="1:86" ht="16.5" customHeight="1" x14ac:dyDescent="0.2">
      <c r="A48" s="28" t="s">
        <v>272</v>
      </c>
      <c r="B48" s="29">
        <f>SUM(B32:B45)</f>
        <v>51</v>
      </c>
      <c r="C48" s="30">
        <f>SUM(C32:C45)</f>
        <v>17</v>
      </c>
      <c r="D48" s="31">
        <f>SUM(D32:D45)</f>
        <v>7</v>
      </c>
      <c r="E48" s="31">
        <f>SUM(E32:E45)</f>
        <v>7</v>
      </c>
      <c r="F48" s="31">
        <f>SUM(F32:F45)</f>
        <v>11</v>
      </c>
      <c r="G48" s="32"/>
      <c r="H48" s="95"/>
      <c r="I48" s="30">
        <f>SUM(I32:I45)</f>
        <v>2</v>
      </c>
      <c r="J48" s="31">
        <f>SUM(J32:J45)</f>
        <v>7</v>
      </c>
      <c r="K48" s="31">
        <f>SUM(K32:K45)</f>
        <v>0</v>
      </c>
      <c r="L48" s="31">
        <f>SUM(L32:L45)</f>
        <v>0</v>
      </c>
      <c r="M48" s="20"/>
      <c r="N48" s="29">
        <f>SUM(N32:N45)</f>
        <v>17</v>
      </c>
      <c r="O48" s="95"/>
      <c r="P48" s="95"/>
      <c r="Q48" s="95"/>
      <c r="R48" s="95"/>
      <c r="S48" s="19"/>
      <c r="T48" s="29">
        <f>SUM(T32:T45)</f>
        <v>9</v>
      </c>
      <c r="U48" s="95"/>
      <c r="V48" s="95"/>
      <c r="W48" s="95"/>
      <c r="X48" s="95"/>
      <c r="Y48" s="95"/>
      <c r="Z48" s="19"/>
      <c r="AA48" s="29">
        <f>SUM(AA32:AA45)</f>
        <v>10</v>
      </c>
      <c r="AB48" s="95"/>
      <c r="AF48" s="29">
        <f>SUM(AF32:AF45)</f>
        <v>9</v>
      </c>
      <c r="AG48" s="95"/>
      <c r="AH48" s="95"/>
      <c r="AI48" s="95"/>
      <c r="AJ48" s="95"/>
      <c r="AK48" s="19"/>
      <c r="AL48" s="29">
        <f>SUM(AL32:AL45)</f>
        <v>9</v>
      </c>
      <c r="AM48" s="95"/>
      <c r="AN48" s="95"/>
      <c r="AO48" s="95"/>
      <c r="AP48" s="95"/>
      <c r="AQ48" s="29">
        <f>SUM(AQ32:AQ45)</f>
        <v>9</v>
      </c>
      <c r="AR48" s="95"/>
      <c r="AS48" s="95"/>
      <c r="AT48" s="95"/>
      <c r="AU48" s="95"/>
      <c r="AV48" s="19"/>
      <c r="AW48" s="29">
        <f>SUM(AW32:AW45)</f>
        <v>9</v>
      </c>
      <c r="AX48" s="95"/>
      <c r="AY48" s="95"/>
      <c r="AZ48" s="95"/>
      <c r="BA48" s="19"/>
      <c r="BB48" s="29">
        <f>SUM(BB32:BB45)</f>
        <v>8</v>
      </c>
      <c r="BC48" s="95"/>
      <c r="BD48" s="95"/>
      <c r="BE48" s="95"/>
      <c r="BF48" s="95"/>
      <c r="BG48" s="19"/>
      <c r="BH48" s="29">
        <f>SUM(BH32:BH45)</f>
        <v>8</v>
      </c>
      <c r="BI48" s="95"/>
      <c r="BJ48" s="95"/>
      <c r="BK48" s="95"/>
      <c r="BL48" s="19"/>
      <c r="BM48" s="29">
        <f>SUM(BM32:BM45)</f>
        <v>10</v>
      </c>
      <c r="BN48" s="95"/>
      <c r="BO48" s="95"/>
      <c r="BP48" s="95"/>
      <c r="BQ48" s="95"/>
      <c r="BR48" s="19"/>
      <c r="BS48" s="29">
        <f>SUM(BS32:BS45)</f>
        <v>9</v>
      </c>
      <c r="BT48" s="95"/>
      <c r="BU48" s="95"/>
      <c r="BV48" s="95"/>
      <c r="BW48" s="19"/>
      <c r="BX48" s="29">
        <f>SUM(BX32:BX45)</f>
        <v>9</v>
      </c>
      <c r="BY48" s="95"/>
      <c r="BZ48" s="95"/>
      <c r="CA48" s="95"/>
      <c r="CB48" s="95"/>
      <c r="CC48" s="19"/>
      <c r="CD48" s="29">
        <f>SUM(CD32:CD45)</f>
        <v>7</v>
      </c>
      <c r="CE48" s="95"/>
      <c r="CF48" s="95"/>
      <c r="CG48" s="95"/>
      <c r="CH48" s="624"/>
    </row>
    <row r="49" spans="1:86" ht="16.5" customHeight="1" thickBot="1" x14ac:dyDescent="0.25">
      <c r="A49" s="594" t="s">
        <v>273</v>
      </c>
      <c r="B49" s="39">
        <f>SUM(B4:B45)-1</f>
        <v>171</v>
      </c>
      <c r="C49" s="33">
        <f>SUM(C4:C45)-1</f>
        <v>47</v>
      </c>
      <c r="D49" s="34">
        <f>SUM(D4:D45)</f>
        <v>33</v>
      </c>
      <c r="E49" s="34">
        <f>SUM(E4:E45)</f>
        <v>26</v>
      </c>
      <c r="F49" s="34">
        <f>SUM(F4:F45)</f>
        <v>31</v>
      </c>
      <c r="G49" s="35"/>
      <c r="H49" s="22"/>
      <c r="I49" s="33">
        <f>SUM(I4:I45)</f>
        <v>2</v>
      </c>
      <c r="J49" s="34">
        <f>SUM(J4:J45)</f>
        <v>9</v>
      </c>
      <c r="K49" s="34">
        <f>SUM(K4:K45)</f>
        <v>2</v>
      </c>
      <c r="L49" s="34">
        <f>SUM(L4:L45)</f>
        <v>9</v>
      </c>
      <c r="M49" s="22"/>
      <c r="N49" s="39">
        <f>SUM(N4:N45)-1</f>
        <v>83</v>
      </c>
      <c r="O49" s="325"/>
      <c r="P49" s="326"/>
      <c r="Q49" s="326"/>
      <c r="R49" s="326"/>
      <c r="S49" s="21"/>
      <c r="T49" s="39">
        <f>SUM(T4:T45)</f>
        <v>42</v>
      </c>
      <c r="U49" s="325"/>
      <c r="V49" s="326"/>
      <c r="W49" s="326"/>
      <c r="X49" s="326"/>
      <c r="Y49" s="326"/>
      <c r="Z49" s="21"/>
      <c r="AA49" s="39">
        <f>SUM(AA4:AA45)</f>
        <v>46</v>
      </c>
      <c r="AB49" s="325"/>
      <c r="AC49" s="326"/>
      <c r="AD49" s="326"/>
      <c r="AE49" s="326"/>
      <c r="AF49" s="39">
        <f>SUM(AF4:AF45)</f>
        <v>41</v>
      </c>
      <c r="AG49" s="325"/>
      <c r="AH49" s="326"/>
      <c r="AI49" s="326"/>
      <c r="AJ49" s="326"/>
      <c r="AK49" s="21"/>
      <c r="AL49" s="39">
        <f>SUM(AL4:AL45)</f>
        <v>50</v>
      </c>
      <c r="AM49" s="325"/>
      <c r="AN49" s="326"/>
      <c r="AO49" s="326"/>
      <c r="AP49" s="326"/>
      <c r="AQ49" s="39">
        <f>SUM(AQ4:AQ45)</f>
        <v>40</v>
      </c>
      <c r="AR49" s="325"/>
      <c r="AS49" s="326"/>
      <c r="AT49" s="326"/>
      <c r="AU49" s="326"/>
      <c r="AV49" s="21"/>
      <c r="AW49" s="39">
        <f>SUM(AW4:AW45)</f>
        <v>40</v>
      </c>
      <c r="AX49" s="325"/>
      <c r="AY49" s="326"/>
      <c r="AZ49" s="326"/>
      <c r="BA49" s="21"/>
      <c r="BB49" s="39">
        <f>SUM(BB4:BB45)</f>
        <v>42</v>
      </c>
      <c r="BC49" s="325"/>
      <c r="BD49" s="326"/>
      <c r="BE49" s="326"/>
      <c r="BF49" s="326"/>
      <c r="BG49" s="21"/>
      <c r="BH49" s="39">
        <f>SUM(BH4:BH45)</f>
        <v>41</v>
      </c>
      <c r="BI49" s="325"/>
      <c r="BJ49" s="326"/>
      <c r="BK49" s="326"/>
      <c r="BL49" s="21"/>
      <c r="BM49" s="39">
        <f>SUM(BM4:BM45)</f>
        <v>41</v>
      </c>
      <c r="BN49" s="325"/>
      <c r="BO49" s="326"/>
      <c r="BP49" s="326"/>
      <c r="BQ49" s="326"/>
      <c r="BR49" s="21"/>
      <c r="BS49" s="39">
        <f>SUM(BS4:BS45)</f>
        <v>40</v>
      </c>
      <c r="BT49" s="325"/>
      <c r="BU49" s="326"/>
      <c r="BV49" s="326"/>
      <c r="BW49" s="21"/>
      <c r="BX49" s="39">
        <f>SUM(BX4:BX45)</f>
        <v>43</v>
      </c>
      <c r="BY49" s="325"/>
      <c r="BZ49" s="326"/>
      <c r="CA49" s="326"/>
      <c r="CB49" s="326"/>
      <c r="CC49" s="21"/>
      <c r="CD49" s="39">
        <f>SUM(CD4:CD45)</f>
        <v>40</v>
      </c>
      <c r="CE49" s="325"/>
      <c r="CF49" s="326"/>
      <c r="CG49" s="326"/>
      <c r="CH49" s="627"/>
    </row>
    <row r="50" spans="1:86" ht="24.75" customHeight="1" x14ac:dyDescent="0.2">
      <c r="A50" s="80" t="s">
        <v>57</v>
      </c>
      <c r="B50" s="629" t="s">
        <v>668</v>
      </c>
      <c r="C50" s="629"/>
      <c r="D50" s="629"/>
      <c r="E50" s="629"/>
      <c r="F50" s="629"/>
      <c r="G50" s="629"/>
      <c r="M50" s="633"/>
      <c r="N50" s="634"/>
      <c r="O50" s="634"/>
      <c r="P50" s="634"/>
      <c r="Q50" s="634"/>
      <c r="R50" s="634"/>
      <c r="S50" s="633"/>
      <c r="T50" s="633"/>
      <c r="U50" s="633"/>
      <c r="V50" s="633"/>
      <c r="W50" s="633"/>
      <c r="X50" s="633"/>
      <c r="Y50" s="633"/>
      <c r="Z50" s="633"/>
      <c r="AA50" s="633"/>
      <c r="AB50" s="635"/>
      <c r="AC50" s="534"/>
      <c r="AD50" s="534"/>
      <c r="AE50" s="534"/>
      <c r="AF50" s="11"/>
      <c r="AG50" s="11"/>
      <c r="AH50" s="11"/>
      <c r="AI50" s="11"/>
      <c r="AJ50" s="11"/>
      <c r="AK50" s="11"/>
      <c r="AL50" s="11"/>
      <c r="AM50" s="11"/>
      <c r="AN50" s="534"/>
      <c r="AO50" s="534"/>
      <c r="AP50" s="534"/>
      <c r="AQ50" s="11"/>
      <c r="AR50" s="11"/>
      <c r="AS50" s="11"/>
      <c r="AT50" s="11"/>
      <c r="AU50" s="11"/>
      <c r="AV50" s="11"/>
      <c r="AW50" s="11"/>
      <c r="AX50" s="11"/>
      <c r="AY50" s="534"/>
      <c r="AZ50" s="534"/>
      <c r="BA50" s="11"/>
      <c r="BB50" s="11"/>
      <c r="BC50" s="11"/>
      <c r="BD50" s="11"/>
      <c r="BE50" s="11"/>
      <c r="BF50" s="11"/>
      <c r="BG50" s="11"/>
      <c r="BH50" s="11"/>
      <c r="BI50" s="11"/>
      <c r="BJ50" s="534"/>
      <c r="BK50" s="534"/>
      <c r="BL50" s="11"/>
      <c r="BM50" s="11"/>
      <c r="BN50" s="11"/>
      <c r="BO50" s="11"/>
      <c r="BP50" s="11"/>
      <c r="BQ50" s="11"/>
      <c r="BR50" s="11"/>
      <c r="BS50" s="11"/>
      <c r="BT50" s="11"/>
      <c r="BU50" s="534"/>
      <c r="BV50" s="534"/>
      <c r="BW50" s="11"/>
      <c r="BX50" s="11"/>
      <c r="BY50" s="11"/>
      <c r="BZ50" s="11"/>
      <c r="CA50" s="11"/>
      <c r="CB50" s="11"/>
      <c r="CC50" s="11"/>
      <c r="CD50" s="11"/>
      <c r="CE50" s="11"/>
      <c r="CF50" s="534"/>
      <c r="CG50" s="534"/>
      <c r="CH50" s="11"/>
    </row>
    <row r="51" spans="1:86" ht="30" customHeight="1" x14ac:dyDescent="0.2">
      <c r="A51" s="80" t="s">
        <v>624</v>
      </c>
      <c r="B51" s="632" t="s">
        <v>522</v>
      </c>
      <c r="C51" s="632"/>
      <c r="D51" s="632"/>
      <c r="E51" s="632"/>
      <c r="F51" s="632"/>
      <c r="G51" s="632"/>
    </row>
    <row r="52" spans="1:86" ht="15" customHeight="1" x14ac:dyDescent="0.2">
      <c r="G52" s="42"/>
    </row>
  </sheetData>
  <mergeCells count="21">
    <mergeCell ref="BX2:CC2"/>
    <mergeCell ref="CD2:CH2"/>
    <mergeCell ref="BM2:BR2"/>
    <mergeCell ref="BS2:BW2"/>
    <mergeCell ref="AL2:AP2"/>
    <mergeCell ref="A1:AB1"/>
    <mergeCell ref="A2:A3"/>
    <mergeCell ref="B2:B3"/>
    <mergeCell ref="C2:G2"/>
    <mergeCell ref="I2:M2"/>
    <mergeCell ref="T2:Z2"/>
    <mergeCell ref="B50:G50"/>
    <mergeCell ref="BB2:BG2"/>
    <mergeCell ref="BH2:BL2"/>
    <mergeCell ref="B51:G51"/>
    <mergeCell ref="M50:AB50"/>
    <mergeCell ref="N2:S2"/>
    <mergeCell ref="AA2:AE2"/>
    <mergeCell ref="AQ2:AV2"/>
    <mergeCell ref="AW2:BA2"/>
    <mergeCell ref="AF2:AK2"/>
  </mergeCells>
  <phoneticPr fontId="0" type="noConversion"/>
  <printOptions gridLines="1"/>
  <pageMargins left="1.03" right="0.61" top="0.4" bottom="0.19" header="0.18" footer="0.17"/>
  <pageSetup scale="68"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153"/>
  <sheetViews>
    <sheetView showGridLines="0" zoomScale="75" zoomScaleNormal="75" zoomScaleSheetLayoutView="75" workbookViewId="0">
      <pane xSplit="9" ySplit="3" topLeftCell="J4" activePane="bottomRight" state="frozen"/>
      <selection pane="topRight" activeCell="J1" sqref="J1"/>
      <selection pane="bottomLeft" activeCell="A4" sqref="A4"/>
      <selection pane="bottomRight" activeCell="E24" sqref="E24"/>
    </sheetView>
  </sheetViews>
  <sheetFormatPr defaultRowHeight="14.1" customHeight="1" x14ac:dyDescent="0.2"/>
  <cols>
    <col min="1" max="1" width="10.140625" style="288" customWidth="1"/>
    <col min="2" max="2" width="14" style="70" customWidth="1"/>
    <col min="3" max="3" width="8.42578125" style="70" customWidth="1"/>
    <col min="4" max="4" width="8.85546875" style="72" customWidth="1"/>
    <col min="5" max="5" width="9.7109375" style="72" customWidth="1"/>
    <col min="6" max="6" width="8.85546875" style="316" customWidth="1"/>
    <col min="7" max="7" width="13.42578125" style="438" customWidth="1"/>
    <col min="8" max="8" width="18.5703125" style="71" customWidth="1"/>
    <col min="9" max="9" width="45.42578125" style="74" customWidth="1"/>
    <col min="10" max="12" width="22.42578125" style="71" customWidth="1"/>
    <col min="13" max="14" width="9.140625" style="73"/>
    <col min="15" max="16" width="9.140625" style="74"/>
    <col min="17" max="17" width="15.28515625" style="78" customWidth="1"/>
    <col min="18" max="18" width="20" style="75" customWidth="1"/>
    <col min="19" max="20" width="9.140625" style="74"/>
    <col min="21" max="21" width="11.42578125" style="79" customWidth="1"/>
    <col min="22" max="23" width="9.28515625" style="74" customWidth="1"/>
    <col min="24" max="24" width="35.7109375" style="78" customWidth="1"/>
    <col min="25" max="25" width="18.140625" style="76" customWidth="1"/>
    <col min="26" max="26" width="21.28515625" style="246" customWidth="1"/>
    <col min="27" max="27" width="11.28515625" style="70" customWidth="1"/>
    <col min="28" max="28" width="11.28515625" style="77" customWidth="1"/>
    <col min="29" max="16384" width="9.140625" style="74"/>
  </cols>
  <sheetData>
    <row r="1" spans="1:28" ht="23.25" customHeight="1" thickBot="1" x14ac:dyDescent="0.25">
      <c r="A1" s="663" t="s">
        <v>802</v>
      </c>
      <c r="B1" s="659" t="s">
        <v>229</v>
      </c>
      <c r="C1" s="659" t="s">
        <v>596</v>
      </c>
      <c r="D1" s="659" t="s">
        <v>230</v>
      </c>
      <c r="E1" s="672" t="s">
        <v>678</v>
      </c>
      <c r="F1" s="659" t="s">
        <v>677</v>
      </c>
      <c r="G1" s="436"/>
      <c r="H1" s="669">
        <v>38819</v>
      </c>
      <c r="I1" s="669"/>
      <c r="J1" s="670" t="s">
        <v>785</v>
      </c>
      <c r="K1" s="670"/>
      <c r="L1" s="670"/>
      <c r="M1" s="665" t="s">
        <v>260</v>
      </c>
      <c r="N1" s="665" t="s">
        <v>261</v>
      </c>
      <c r="O1" s="659" t="s">
        <v>550</v>
      </c>
      <c r="P1" s="659" t="s">
        <v>354</v>
      </c>
      <c r="Q1" s="651" t="s">
        <v>551</v>
      </c>
      <c r="R1" s="653" t="s">
        <v>546</v>
      </c>
      <c r="S1" s="659" t="s">
        <v>548</v>
      </c>
      <c r="T1" s="661" t="s">
        <v>549</v>
      </c>
      <c r="U1" s="659" t="s">
        <v>539</v>
      </c>
      <c r="V1" s="657" t="s">
        <v>262</v>
      </c>
      <c r="W1" s="657" t="s">
        <v>553</v>
      </c>
      <c r="X1" s="667" t="s">
        <v>568</v>
      </c>
      <c r="Y1" s="655" t="s">
        <v>803</v>
      </c>
      <c r="Z1" s="655" t="s">
        <v>814</v>
      </c>
      <c r="AA1" s="650" t="s">
        <v>617</v>
      </c>
      <c r="AB1" s="650"/>
    </row>
    <row r="2" spans="1:28" s="70" customFormat="1" ht="31.5" customHeight="1" thickBot="1" x14ac:dyDescent="0.25">
      <c r="A2" s="664"/>
      <c r="B2" s="660"/>
      <c r="C2" s="660"/>
      <c r="D2" s="660"/>
      <c r="E2" s="673"/>
      <c r="F2" s="671"/>
      <c r="G2" s="437" t="s">
        <v>477</v>
      </c>
      <c r="H2" s="313" t="s">
        <v>769</v>
      </c>
      <c r="I2" s="81" t="s">
        <v>3</v>
      </c>
      <c r="J2" s="82" t="s">
        <v>786</v>
      </c>
      <c r="K2" s="82" t="s">
        <v>787</v>
      </c>
      <c r="L2" s="82" t="s">
        <v>788</v>
      </c>
      <c r="M2" s="666"/>
      <c r="N2" s="666"/>
      <c r="O2" s="660"/>
      <c r="P2" s="660"/>
      <c r="Q2" s="652"/>
      <c r="R2" s="654"/>
      <c r="S2" s="660"/>
      <c r="T2" s="662"/>
      <c r="U2" s="660"/>
      <c r="V2" s="658"/>
      <c r="W2" s="658"/>
      <c r="X2" s="668"/>
      <c r="Y2" s="656"/>
      <c r="Z2" s="656"/>
      <c r="AA2" s="83" t="s">
        <v>618</v>
      </c>
      <c r="AB2" s="83" t="s">
        <v>619</v>
      </c>
    </row>
    <row r="3" spans="1:28" s="70" customFormat="1" ht="10.5" customHeight="1" thickTop="1" x14ac:dyDescent="0.2">
      <c r="A3" s="280"/>
      <c r="B3" s="84"/>
      <c r="C3" s="84"/>
      <c r="D3" s="84"/>
      <c r="E3" s="84"/>
      <c r="F3" s="317"/>
      <c r="G3" s="90"/>
      <c r="H3" s="85"/>
      <c r="I3" s="84"/>
      <c r="J3" s="85"/>
      <c r="K3" s="85"/>
      <c r="L3" s="85"/>
      <c r="M3" s="86"/>
      <c r="N3" s="86"/>
      <c r="O3" s="84"/>
      <c r="P3" s="84"/>
      <c r="Q3" s="87"/>
      <c r="R3" s="88"/>
      <c r="S3" s="84"/>
      <c r="T3" s="89"/>
      <c r="U3" s="84"/>
      <c r="V3" s="90"/>
      <c r="W3" s="90"/>
      <c r="X3" s="84"/>
      <c r="Y3" s="237"/>
      <c r="Z3" s="245"/>
      <c r="AA3" s="91"/>
      <c r="AB3" s="91"/>
    </row>
    <row r="4" spans="1:28" s="110" customFormat="1" ht="15" customHeight="1" x14ac:dyDescent="0.2">
      <c r="A4" s="281">
        <v>37399</v>
      </c>
      <c r="B4" s="113" t="s">
        <v>17</v>
      </c>
      <c r="C4" s="113" t="s">
        <v>597</v>
      </c>
      <c r="D4" s="113" t="s">
        <v>766</v>
      </c>
      <c r="E4" s="311" t="s">
        <v>286</v>
      </c>
      <c r="F4" s="314">
        <v>1</v>
      </c>
      <c r="G4" s="314">
        <v>1</v>
      </c>
      <c r="H4" s="114" t="s">
        <v>269</v>
      </c>
      <c r="I4" s="114" t="s">
        <v>770</v>
      </c>
      <c r="J4" s="114"/>
      <c r="K4" s="231" t="s">
        <v>789</v>
      </c>
      <c r="L4" s="114"/>
      <c r="M4" s="115">
        <v>33.953989999999997</v>
      </c>
      <c r="N4" s="115">
        <v>84.443299999999994</v>
      </c>
      <c r="O4" s="113" t="s">
        <v>264</v>
      </c>
      <c r="P4" s="414" t="s">
        <v>264</v>
      </c>
      <c r="Q4" s="116" t="s">
        <v>265</v>
      </c>
      <c r="R4" s="117" t="s">
        <v>265</v>
      </c>
      <c r="S4" s="118">
        <v>30.820340000000002</v>
      </c>
      <c r="T4" s="118">
        <v>44.446052395852178</v>
      </c>
      <c r="U4" s="119" t="s">
        <v>203</v>
      </c>
      <c r="V4" s="120">
        <v>45</v>
      </c>
      <c r="W4" s="120">
        <v>7</v>
      </c>
      <c r="X4" s="114"/>
      <c r="Y4" s="134" t="s">
        <v>804</v>
      </c>
      <c r="Z4" s="122" t="s">
        <v>429</v>
      </c>
      <c r="AA4" s="123" t="s">
        <v>336</v>
      </c>
      <c r="AB4" s="123" t="s">
        <v>603</v>
      </c>
    </row>
    <row r="5" spans="1:28" s="110" customFormat="1" ht="15" customHeight="1" x14ac:dyDescent="0.2">
      <c r="A5" s="281">
        <v>37399</v>
      </c>
      <c r="B5" s="113" t="s">
        <v>17</v>
      </c>
      <c r="C5" s="113" t="s">
        <v>597</v>
      </c>
      <c r="D5" s="113" t="s">
        <v>766</v>
      </c>
      <c r="E5" s="311" t="s">
        <v>286</v>
      </c>
      <c r="F5" s="314">
        <v>1</v>
      </c>
      <c r="G5" s="314">
        <v>1</v>
      </c>
      <c r="H5" s="114" t="s">
        <v>971</v>
      </c>
      <c r="I5" s="114" t="s">
        <v>771</v>
      </c>
      <c r="J5" s="114"/>
      <c r="K5" s="114"/>
      <c r="L5" s="114"/>
      <c r="M5" s="115">
        <v>33.477060000000002</v>
      </c>
      <c r="N5" s="115">
        <v>84.900999999999996</v>
      </c>
      <c r="O5" s="113" t="s">
        <v>970</v>
      </c>
      <c r="P5" s="413" t="s">
        <v>970</v>
      </c>
      <c r="Q5" s="116" t="s">
        <v>764</v>
      </c>
      <c r="R5" s="117" t="s">
        <v>265</v>
      </c>
      <c r="S5" s="118">
        <v>2411.1109999999999</v>
      </c>
      <c r="T5" s="118">
        <v>4837.1208091834187</v>
      </c>
      <c r="U5" s="119" t="s">
        <v>538</v>
      </c>
      <c r="V5" s="120">
        <v>45</v>
      </c>
      <c r="W5" s="120">
        <v>7</v>
      </c>
      <c r="X5" s="114" t="s">
        <v>589</v>
      </c>
      <c r="Y5" s="134"/>
      <c r="Z5" s="122"/>
      <c r="AA5" s="123"/>
      <c r="AB5" s="123"/>
    </row>
    <row r="6" spans="1:28" s="110" customFormat="1" ht="15" customHeight="1" x14ac:dyDescent="0.2">
      <c r="A6" s="281">
        <v>37399</v>
      </c>
      <c r="B6" s="124" t="s">
        <v>17</v>
      </c>
      <c r="C6" s="113" t="s">
        <v>597</v>
      </c>
      <c r="D6" s="113" t="s">
        <v>766</v>
      </c>
      <c r="E6" s="311" t="s">
        <v>286</v>
      </c>
      <c r="F6" s="314">
        <v>1</v>
      </c>
      <c r="G6" s="314">
        <v>1</v>
      </c>
      <c r="H6" s="121" t="s">
        <v>184</v>
      </c>
      <c r="I6" s="125" t="s">
        <v>555</v>
      </c>
      <c r="J6" s="121"/>
      <c r="K6" s="121"/>
      <c r="L6" s="121"/>
      <c r="M6" s="126">
        <v>33.340560000000004</v>
      </c>
      <c r="N6" s="126">
        <v>85.226939999999999</v>
      </c>
      <c r="O6" s="113"/>
      <c r="P6" s="413"/>
      <c r="Q6" s="116" t="s">
        <v>332</v>
      </c>
      <c r="R6" s="117" t="s">
        <v>541</v>
      </c>
      <c r="S6" s="127">
        <v>16.8</v>
      </c>
      <c r="T6" s="118"/>
      <c r="U6" s="119" t="s">
        <v>203</v>
      </c>
      <c r="V6" s="120">
        <v>45</v>
      </c>
      <c r="W6" s="120">
        <v>7</v>
      </c>
      <c r="X6" s="114"/>
      <c r="Y6" s="134" t="s">
        <v>805</v>
      </c>
      <c r="Z6" s="122" t="s">
        <v>429</v>
      </c>
      <c r="AA6" s="123" t="s">
        <v>336</v>
      </c>
      <c r="AB6" s="123" t="s">
        <v>603</v>
      </c>
    </row>
    <row r="7" spans="1:28" s="110" customFormat="1" ht="15" customHeight="1" x14ac:dyDescent="0.2">
      <c r="A7" s="281">
        <v>37399</v>
      </c>
      <c r="B7" s="113" t="s">
        <v>17</v>
      </c>
      <c r="C7" s="113" t="s">
        <v>597</v>
      </c>
      <c r="D7" s="113" t="s">
        <v>766</v>
      </c>
      <c r="E7" s="311" t="s">
        <v>286</v>
      </c>
      <c r="F7" s="314">
        <v>1</v>
      </c>
      <c r="G7" s="314">
        <v>1</v>
      </c>
      <c r="H7" s="114" t="s">
        <v>36</v>
      </c>
      <c r="I7" s="114" t="s">
        <v>196</v>
      </c>
      <c r="J7" s="114"/>
      <c r="K7" s="114"/>
      <c r="L7" s="114"/>
      <c r="M7" s="115">
        <v>32.035170000000001</v>
      </c>
      <c r="N7" s="115">
        <v>83.992400000000004</v>
      </c>
      <c r="O7" s="113" t="s">
        <v>264</v>
      </c>
      <c r="P7" s="413" t="s">
        <v>970</v>
      </c>
      <c r="Q7" s="116" t="s">
        <v>552</v>
      </c>
      <c r="R7" s="117" t="s">
        <v>540</v>
      </c>
      <c r="S7" s="118">
        <v>62.28933</v>
      </c>
      <c r="T7" s="118">
        <v>67.28486567921874</v>
      </c>
      <c r="U7" s="119" t="s">
        <v>203</v>
      </c>
      <c r="V7" s="120">
        <v>65</v>
      </c>
      <c r="W7" s="120">
        <v>2</v>
      </c>
      <c r="X7" s="114" t="s">
        <v>588</v>
      </c>
      <c r="Y7" s="134" t="s">
        <v>804</v>
      </c>
      <c r="Z7" s="122" t="s">
        <v>815</v>
      </c>
      <c r="AA7" s="268" t="s">
        <v>336</v>
      </c>
      <c r="AB7" s="268" t="s">
        <v>603</v>
      </c>
    </row>
    <row r="8" spans="1:28" s="346" customFormat="1" ht="15" customHeight="1" x14ac:dyDescent="0.2">
      <c r="A8" s="334">
        <v>37638</v>
      </c>
      <c r="B8" s="335" t="s">
        <v>18</v>
      </c>
      <c r="C8" s="335" t="s">
        <v>597</v>
      </c>
      <c r="D8" s="335" t="s">
        <v>766</v>
      </c>
      <c r="E8" s="336" t="s">
        <v>286</v>
      </c>
      <c r="F8" s="337">
        <v>0</v>
      </c>
      <c r="G8" s="426"/>
      <c r="H8" s="190" t="s">
        <v>972</v>
      </c>
      <c r="I8" s="190" t="s">
        <v>380</v>
      </c>
      <c r="J8" s="190"/>
      <c r="K8" s="190"/>
      <c r="L8" s="190"/>
      <c r="M8" s="338">
        <v>35.730440000000002</v>
      </c>
      <c r="N8" s="338">
        <v>76.746600000000001</v>
      </c>
      <c r="O8" s="335" t="s">
        <v>970</v>
      </c>
      <c r="P8" s="412"/>
      <c r="Q8" s="339" t="s">
        <v>332</v>
      </c>
      <c r="R8" s="340" t="s">
        <v>541</v>
      </c>
      <c r="S8" s="341">
        <v>21.67118</v>
      </c>
      <c r="T8" s="341">
        <v>25.640970218617753</v>
      </c>
      <c r="U8" s="342" t="s">
        <v>203</v>
      </c>
      <c r="V8" s="343">
        <v>63</v>
      </c>
      <c r="W8" s="343">
        <v>3</v>
      </c>
      <c r="X8" s="190"/>
      <c r="Y8" s="344" t="s">
        <v>846</v>
      </c>
      <c r="Z8" s="345"/>
      <c r="AA8" s="223" t="s">
        <v>335</v>
      </c>
      <c r="AB8" s="223" t="s">
        <v>603</v>
      </c>
    </row>
    <row r="9" spans="1:28" s="110" customFormat="1" ht="15" customHeight="1" x14ac:dyDescent="0.2">
      <c r="A9" s="282">
        <v>37456</v>
      </c>
      <c r="B9" s="128" t="s">
        <v>18</v>
      </c>
      <c r="C9" s="99" t="s">
        <v>597</v>
      </c>
      <c r="D9" s="99" t="s">
        <v>766</v>
      </c>
      <c r="E9" s="312" t="s">
        <v>286</v>
      </c>
      <c r="F9" s="315">
        <v>1</v>
      </c>
      <c r="G9" s="454">
        <v>1</v>
      </c>
      <c r="H9" s="107" t="s">
        <v>557</v>
      </c>
      <c r="I9" s="108" t="s">
        <v>563</v>
      </c>
      <c r="J9" s="190"/>
      <c r="K9" s="190"/>
      <c r="L9" s="190"/>
      <c r="M9" s="129">
        <v>35.718609999999998</v>
      </c>
      <c r="N9" s="129">
        <v>78.752499999999998</v>
      </c>
      <c r="O9" s="99"/>
      <c r="P9" s="415" t="s">
        <v>970</v>
      </c>
      <c r="Q9" s="102" t="s">
        <v>265</v>
      </c>
      <c r="R9" s="103" t="s">
        <v>265</v>
      </c>
      <c r="S9" s="130">
        <v>19.5</v>
      </c>
      <c r="T9" s="104">
        <v>2</v>
      </c>
      <c r="U9" s="105" t="s">
        <v>203</v>
      </c>
      <c r="V9" s="106">
        <v>65</v>
      </c>
      <c r="W9" s="106">
        <v>3</v>
      </c>
      <c r="X9" s="98" t="s">
        <v>398</v>
      </c>
      <c r="Y9" s="238" t="s">
        <v>848</v>
      </c>
      <c r="Z9" s="108" t="s">
        <v>429</v>
      </c>
      <c r="AA9" s="109" t="s">
        <v>336</v>
      </c>
      <c r="AB9" s="109" t="s">
        <v>603</v>
      </c>
    </row>
    <row r="10" spans="1:28" s="110" customFormat="1" ht="15" customHeight="1" x14ac:dyDescent="0.2">
      <c r="A10" s="282">
        <v>37456</v>
      </c>
      <c r="B10" s="99" t="s">
        <v>18</v>
      </c>
      <c r="C10" s="99" t="s">
        <v>597</v>
      </c>
      <c r="D10" s="99" t="s">
        <v>766</v>
      </c>
      <c r="E10" s="312" t="s">
        <v>286</v>
      </c>
      <c r="F10" s="315">
        <v>1</v>
      </c>
      <c r="G10" s="454">
        <v>1</v>
      </c>
      <c r="H10" s="98" t="s">
        <v>973</v>
      </c>
      <c r="I10" s="98" t="s">
        <v>2</v>
      </c>
      <c r="J10" s="190"/>
      <c r="K10" s="190"/>
      <c r="L10" s="190"/>
      <c r="M10" s="101">
        <v>35.258220000000001</v>
      </c>
      <c r="N10" s="101">
        <v>77.585499999999996</v>
      </c>
      <c r="O10" s="99" t="s">
        <v>970</v>
      </c>
      <c r="P10" s="415" t="s">
        <v>970</v>
      </c>
      <c r="Q10" s="102" t="s">
        <v>764</v>
      </c>
      <c r="R10" s="327" t="s">
        <v>493</v>
      </c>
      <c r="S10" s="104">
        <v>2710.991</v>
      </c>
      <c r="T10" s="104">
        <v>2904.8346969570712</v>
      </c>
      <c r="U10" s="105" t="s">
        <v>538</v>
      </c>
      <c r="V10" s="106">
        <v>65</v>
      </c>
      <c r="W10" s="106">
        <v>2</v>
      </c>
      <c r="X10" s="98" t="s">
        <v>572</v>
      </c>
      <c r="Y10" s="238" t="s">
        <v>813</v>
      </c>
      <c r="Z10" s="108"/>
      <c r="AA10" s="223" t="s">
        <v>335</v>
      </c>
      <c r="AB10" s="364" t="s">
        <v>602</v>
      </c>
    </row>
    <row r="11" spans="1:28" s="110" customFormat="1" ht="15" customHeight="1" x14ac:dyDescent="0.2">
      <c r="A11" s="282">
        <v>37456</v>
      </c>
      <c r="B11" s="99" t="s">
        <v>18</v>
      </c>
      <c r="C11" s="99" t="s">
        <v>597</v>
      </c>
      <c r="D11" s="99" t="s">
        <v>766</v>
      </c>
      <c r="E11" s="312" t="s">
        <v>286</v>
      </c>
      <c r="F11" s="315">
        <v>1</v>
      </c>
      <c r="G11" s="454">
        <v>1</v>
      </c>
      <c r="H11" s="98" t="s">
        <v>37</v>
      </c>
      <c r="I11" s="98" t="s">
        <v>195</v>
      </c>
      <c r="J11" s="190"/>
      <c r="K11" s="190"/>
      <c r="L11" s="190"/>
      <c r="M11" s="101">
        <v>35.429049999999997</v>
      </c>
      <c r="N11" s="101">
        <v>77.582700000000003</v>
      </c>
      <c r="O11" s="99" t="s">
        <v>970</v>
      </c>
      <c r="P11" s="415" t="s">
        <v>264</v>
      </c>
      <c r="Q11" s="102" t="s">
        <v>552</v>
      </c>
      <c r="R11" s="103" t="s">
        <v>266</v>
      </c>
      <c r="S11" s="104">
        <v>736.90229999999997</v>
      </c>
      <c r="T11" s="104">
        <v>803.71151981127264</v>
      </c>
      <c r="U11" s="105" t="s">
        <v>203</v>
      </c>
      <c r="V11" s="106">
        <v>65</v>
      </c>
      <c r="W11" s="106">
        <v>2</v>
      </c>
      <c r="X11" s="98" t="s">
        <v>573</v>
      </c>
      <c r="Y11" s="238" t="s">
        <v>813</v>
      </c>
      <c r="Z11" s="108"/>
      <c r="AA11" s="109" t="s">
        <v>336</v>
      </c>
      <c r="AB11" s="109" t="s">
        <v>603</v>
      </c>
    </row>
    <row r="12" spans="1:28" s="471" customFormat="1" ht="15" customHeight="1" x14ac:dyDescent="0.2">
      <c r="A12" s="476">
        <v>37407</v>
      </c>
      <c r="B12" s="477" t="s">
        <v>5</v>
      </c>
      <c r="C12" s="477" t="s">
        <v>598</v>
      </c>
      <c r="D12" s="477" t="s">
        <v>766</v>
      </c>
      <c r="E12" s="478" t="s">
        <v>679</v>
      </c>
      <c r="F12" s="479">
        <v>0</v>
      </c>
      <c r="G12" s="451">
        <v>1</v>
      </c>
      <c r="H12" s="452" t="s">
        <v>977</v>
      </c>
      <c r="I12" s="452" t="s">
        <v>772</v>
      </c>
      <c r="J12" s="452"/>
      <c r="K12" s="452"/>
      <c r="L12" s="452"/>
      <c r="M12" s="480">
        <v>47.30265</v>
      </c>
      <c r="N12" s="480">
        <v>118.369</v>
      </c>
      <c r="O12" s="477" t="s">
        <v>264</v>
      </c>
      <c r="P12" s="481"/>
      <c r="Q12" s="453" t="s">
        <v>332</v>
      </c>
      <c r="R12" s="482" t="s">
        <v>540</v>
      </c>
      <c r="S12" s="483">
        <v>458.61799999999999</v>
      </c>
      <c r="T12" s="483">
        <v>58.62009279824926</v>
      </c>
      <c r="U12" s="484" t="s">
        <v>203</v>
      </c>
      <c r="V12" s="485">
        <v>10</v>
      </c>
      <c r="W12" s="485">
        <v>10</v>
      </c>
      <c r="X12" s="452" t="s">
        <v>589</v>
      </c>
      <c r="Y12" s="486" t="s">
        <v>805</v>
      </c>
      <c r="Z12" s="487" t="s">
        <v>815</v>
      </c>
      <c r="AA12" s="332" t="s">
        <v>336</v>
      </c>
      <c r="AB12" s="332" t="s">
        <v>603</v>
      </c>
    </row>
    <row r="13" spans="1:28" s="471" customFormat="1" ht="15" customHeight="1" x14ac:dyDescent="0.2">
      <c r="A13" s="476">
        <v>37407</v>
      </c>
      <c r="B13" s="477" t="s">
        <v>5</v>
      </c>
      <c r="C13" s="477" t="s">
        <v>598</v>
      </c>
      <c r="D13" s="477" t="s">
        <v>766</v>
      </c>
      <c r="E13" s="478" t="s">
        <v>679</v>
      </c>
      <c r="F13" s="479">
        <v>0</v>
      </c>
      <c r="G13" s="451">
        <v>1</v>
      </c>
      <c r="H13" s="452" t="s">
        <v>897</v>
      </c>
      <c r="I13" s="453" t="s">
        <v>188</v>
      </c>
      <c r="J13" s="452"/>
      <c r="K13" s="452"/>
      <c r="L13" s="452"/>
      <c r="M13" s="480">
        <v>46.343611000000003</v>
      </c>
      <c r="N13" s="480">
        <v>120.185833</v>
      </c>
      <c r="O13" s="477" t="s">
        <v>264</v>
      </c>
      <c r="P13" s="481"/>
      <c r="Q13" s="453" t="s">
        <v>552</v>
      </c>
      <c r="R13" s="482" t="s">
        <v>540</v>
      </c>
      <c r="S13" s="483">
        <v>63</v>
      </c>
      <c r="T13" s="488">
        <v>3.709440046368</v>
      </c>
      <c r="U13" s="484" t="s">
        <v>203</v>
      </c>
      <c r="V13" s="485">
        <v>10</v>
      </c>
      <c r="W13" s="485">
        <v>15</v>
      </c>
      <c r="X13" s="452" t="s">
        <v>630</v>
      </c>
      <c r="Y13" s="486" t="s">
        <v>806</v>
      </c>
      <c r="Z13" s="487" t="s">
        <v>816</v>
      </c>
      <c r="AA13" s="332" t="s">
        <v>335</v>
      </c>
      <c r="AB13" s="332" t="s">
        <v>603</v>
      </c>
    </row>
    <row r="14" spans="1:28" s="471" customFormat="1" ht="15" customHeight="1" x14ac:dyDescent="0.2">
      <c r="A14" s="476">
        <v>37407</v>
      </c>
      <c r="B14" s="477" t="s">
        <v>5</v>
      </c>
      <c r="C14" s="477" t="s">
        <v>598</v>
      </c>
      <c r="D14" s="477" t="s">
        <v>766</v>
      </c>
      <c r="E14" s="478" t="s">
        <v>679</v>
      </c>
      <c r="F14" s="479">
        <v>1</v>
      </c>
      <c r="G14" s="451">
        <v>1</v>
      </c>
      <c r="H14" s="452" t="s">
        <v>978</v>
      </c>
      <c r="I14" s="453" t="s">
        <v>773</v>
      </c>
      <c r="J14" s="452"/>
      <c r="K14" s="452"/>
      <c r="L14" s="452"/>
      <c r="M14" s="480">
        <v>46.253610999999999</v>
      </c>
      <c r="N14" s="480">
        <v>119.476944</v>
      </c>
      <c r="O14" s="477" t="s">
        <v>970</v>
      </c>
      <c r="P14" s="489" t="s">
        <v>970</v>
      </c>
      <c r="Q14" s="453" t="s">
        <v>764</v>
      </c>
      <c r="R14" s="482" t="s">
        <v>543</v>
      </c>
      <c r="S14" s="483">
        <v>6023</v>
      </c>
      <c r="T14" s="488">
        <v>6303.5571220799993</v>
      </c>
      <c r="U14" s="490" t="s">
        <v>538</v>
      </c>
      <c r="V14" s="485">
        <v>10</v>
      </c>
      <c r="W14" s="485">
        <v>15</v>
      </c>
      <c r="X14" s="452" t="s">
        <v>584</v>
      </c>
      <c r="Y14" s="486" t="s">
        <v>806</v>
      </c>
      <c r="Z14" s="487" t="s">
        <v>815</v>
      </c>
      <c r="AA14" s="268" t="s">
        <v>335</v>
      </c>
      <c r="AB14" s="361" t="s">
        <v>602</v>
      </c>
    </row>
    <row r="15" spans="1:28" s="346" customFormat="1" ht="15" customHeight="1" x14ac:dyDescent="0.2">
      <c r="A15" s="347">
        <v>37407</v>
      </c>
      <c r="B15" s="348" t="s">
        <v>5</v>
      </c>
      <c r="C15" s="348" t="s">
        <v>598</v>
      </c>
      <c r="D15" s="348" t="s">
        <v>766</v>
      </c>
      <c r="E15" s="349" t="s">
        <v>679</v>
      </c>
      <c r="F15" s="350">
        <v>0</v>
      </c>
      <c r="G15" s="428"/>
      <c r="H15" s="351" t="s">
        <v>979</v>
      </c>
      <c r="I15" s="351" t="s">
        <v>774</v>
      </c>
      <c r="J15" s="351"/>
      <c r="K15" s="351"/>
      <c r="L15" s="351"/>
      <c r="M15" s="352">
        <v>46.758479999999999</v>
      </c>
      <c r="N15" s="352">
        <v>118.149</v>
      </c>
      <c r="O15" s="348" t="s">
        <v>264</v>
      </c>
      <c r="P15" s="411"/>
      <c r="Q15" s="353" t="s">
        <v>764</v>
      </c>
      <c r="R15" s="354" t="s">
        <v>631</v>
      </c>
      <c r="S15" s="355">
        <v>2463.2559999999999</v>
      </c>
      <c r="T15" s="355">
        <v>604.98550888855675</v>
      </c>
      <c r="U15" s="356" t="s">
        <v>554</v>
      </c>
      <c r="V15" s="357">
        <v>10</v>
      </c>
      <c r="W15" s="357">
        <v>10</v>
      </c>
      <c r="X15" s="351" t="s">
        <v>590</v>
      </c>
      <c r="Y15" s="358" t="s">
        <v>812</v>
      </c>
      <c r="Z15" s="359" t="s">
        <v>815</v>
      </c>
      <c r="AA15" s="268" t="s">
        <v>335</v>
      </c>
      <c r="AB15" s="361" t="s">
        <v>636</v>
      </c>
    </row>
    <row r="16" spans="1:28" s="471" customFormat="1" ht="15" customHeight="1" x14ac:dyDescent="0.2">
      <c r="A16" s="458">
        <v>37385</v>
      </c>
      <c r="B16" s="459" t="s">
        <v>19</v>
      </c>
      <c r="C16" s="459" t="s">
        <v>599</v>
      </c>
      <c r="D16" s="459" t="s">
        <v>766</v>
      </c>
      <c r="E16" s="460" t="s">
        <v>680</v>
      </c>
      <c r="F16" s="461">
        <v>0</v>
      </c>
      <c r="G16" s="454">
        <v>1</v>
      </c>
      <c r="H16" s="455" t="s">
        <v>980</v>
      </c>
      <c r="I16" s="455" t="s">
        <v>775</v>
      </c>
      <c r="J16" s="455"/>
      <c r="K16" s="455"/>
      <c r="L16" s="455"/>
      <c r="M16" s="472">
        <v>41.779159999999997</v>
      </c>
      <c r="N16" s="472">
        <v>100.52500000000001</v>
      </c>
      <c r="O16" s="459" t="s">
        <v>970</v>
      </c>
      <c r="P16" s="463"/>
      <c r="Q16" s="464" t="s">
        <v>332</v>
      </c>
      <c r="R16" s="465" t="s">
        <v>542</v>
      </c>
      <c r="S16" s="467">
        <v>966.48019999999997</v>
      </c>
      <c r="T16" s="467">
        <v>193.02958710142835</v>
      </c>
      <c r="U16" s="468" t="s">
        <v>203</v>
      </c>
      <c r="V16" s="469">
        <v>44</v>
      </c>
      <c r="W16" s="469">
        <v>1</v>
      </c>
      <c r="X16" s="455" t="s">
        <v>566</v>
      </c>
      <c r="Y16" s="470" t="s">
        <v>805</v>
      </c>
      <c r="Z16" s="457"/>
      <c r="AA16" s="331" t="s">
        <v>336</v>
      </c>
      <c r="AB16" s="331" t="s">
        <v>603</v>
      </c>
    </row>
    <row r="17" spans="1:28" s="471" customFormat="1" ht="15" customHeight="1" x14ac:dyDescent="0.2">
      <c r="A17" s="458">
        <v>37385</v>
      </c>
      <c r="B17" s="459" t="s">
        <v>19</v>
      </c>
      <c r="C17" s="459" t="s">
        <v>599</v>
      </c>
      <c r="D17" s="459" t="s">
        <v>766</v>
      </c>
      <c r="E17" s="460" t="s">
        <v>680</v>
      </c>
      <c r="F17" s="461">
        <v>1</v>
      </c>
      <c r="G17" s="454">
        <v>1</v>
      </c>
      <c r="H17" s="455" t="s">
        <v>981</v>
      </c>
      <c r="I17" s="455" t="s">
        <v>776</v>
      </c>
      <c r="J17" s="455"/>
      <c r="K17" s="455"/>
      <c r="L17" s="455"/>
      <c r="M17" s="472">
        <v>41.560830000000003</v>
      </c>
      <c r="N17" s="472">
        <v>96.5411</v>
      </c>
      <c r="O17" s="459" t="s">
        <v>264</v>
      </c>
      <c r="P17" s="473" t="s">
        <v>264</v>
      </c>
      <c r="Q17" s="464" t="s">
        <v>552</v>
      </c>
      <c r="R17" s="465" t="s">
        <v>540</v>
      </c>
      <c r="S17" s="467">
        <v>368.73910000000001</v>
      </c>
      <c r="T17" s="467">
        <v>81.289661019202683</v>
      </c>
      <c r="U17" s="468" t="s">
        <v>203</v>
      </c>
      <c r="V17" s="469">
        <v>47</v>
      </c>
      <c r="W17" s="469">
        <v>8</v>
      </c>
      <c r="X17" s="455" t="s">
        <v>572</v>
      </c>
      <c r="Y17" s="470" t="s">
        <v>807</v>
      </c>
      <c r="Z17" s="457" t="s">
        <v>816</v>
      </c>
      <c r="AA17" s="331" t="s">
        <v>336</v>
      </c>
      <c r="AB17" s="331" t="s">
        <v>603</v>
      </c>
    </row>
    <row r="18" spans="1:28" s="471" customFormat="1" ht="15" customHeight="1" x14ac:dyDescent="0.2">
      <c r="A18" s="458">
        <v>37385</v>
      </c>
      <c r="B18" s="459" t="s">
        <v>19</v>
      </c>
      <c r="C18" s="459" t="s">
        <v>599</v>
      </c>
      <c r="D18" s="459" t="s">
        <v>766</v>
      </c>
      <c r="E18" s="460" t="s">
        <v>680</v>
      </c>
      <c r="F18" s="461">
        <v>0</v>
      </c>
      <c r="G18" s="454">
        <v>1</v>
      </c>
      <c r="H18" s="456" t="s">
        <v>329</v>
      </c>
      <c r="I18" s="456" t="s">
        <v>197</v>
      </c>
      <c r="J18" s="456"/>
      <c r="K18" s="456"/>
      <c r="L18" s="456"/>
      <c r="M18" s="462">
        <v>41.293610000000001</v>
      </c>
      <c r="N18" s="462">
        <v>96.283600000000007</v>
      </c>
      <c r="O18" s="459" t="s">
        <v>970</v>
      </c>
      <c r="P18" s="463"/>
      <c r="Q18" s="464" t="s">
        <v>764</v>
      </c>
      <c r="R18" s="465" t="s">
        <v>540</v>
      </c>
      <c r="S18" s="466">
        <v>6945.5069999999996</v>
      </c>
      <c r="T18" s="466">
        <v>1535.1794930447061</v>
      </c>
      <c r="U18" s="474" t="s">
        <v>538</v>
      </c>
      <c r="V18" s="475">
        <v>47</v>
      </c>
      <c r="W18" s="475">
        <v>1</v>
      </c>
      <c r="X18" s="455" t="s">
        <v>572</v>
      </c>
      <c r="Y18" s="470" t="s">
        <v>807</v>
      </c>
      <c r="Z18" s="457" t="s">
        <v>817</v>
      </c>
      <c r="AA18" s="223" t="s">
        <v>336</v>
      </c>
      <c r="AB18" s="364" t="s">
        <v>602</v>
      </c>
    </row>
    <row r="19" spans="1:28" s="110" customFormat="1" ht="15" customHeight="1" x14ac:dyDescent="0.2">
      <c r="A19" s="282">
        <v>37385</v>
      </c>
      <c r="B19" s="99" t="s">
        <v>19</v>
      </c>
      <c r="C19" s="99" t="s">
        <v>599</v>
      </c>
      <c r="D19" s="99" t="s">
        <v>766</v>
      </c>
      <c r="E19" s="312" t="s">
        <v>680</v>
      </c>
      <c r="F19" s="315">
        <v>1</v>
      </c>
      <c r="G19" s="427">
        <v>1</v>
      </c>
      <c r="H19" s="98" t="s">
        <v>982</v>
      </c>
      <c r="I19" s="98" t="s">
        <v>482</v>
      </c>
      <c r="J19" s="98"/>
      <c r="K19" s="98"/>
      <c r="L19" s="98"/>
      <c r="M19" s="101">
        <v>41.015279999999997</v>
      </c>
      <c r="N19" s="101">
        <v>96.158100000000005</v>
      </c>
      <c r="O19" s="99" t="s">
        <v>264</v>
      </c>
      <c r="P19" s="415" t="s">
        <v>970</v>
      </c>
      <c r="Q19" s="102" t="s">
        <v>764</v>
      </c>
      <c r="R19" s="103" t="s">
        <v>543</v>
      </c>
      <c r="S19" s="104">
        <v>85519.74</v>
      </c>
      <c r="T19" s="104">
        <v>16133.646360405393</v>
      </c>
      <c r="U19" s="133" t="s">
        <v>538</v>
      </c>
      <c r="V19" s="106">
        <v>25</v>
      </c>
      <c r="W19" s="106">
        <v>12</v>
      </c>
      <c r="X19" s="98" t="s">
        <v>572</v>
      </c>
      <c r="Y19" s="238" t="s">
        <v>807</v>
      </c>
      <c r="Z19" s="108" t="s">
        <v>817</v>
      </c>
      <c r="AA19" s="223" t="s">
        <v>335</v>
      </c>
      <c r="AB19" s="364" t="s">
        <v>602</v>
      </c>
    </row>
    <row r="20" spans="1:28" s="110" customFormat="1" ht="15" customHeight="1" x14ac:dyDescent="0.2">
      <c r="A20" s="281">
        <v>37792</v>
      </c>
      <c r="B20" s="113" t="s">
        <v>896</v>
      </c>
      <c r="C20" s="113" t="s">
        <v>600</v>
      </c>
      <c r="D20" s="113" t="s">
        <v>766</v>
      </c>
      <c r="E20" s="311" t="s">
        <v>285</v>
      </c>
      <c r="F20" s="314">
        <v>1</v>
      </c>
      <c r="G20" s="314">
        <v>1</v>
      </c>
      <c r="H20" s="114" t="s">
        <v>983</v>
      </c>
      <c r="I20" s="114" t="s">
        <v>483</v>
      </c>
      <c r="J20" s="114"/>
      <c r="K20" s="114"/>
      <c r="L20" s="231" t="s">
        <v>790</v>
      </c>
      <c r="M20" s="115">
        <v>42.703420000000001</v>
      </c>
      <c r="N20" s="115">
        <v>72.670599999999993</v>
      </c>
      <c r="O20" s="113" t="s">
        <v>970</v>
      </c>
      <c r="P20" s="413" t="s">
        <v>970</v>
      </c>
      <c r="Q20" s="116" t="s">
        <v>332</v>
      </c>
      <c r="R20" s="117" t="s">
        <v>541</v>
      </c>
      <c r="S20" s="118">
        <v>41.310270000000003</v>
      </c>
      <c r="T20" s="118">
        <v>81.283871426037194</v>
      </c>
      <c r="U20" s="119" t="s">
        <v>203</v>
      </c>
      <c r="V20" s="120">
        <v>58</v>
      </c>
      <c r="W20" s="120">
        <v>16</v>
      </c>
      <c r="X20" s="114" t="s">
        <v>577</v>
      </c>
      <c r="Y20" s="134" t="s">
        <v>805</v>
      </c>
      <c r="Z20" s="122"/>
      <c r="AA20" s="123" t="s">
        <v>336</v>
      </c>
      <c r="AB20" s="123" t="s">
        <v>603</v>
      </c>
    </row>
    <row r="21" spans="1:28" s="110" customFormat="1" ht="15" customHeight="1" x14ac:dyDescent="0.2">
      <c r="A21" s="281">
        <v>37792</v>
      </c>
      <c r="B21" s="113" t="s">
        <v>896</v>
      </c>
      <c r="C21" s="113" t="s">
        <v>600</v>
      </c>
      <c r="D21" s="113" t="s">
        <v>766</v>
      </c>
      <c r="E21" s="311" t="s">
        <v>285</v>
      </c>
      <c r="F21" s="314">
        <v>1</v>
      </c>
      <c r="G21" s="314">
        <v>1</v>
      </c>
      <c r="H21" s="114" t="s">
        <v>984</v>
      </c>
      <c r="I21" s="114" t="s">
        <v>484</v>
      </c>
      <c r="J21" s="114"/>
      <c r="K21" s="114"/>
      <c r="L21" s="231" t="s">
        <v>791</v>
      </c>
      <c r="M21" s="115">
        <v>41.987090000000002</v>
      </c>
      <c r="N21" s="115">
        <v>72.605500000000006</v>
      </c>
      <c r="O21" s="113" t="s">
        <v>970</v>
      </c>
      <c r="P21" s="413" t="s">
        <v>970</v>
      </c>
      <c r="Q21" s="116" t="s">
        <v>764</v>
      </c>
      <c r="R21" s="117" t="s">
        <v>544</v>
      </c>
      <c r="S21" s="118">
        <v>9671.768</v>
      </c>
      <c r="T21" s="118">
        <v>16998.312820302439</v>
      </c>
      <c r="U21" s="131" t="s">
        <v>538</v>
      </c>
      <c r="V21" s="120">
        <v>58</v>
      </c>
      <c r="W21" s="120">
        <v>16</v>
      </c>
      <c r="X21" s="114" t="s">
        <v>577</v>
      </c>
      <c r="Y21" s="134" t="s">
        <v>808</v>
      </c>
      <c r="Z21" s="122"/>
      <c r="AA21" s="268" t="s">
        <v>335</v>
      </c>
      <c r="AB21" s="361" t="s">
        <v>602</v>
      </c>
    </row>
    <row r="22" spans="1:28" s="165" customFormat="1" ht="15" customHeight="1" x14ac:dyDescent="0.2">
      <c r="A22" s="281">
        <v>37792</v>
      </c>
      <c r="B22" s="156" t="s">
        <v>896</v>
      </c>
      <c r="C22" s="156" t="s">
        <v>600</v>
      </c>
      <c r="D22" s="156" t="s">
        <v>766</v>
      </c>
      <c r="E22" s="311" t="s">
        <v>285</v>
      </c>
      <c r="F22" s="314">
        <v>1</v>
      </c>
      <c r="G22" s="314">
        <v>1</v>
      </c>
      <c r="H22" s="157" t="s">
        <v>985</v>
      </c>
      <c r="I22" s="157" t="s">
        <v>485</v>
      </c>
      <c r="J22" s="233" t="s">
        <v>792</v>
      </c>
      <c r="K22" s="157"/>
      <c r="L22" s="157"/>
      <c r="M22" s="158">
        <v>41.135089999999998</v>
      </c>
      <c r="N22" s="158">
        <v>73.426599999999993</v>
      </c>
      <c r="O22" s="156" t="s">
        <v>264</v>
      </c>
      <c r="P22" s="413" t="s">
        <v>970</v>
      </c>
      <c r="Q22" s="159" t="s">
        <v>265</v>
      </c>
      <c r="R22" s="155" t="s">
        <v>265</v>
      </c>
      <c r="S22" s="160">
        <v>32.870739999999998</v>
      </c>
      <c r="T22" s="160">
        <v>56.915319725646292</v>
      </c>
      <c r="U22" s="161" t="s">
        <v>203</v>
      </c>
      <c r="V22" s="162">
        <v>59</v>
      </c>
      <c r="W22" s="162">
        <v>16</v>
      </c>
      <c r="X22" s="157" t="s">
        <v>583</v>
      </c>
      <c r="Y22" s="239" t="s">
        <v>808</v>
      </c>
      <c r="Z22" s="163"/>
      <c r="AA22" s="164" t="s">
        <v>335</v>
      </c>
      <c r="AB22" s="164" t="s">
        <v>603</v>
      </c>
    </row>
    <row r="23" spans="1:28" s="471" customFormat="1" ht="15" customHeight="1" x14ac:dyDescent="0.2">
      <c r="A23" s="458">
        <v>37468</v>
      </c>
      <c r="B23" s="232" t="s">
        <v>20</v>
      </c>
      <c r="C23" s="459" t="s">
        <v>597</v>
      </c>
      <c r="D23" s="459" t="s">
        <v>766</v>
      </c>
      <c r="E23" s="460" t="s">
        <v>286</v>
      </c>
      <c r="F23" s="461">
        <v>0</v>
      </c>
      <c r="G23" s="454">
        <v>1</v>
      </c>
      <c r="H23" s="456" t="s">
        <v>558</v>
      </c>
      <c r="I23" s="457" t="s">
        <v>556</v>
      </c>
      <c r="J23" s="456"/>
      <c r="K23" s="456"/>
      <c r="L23" s="456"/>
      <c r="M23" s="462">
        <v>28.065560000000001</v>
      </c>
      <c r="N23" s="462">
        <v>82.565830000000005</v>
      </c>
      <c r="O23" s="459"/>
      <c r="P23" s="463"/>
      <c r="Q23" s="464" t="s">
        <v>265</v>
      </c>
      <c r="R23" s="465" t="s">
        <v>265</v>
      </c>
      <c r="S23" s="466">
        <v>17.8</v>
      </c>
      <c r="T23" s="467">
        <v>12</v>
      </c>
      <c r="U23" s="468" t="s">
        <v>203</v>
      </c>
      <c r="V23" s="469">
        <v>75</v>
      </c>
      <c r="W23" s="469">
        <v>1</v>
      </c>
      <c r="X23" s="455"/>
      <c r="Y23" s="470" t="s">
        <v>809</v>
      </c>
      <c r="Z23" s="457"/>
      <c r="AA23" s="223" t="s">
        <v>336</v>
      </c>
      <c r="AB23" s="223" t="s">
        <v>603</v>
      </c>
    </row>
    <row r="24" spans="1:28" s="471" customFormat="1" ht="15" customHeight="1" x14ac:dyDescent="0.2">
      <c r="A24" s="458">
        <v>37468</v>
      </c>
      <c r="B24" s="459" t="s">
        <v>20</v>
      </c>
      <c r="C24" s="459" t="s">
        <v>597</v>
      </c>
      <c r="D24" s="459" t="s">
        <v>766</v>
      </c>
      <c r="E24" s="460" t="s">
        <v>286</v>
      </c>
      <c r="F24" s="461">
        <v>0</v>
      </c>
      <c r="G24" s="454">
        <v>1</v>
      </c>
      <c r="H24" s="455" t="s">
        <v>992</v>
      </c>
      <c r="I24" s="455" t="s">
        <v>486</v>
      </c>
      <c r="J24" s="455"/>
      <c r="K24" s="455"/>
      <c r="L24" s="455"/>
      <c r="M24" s="472">
        <v>31.481850000000001</v>
      </c>
      <c r="N24" s="472">
        <v>83.584100000000007</v>
      </c>
      <c r="O24" s="459" t="s">
        <v>264</v>
      </c>
      <c r="P24" s="463"/>
      <c r="Q24" s="464" t="s">
        <v>552</v>
      </c>
      <c r="R24" s="465" t="s">
        <v>540</v>
      </c>
      <c r="S24" s="467">
        <v>129.2663</v>
      </c>
      <c r="T24" s="467">
        <v>114.29067396351509</v>
      </c>
      <c r="U24" s="468" t="s">
        <v>203</v>
      </c>
      <c r="V24" s="469">
        <v>65</v>
      </c>
      <c r="W24" s="469">
        <v>1</v>
      </c>
      <c r="X24" s="455" t="s">
        <v>578</v>
      </c>
      <c r="Y24" s="470" t="s">
        <v>810</v>
      </c>
      <c r="Z24" s="457"/>
      <c r="AA24" s="223" t="s">
        <v>335</v>
      </c>
      <c r="AB24" s="223" t="s">
        <v>603</v>
      </c>
    </row>
    <row r="25" spans="1:28" s="110" customFormat="1" ht="15" customHeight="1" x14ac:dyDescent="0.2">
      <c r="A25" s="282">
        <v>37468</v>
      </c>
      <c r="B25" s="99" t="s">
        <v>20</v>
      </c>
      <c r="C25" s="99" t="s">
        <v>597</v>
      </c>
      <c r="D25" s="99" t="s">
        <v>766</v>
      </c>
      <c r="E25" s="312" t="s">
        <v>286</v>
      </c>
      <c r="F25" s="315">
        <v>1</v>
      </c>
      <c r="G25" s="427">
        <v>1</v>
      </c>
      <c r="H25" s="98" t="s">
        <v>993</v>
      </c>
      <c r="I25" s="98" t="s">
        <v>487</v>
      </c>
      <c r="J25" s="98"/>
      <c r="K25" s="98"/>
      <c r="L25" s="98"/>
      <c r="M25" s="101">
        <v>30.789639999999999</v>
      </c>
      <c r="N25" s="101">
        <v>83.451499999999996</v>
      </c>
      <c r="O25" s="99" t="s">
        <v>264</v>
      </c>
      <c r="P25" s="415" t="s">
        <v>970</v>
      </c>
      <c r="Q25" s="102" t="s">
        <v>764</v>
      </c>
      <c r="R25" s="103" t="s">
        <v>543</v>
      </c>
      <c r="S25" s="104">
        <v>1491.7260000000001</v>
      </c>
      <c r="T25" s="104">
        <v>1251.8641784345323</v>
      </c>
      <c r="U25" s="105" t="s">
        <v>538</v>
      </c>
      <c r="V25" s="106">
        <v>65</v>
      </c>
      <c r="W25" s="106">
        <v>1</v>
      </c>
      <c r="X25" s="98" t="s">
        <v>578</v>
      </c>
      <c r="Y25" s="238" t="s">
        <v>810</v>
      </c>
      <c r="Z25" s="108"/>
      <c r="AA25" s="223" t="s">
        <v>335</v>
      </c>
      <c r="AB25" s="364" t="s">
        <v>602</v>
      </c>
    </row>
    <row r="26" spans="1:28" s="166" customFormat="1" ht="15" customHeight="1" x14ac:dyDescent="0.2">
      <c r="A26" s="283">
        <v>37840</v>
      </c>
      <c r="B26" s="143" t="s">
        <v>21</v>
      </c>
      <c r="C26" s="143" t="s">
        <v>598</v>
      </c>
      <c r="D26" s="143" t="s">
        <v>766</v>
      </c>
      <c r="E26" s="311" t="s">
        <v>681</v>
      </c>
      <c r="F26" s="314">
        <v>1</v>
      </c>
      <c r="G26" s="430">
        <v>1</v>
      </c>
      <c r="H26" s="144" t="s">
        <v>920</v>
      </c>
      <c r="I26" s="144" t="s">
        <v>75</v>
      </c>
      <c r="J26" s="234" t="s">
        <v>793</v>
      </c>
      <c r="K26" s="144"/>
      <c r="L26" s="234" t="s">
        <v>794</v>
      </c>
      <c r="M26" s="145">
        <v>36.139690000000002</v>
      </c>
      <c r="N26" s="145">
        <v>115.048</v>
      </c>
      <c r="O26" s="143" t="s">
        <v>264</v>
      </c>
      <c r="P26" s="413" t="s">
        <v>970</v>
      </c>
      <c r="Q26" s="146" t="s">
        <v>265</v>
      </c>
      <c r="R26" s="147" t="s">
        <v>265</v>
      </c>
      <c r="S26" s="148">
        <v>1019.237</v>
      </c>
      <c r="T26" s="148">
        <v>73.20236616932938</v>
      </c>
      <c r="U26" s="149" t="s">
        <v>203</v>
      </c>
      <c r="V26" s="150">
        <v>14</v>
      </c>
      <c r="W26" s="150">
        <v>14</v>
      </c>
      <c r="X26" s="144"/>
      <c r="Y26" s="240" t="s">
        <v>845</v>
      </c>
      <c r="Z26" s="152"/>
      <c r="AA26" s="224" t="s">
        <v>336</v>
      </c>
      <c r="AB26" s="153"/>
    </row>
    <row r="27" spans="1:28" s="346" customFormat="1" ht="15" customHeight="1" x14ac:dyDescent="0.2">
      <c r="A27" s="347">
        <v>37785</v>
      </c>
      <c r="B27" s="348" t="s">
        <v>21</v>
      </c>
      <c r="C27" s="348" t="s">
        <v>598</v>
      </c>
      <c r="D27" s="348" t="s">
        <v>766</v>
      </c>
      <c r="E27" s="349" t="s">
        <v>681</v>
      </c>
      <c r="F27" s="350">
        <v>0</v>
      </c>
      <c r="G27" s="428"/>
      <c r="H27" s="351" t="s">
        <v>921</v>
      </c>
      <c r="I27" s="351" t="s">
        <v>76</v>
      </c>
      <c r="J27" s="365" t="s">
        <v>795</v>
      </c>
      <c r="K27" s="351"/>
      <c r="L27" s="351"/>
      <c r="M27" s="352">
        <v>38.878239999999998</v>
      </c>
      <c r="N27" s="352">
        <v>119.68899999999999</v>
      </c>
      <c r="O27" s="348" t="s">
        <v>970</v>
      </c>
      <c r="P27" s="411"/>
      <c r="Q27" s="353" t="s">
        <v>332</v>
      </c>
      <c r="R27" s="354" t="s">
        <v>541</v>
      </c>
      <c r="S27" s="355">
        <v>374.67680000000001</v>
      </c>
      <c r="T27" s="355">
        <v>428.38765836993156</v>
      </c>
      <c r="U27" s="356" t="s">
        <v>203</v>
      </c>
      <c r="V27" s="357">
        <v>5</v>
      </c>
      <c r="W27" s="357">
        <v>18</v>
      </c>
      <c r="X27" s="351"/>
      <c r="Y27" s="358" t="s">
        <v>805</v>
      </c>
      <c r="Z27" s="359"/>
      <c r="AA27" s="268" t="s">
        <v>336</v>
      </c>
      <c r="AB27" s="268" t="s">
        <v>603</v>
      </c>
    </row>
    <row r="28" spans="1:28" s="110" customFormat="1" ht="15" customHeight="1" x14ac:dyDescent="0.2">
      <c r="A28" s="281">
        <v>37785</v>
      </c>
      <c r="B28" s="113" t="s">
        <v>21</v>
      </c>
      <c r="C28" s="113" t="s">
        <v>598</v>
      </c>
      <c r="D28" s="113" t="s">
        <v>766</v>
      </c>
      <c r="E28" s="311" t="s">
        <v>681</v>
      </c>
      <c r="F28" s="314">
        <v>1</v>
      </c>
      <c r="G28" s="425">
        <v>1</v>
      </c>
      <c r="H28" s="114" t="s">
        <v>922</v>
      </c>
      <c r="I28" s="114" t="s">
        <v>77</v>
      </c>
      <c r="J28" s="231" t="s">
        <v>841</v>
      </c>
      <c r="K28" s="114"/>
      <c r="L28" s="114"/>
      <c r="M28" s="115">
        <v>39.565190000000001</v>
      </c>
      <c r="N28" s="115">
        <v>119.485</v>
      </c>
      <c r="O28" s="113" t="s">
        <v>970</v>
      </c>
      <c r="P28" s="413" t="s">
        <v>970</v>
      </c>
      <c r="Q28" s="116" t="s">
        <v>764</v>
      </c>
      <c r="R28" s="117" t="s">
        <v>544</v>
      </c>
      <c r="S28" s="118">
        <v>1591.5730000000001</v>
      </c>
      <c r="T28" s="118">
        <v>2222.4469265622279</v>
      </c>
      <c r="U28" s="119" t="s">
        <v>538</v>
      </c>
      <c r="V28" s="120">
        <v>5</v>
      </c>
      <c r="W28" s="120">
        <v>12</v>
      </c>
      <c r="X28" s="114"/>
      <c r="Y28" s="134" t="s">
        <v>811</v>
      </c>
      <c r="Z28" s="122"/>
      <c r="AA28" s="268" t="s">
        <v>335</v>
      </c>
      <c r="AB28" s="268" t="s">
        <v>603</v>
      </c>
    </row>
    <row r="29" spans="1:28" s="346" customFormat="1" ht="15" customHeight="1" x14ac:dyDescent="0.2">
      <c r="A29" s="366">
        <v>37405</v>
      </c>
      <c r="B29" s="367" t="s">
        <v>7</v>
      </c>
      <c r="C29" s="368" t="s">
        <v>600</v>
      </c>
      <c r="D29" s="368" t="s">
        <v>766</v>
      </c>
      <c r="E29" s="336" t="s">
        <v>285</v>
      </c>
      <c r="F29" s="337">
        <v>0</v>
      </c>
      <c r="G29" s="431"/>
      <c r="H29" s="369" t="s">
        <v>560</v>
      </c>
      <c r="I29" s="369" t="s">
        <v>561</v>
      </c>
      <c r="J29" s="369"/>
      <c r="K29" s="369"/>
      <c r="L29" s="369"/>
      <c r="M29" s="370">
        <v>39.28</v>
      </c>
      <c r="N29" s="370">
        <v>76.014439999999993</v>
      </c>
      <c r="O29" s="368"/>
      <c r="P29" s="412"/>
      <c r="Q29" s="371" t="s">
        <v>552</v>
      </c>
      <c r="R29" s="372" t="s">
        <v>540</v>
      </c>
      <c r="S29" s="373">
        <v>12.7</v>
      </c>
      <c r="T29" s="374">
        <v>11</v>
      </c>
      <c r="U29" s="375" t="s">
        <v>203</v>
      </c>
      <c r="V29" s="376">
        <v>63</v>
      </c>
      <c r="W29" s="376"/>
      <c r="X29" s="369" t="s">
        <v>572</v>
      </c>
      <c r="Y29" s="377" t="s">
        <v>812</v>
      </c>
      <c r="Z29" s="378" t="s">
        <v>816</v>
      </c>
      <c r="AA29" s="379" t="s">
        <v>336</v>
      </c>
      <c r="AB29" s="379" t="s">
        <v>603</v>
      </c>
    </row>
    <row r="30" spans="1:28" s="381" customFormat="1" ht="15" customHeight="1" x14ac:dyDescent="0.2">
      <c r="A30" s="334">
        <v>37711</v>
      </c>
      <c r="B30" s="335" t="s">
        <v>7</v>
      </c>
      <c r="C30" s="335" t="s">
        <v>600</v>
      </c>
      <c r="D30" s="335"/>
      <c r="E30" s="336" t="s">
        <v>285</v>
      </c>
      <c r="F30" s="337">
        <v>0</v>
      </c>
      <c r="G30" s="426"/>
      <c r="H30" s="380" t="s">
        <v>1011</v>
      </c>
      <c r="I30" s="339" t="s">
        <v>481</v>
      </c>
      <c r="J30" s="380"/>
      <c r="K30" s="380"/>
      <c r="L30" s="380"/>
      <c r="M30" s="338">
        <v>39.657777777777781</v>
      </c>
      <c r="N30" s="338">
        <v>76.174722222222201</v>
      </c>
      <c r="O30" s="335"/>
      <c r="P30" s="412"/>
      <c r="Q30" s="339" t="s">
        <v>764</v>
      </c>
      <c r="R30" s="362" t="s">
        <v>266</v>
      </c>
      <c r="S30" s="341">
        <v>27100</v>
      </c>
      <c r="T30" s="341">
        <v>39897.123843200003</v>
      </c>
      <c r="U30" s="363" t="s">
        <v>538</v>
      </c>
      <c r="V30" s="343">
        <v>67</v>
      </c>
      <c r="W30" s="343">
        <v>16</v>
      </c>
      <c r="X30" s="190" t="s">
        <v>567</v>
      </c>
      <c r="Y30" s="344" t="s">
        <v>807</v>
      </c>
      <c r="Z30" s="345"/>
      <c r="AA30" s="223"/>
      <c r="AB30" s="223"/>
    </row>
    <row r="31" spans="1:28" s="110" customFormat="1" ht="15" customHeight="1" x14ac:dyDescent="0.2">
      <c r="A31" s="282">
        <v>37405</v>
      </c>
      <c r="B31" s="99" t="s">
        <v>7</v>
      </c>
      <c r="C31" s="99" t="s">
        <v>600</v>
      </c>
      <c r="D31" s="99" t="s">
        <v>766</v>
      </c>
      <c r="E31" s="312" t="s">
        <v>285</v>
      </c>
      <c r="F31" s="315">
        <v>1</v>
      </c>
      <c r="G31" s="427">
        <v>1</v>
      </c>
      <c r="H31" s="98" t="s">
        <v>632</v>
      </c>
      <c r="I31" s="107" t="s">
        <v>601</v>
      </c>
      <c r="J31" s="98"/>
      <c r="K31" s="98"/>
      <c r="L31" s="98"/>
      <c r="M31" s="101">
        <v>39.04</v>
      </c>
      <c r="N31" s="101">
        <v>78.599999999999994</v>
      </c>
      <c r="O31" s="99"/>
      <c r="P31" s="412"/>
      <c r="Q31" s="102" t="s">
        <v>332</v>
      </c>
      <c r="R31" s="103" t="s">
        <v>541</v>
      </c>
      <c r="S31" s="104">
        <v>12.6</v>
      </c>
      <c r="T31" s="104"/>
      <c r="U31" s="105" t="s">
        <v>203</v>
      </c>
      <c r="V31" s="106">
        <v>67</v>
      </c>
      <c r="W31" s="106"/>
      <c r="X31" s="98" t="s">
        <v>805</v>
      </c>
      <c r="Y31" s="238" t="s">
        <v>807</v>
      </c>
      <c r="Z31" s="108"/>
      <c r="AA31" s="109" t="s">
        <v>336</v>
      </c>
      <c r="AB31" s="109" t="s">
        <v>603</v>
      </c>
    </row>
    <row r="32" spans="1:28" s="110" customFormat="1" ht="15" customHeight="1" x14ac:dyDescent="0.2">
      <c r="A32" s="282">
        <v>37405</v>
      </c>
      <c r="B32" s="99" t="s">
        <v>7</v>
      </c>
      <c r="C32" s="99" t="s">
        <v>600</v>
      </c>
      <c r="D32" s="99" t="s">
        <v>766</v>
      </c>
      <c r="E32" s="312" t="s">
        <v>285</v>
      </c>
      <c r="F32" s="315">
        <v>1</v>
      </c>
      <c r="G32" s="427">
        <v>1</v>
      </c>
      <c r="H32" s="98" t="s">
        <v>926</v>
      </c>
      <c r="I32" s="98" t="s">
        <v>78</v>
      </c>
      <c r="J32" s="98"/>
      <c r="K32" s="98"/>
      <c r="L32" s="98"/>
      <c r="M32" s="101">
        <v>38.486510000000003</v>
      </c>
      <c r="N32" s="101">
        <v>78.960899999999995</v>
      </c>
      <c r="O32" s="99" t="s">
        <v>264</v>
      </c>
      <c r="P32" s="415" t="s">
        <v>970</v>
      </c>
      <c r="Q32" s="102" t="s">
        <v>552</v>
      </c>
      <c r="R32" s="103" t="s">
        <v>545</v>
      </c>
      <c r="S32" s="104">
        <v>14.35971</v>
      </c>
      <c r="T32" s="104">
        <v>12.917326364201706</v>
      </c>
      <c r="U32" s="105" t="s">
        <v>203</v>
      </c>
      <c r="V32" s="106">
        <v>67</v>
      </c>
      <c r="W32" s="106">
        <v>9</v>
      </c>
      <c r="X32" s="98" t="s">
        <v>577</v>
      </c>
      <c r="Y32" s="238" t="s">
        <v>807</v>
      </c>
      <c r="Z32" s="108"/>
      <c r="AA32" s="109" t="s">
        <v>336</v>
      </c>
      <c r="AB32" s="109" t="s">
        <v>603</v>
      </c>
    </row>
    <row r="33" spans="1:28" s="110" customFormat="1" ht="15" customHeight="1" x14ac:dyDescent="0.2">
      <c r="A33" s="282">
        <v>37405</v>
      </c>
      <c r="B33" s="99" t="s">
        <v>7</v>
      </c>
      <c r="C33" s="99" t="s">
        <v>600</v>
      </c>
      <c r="D33" s="99" t="s">
        <v>766</v>
      </c>
      <c r="E33" s="312" t="s">
        <v>285</v>
      </c>
      <c r="F33" s="315">
        <v>1</v>
      </c>
      <c r="G33" s="427">
        <v>1</v>
      </c>
      <c r="H33" s="98" t="s">
        <v>927</v>
      </c>
      <c r="I33" s="98" t="s">
        <v>79</v>
      </c>
      <c r="J33" s="235" t="s">
        <v>796</v>
      </c>
      <c r="K33" s="98"/>
      <c r="L33" s="98"/>
      <c r="M33" s="101">
        <v>38.929549999999999</v>
      </c>
      <c r="N33" s="101">
        <v>77.116900000000001</v>
      </c>
      <c r="O33" s="99" t="s">
        <v>970</v>
      </c>
      <c r="P33" s="415" t="s">
        <v>970</v>
      </c>
      <c r="Q33" s="102" t="s">
        <v>764</v>
      </c>
      <c r="R33" s="327" t="s">
        <v>493</v>
      </c>
      <c r="S33" s="104">
        <v>11573.52</v>
      </c>
      <c r="T33" s="104">
        <v>13100.465337230711</v>
      </c>
      <c r="U33" s="133" t="s">
        <v>538</v>
      </c>
      <c r="V33" s="106">
        <v>67</v>
      </c>
      <c r="W33" s="106">
        <v>9</v>
      </c>
      <c r="X33" s="98" t="s">
        <v>577</v>
      </c>
      <c r="Y33" s="238" t="s">
        <v>807</v>
      </c>
      <c r="Z33" s="108"/>
      <c r="AA33" s="109"/>
      <c r="AB33" s="109"/>
    </row>
    <row r="34" spans="1:28" s="110" customFormat="1" ht="15" customHeight="1" x14ac:dyDescent="0.2">
      <c r="A34" s="282">
        <v>37405</v>
      </c>
      <c r="B34" s="99" t="s">
        <v>7</v>
      </c>
      <c r="C34" s="99" t="s">
        <v>600</v>
      </c>
      <c r="D34" s="99" t="s">
        <v>766</v>
      </c>
      <c r="E34" s="312" t="s">
        <v>285</v>
      </c>
      <c r="F34" s="315">
        <v>1</v>
      </c>
      <c r="G34" s="427">
        <v>1</v>
      </c>
      <c r="H34" s="98" t="s">
        <v>928</v>
      </c>
      <c r="I34" s="98" t="s">
        <v>80</v>
      </c>
      <c r="J34" s="98"/>
      <c r="K34" s="98"/>
      <c r="L34" s="98"/>
      <c r="M34" s="101">
        <v>38.812890000000003</v>
      </c>
      <c r="N34" s="101">
        <v>77.228300000000004</v>
      </c>
      <c r="O34" s="99" t="s">
        <v>264</v>
      </c>
      <c r="P34" s="415" t="s">
        <v>264</v>
      </c>
      <c r="Q34" s="102" t="s">
        <v>265</v>
      </c>
      <c r="R34" s="103" t="s">
        <v>265</v>
      </c>
      <c r="S34" s="104">
        <v>23.248090000000001</v>
      </c>
      <c r="T34" s="104">
        <v>26.037035295196237</v>
      </c>
      <c r="U34" s="105" t="s">
        <v>203</v>
      </c>
      <c r="V34" s="106">
        <v>45</v>
      </c>
      <c r="W34" s="106">
        <v>7</v>
      </c>
      <c r="X34" s="98"/>
      <c r="Y34" s="238" t="s">
        <v>807</v>
      </c>
      <c r="Z34" s="108"/>
      <c r="AA34" s="109" t="s">
        <v>336</v>
      </c>
      <c r="AB34" s="109" t="s">
        <v>603</v>
      </c>
    </row>
    <row r="35" spans="1:28" s="110" customFormat="1" ht="15" customHeight="1" x14ac:dyDescent="0.2">
      <c r="A35" s="281">
        <v>37449</v>
      </c>
      <c r="B35" s="113" t="s">
        <v>10</v>
      </c>
      <c r="C35" s="113" t="s">
        <v>598</v>
      </c>
      <c r="D35" s="113" t="s">
        <v>766</v>
      </c>
      <c r="E35" s="311" t="s">
        <v>289</v>
      </c>
      <c r="F35" s="314">
        <v>1</v>
      </c>
      <c r="G35" s="425">
        <v>1</v>
      </c>
      <c r="H35" s="114" t="s">
        <v>9</v>
      </c>
      <c r="I35" s="114" t="s">
        <v>187</v>
      </c>
      <c r="J35" s="236" t="s">
        <v>797</v>
      </c>
      <c r="K35" s="114"/>
      <c r="L35" s="114"/>
      <c r="M35" s="115">
        <v>37.351050000000001</v>
      </c>
      <c r="N35" s="115">
        <v>120.962</v>
      </c>
      <c r="O35" s="113" t="s">
        <v>264</v>
      </c>
      <c r="P35" s="414" t="s">
        <v>264</v>
      </c>
      <c r="Q35" s="116" t="s">
        <v>552</v>
      </c>
      <c r="R35" s="117" t="s">
        <v>540</v>
      </c>
      <c r="S35" s="118">
        <v>1397.395</v>
      </c>
      <c r="T35" s="118">
        <v>669</v>
      </c>
      <c r="U35" s="119" t="s">
        <v>554</v>
      </c>
      <c r="V35" s="120">
        <v>5</v>
      </c>
      <c r="W35" s="120">
        <v>5</v>
      </c>
      <c r="X35" s="114" t="s">
        <v>569</v>
      </c>
      <c r="Y35" s="134" t="s">
        <v>807</v>
      </c>
      <c r="Z35" s="122" t="s">
        <v>816</v>
      </c>
      <c r="AA35" s="123" t="s">
        <v>336</v>
      </c>
      <c r="AB35" s="123" t="s">
        <v>603</v>
      </c>
    </row>
    <row r="36" spans="1:28" s="110" customFormat="1" ht="15" customHeight="1" x14ac:dyDescent="0.2">
      <c r="A36" s="281">
        <v>37449</v>
      </c>
      <c r="B36" s="113" t="s">
        <v>10</v>
      </c>
      <c r="C36" s="113" t="s">
        <v>598</v>
      </c>
      <c r="D36" s="113" t="s">
        <v>766</v>
      </c>
      <c r="E36" s="311" t="s">
        <v>289</v>
      </c>
      <c r="F36" s="314">
        <v>1</v>
      </c>
      <c r="G36" s="425">
        <v>1</v>
      </c>
      <c r="H36" s="114" t="s">
        <v>153</v>
      </c>
      <c r="I36" s="114" t="s">
        <v>81</v>
      </c>
      <c r="J36" s="114"/>
      <c r="K36" s="114"/>
      <c r="L36" s="114"/>
      <c r="M36" s="115">
        <v>37.413550000000001</v>
      </c>
      <c r="N36" s="115">
        <v>121.01600000000001</v>
      </c>
      <c r="O36" s="113" t="s">
        <v>264</v>
      </c>
      <c r="P36" s="413" t="s">
        <v>970</v>
      </c>
      <c r="Q36" s="116" t="s">
        <v>552</v>
      </c>
      <c r="R36" s="117" t="s">
        <v>540</v>
      </c>
      <c r="S36" s="118">
        <v>10.78806</v>
      </c>
      <c r="T36" s="118">
        <v>66</v>
      </c>
      <c r="U36" s="119" t="s">
        <v>203</v>
      </c>
      <c r="V36" s="120">
        <v>5</v>
      </c>
      <c r="W36" s="120">
        <v>5</v>
      </c>
      <c r="X36" s="114" t="s">
        <v>571</v>
      </c>
      <c r="Y36" s="134" t="s">
        <v>807</v>
      </c>
      <c r="Z36" s="122"/>
      <c r="AA36" s="123" t="s">
        <v>335</v>
      </c>
      <c r="AB36" s="123" t="s">
        <v>603</v>
      </c>
    </row>
    <row r="37" spans="1:28" s="110" customFormat="1" ht="15" customHeight="1" x14ac:dyDescent="0.2">
      <c r="A37" s="281">
        <v>37449</v>
      </c>
      <c r="B37" s="113" t="s">
        <v>10</v>
      </c>
      <c r="C37" s="113" t="s">
        <v>598</v>
      </c>
      <c r="D37" s="113" t="s">
        <v>766</v>
      </c>
      <c r="E37" s="311" t="s">
        <v>289</v>
      </c>
      <c r="F37" s="314">
        <v>1</v>
      </c>
      <c r="G37" s="425">
        <v>1</v>
      </c>
      <c r="H37" s="114" t="s">
        <v>154</v>
      </c>
      <c r="I37" s="114" t="s">
        <v>82</v>
      </c>
      <c r="J37" s="114"/>
      <c r="K37" s="114"/>
      <c r="L37" s="114"/>
      <c r="M37" s="115">
        <v>37.67604</v>
      </c>
      <c r="N37" s="115">
        <v>121.265</v>
      </c>
      <c r="O37" s="113" t="s">
        <v>264</v>
      </c>
      <c r="P37" s="413" t="s">
        <v>970</v>
      </c>
      <c r="Q37" s="116" t="s">
        <v>764</v>
      </c>
      <c r="R37" s="330" t="s">
        <v>266</v>
      </c>
      <c r="S37" s="118">
        <v>7345.0150000000003</v>
      </c>
      <c r="T37" s="118">
        <v>4664</v>
      </c>
      <c r="U37" s="131" t="s">
        <v>538</v>
      </c>
      <c r="V37" s="120">
        <v>5</v>
      </c>
      <c r="W37" s="120">
        <v>5</v>
      </c>
      <c r="X37" s="114" t="s">
        <v>569</v>
      </c>
      <c r="Y37" s="134" t="s">
        <v>807</v>
      </c>
      <c r="Z37" s="122"/>
      <c r="AA37" s="268" t="s">
        <v>335</v>
      </c>
      <c r="AB37" s="361" t="s">
        <v>602</v>
      </c>
    </row>
    <row r="38" spans="1:28" s="110" customFormat="1" ht="15" customHeight="1" x14ac:dyDescent="0.2">
      <c r="A38" s="281">
        <v>37449</v>
      </c>
      <c r="B38" s="124" t="s">
        <v>10</v>
      </c>
      <c r="C38" s="113" t="s">
        <v>598</v>
      </c>
      <c r="D38" s="113" t="s">
        <v>766</v>
      </c>
      <c r="E38" s="311" t="s">
        <v>289</v>
      </c>
      <c r="F38" s="314">
        <v>1</v>
      </c>
      <c r="G38" s="425">
        <v>1</v>
      </c>
      <c r="H38" s="114" t="s">
        <v>326</v>
      </c>
      <c r="I38" s="134" t="s">
        <v>185</v>
      </c>
      <c r="J38" s="114"/>
      <c r="K38" s="114"/>
      <c r="L38" s="114"/>
      <c r="M38" s="126">
        <v>38.500279999999997</v>
      </c>
      <c r="N38" s="126">
        <v>121.04416999999999</v>
      </c>
      <c r="O38" s="113"/>
      <c r="P38" s="413"/>
      <c r="Q38" s="116" t="s">
        <v>332</v>
      </c>
      <c r="R38" s="117" t="s">
        <v>494</v>
      </c>
      <c r="S38" s="127">
        <v>536</v>
      </c>
      <c r="T38" s="118">
        <v>480</v>
      </c>
      <c r="U38" s="119" t="s">
        <v>203</v>
      </c>
      <c r="V38" s="120">
        <v>7</v>
      </c>
      <c r="W38" s="120">
        <v>12</v>
      </c>
      <c r="X38" s="114"/>
      <c r="Y38" s="134" t="s">
        <v>807</v>
      </c>
      <c r="Z38" s="122"/>
      <c r="AA38" s="123" t="s">
        <v>336</v>
      </c>
      <c r="AB38" s="123" t="s">
        <v>603</v>
      </c>
    </row>
    <row r="39" spans="1:28" s="166" customFormat="1" ht="15" customHeight="1" x14ac:dyDescent="0.2">
      <c r="A39" s="284">
        <v>37377</v>
      </c>
      <c r="B39" s="175" t="s">
        <v>22</v>
      </c>
      <c r="C39" s="175" t="s">
        <v>599</v>
      </c>
      <c r="D39" s="175" t="s">
        <v>766</v>
      </c>
      <c r="E39" s="312" t="s">
        <v>680</v>
      </c>
      <c r="F39" s="315">
        <v>1</v>
      </c>
      <c r="G39" s="432">
        <v>1</v>
      </c>
      <c r="H39" s="176" t="s">
        <v>164</v>
      </c>
      <c r="I39" s="176" t="s">
        <v>83</v>
      </c>
      <c r="J39" s="176"/>
      <c r="K39" s="176"/>
      <c r="L39" s="176"/>
      <c r="M39" s="177">
        <v>39.742489999999997</v>
      </c>
      <c r="N39" s="177">
        <v>105</v>
      </c>
      <c r="O39" s="175" t="s">
        <v>264</v>
      </c>
      <c r="P39" s="415" t="s">
        <v>264</v>
      </c>
      <c r="Q39" s="178" t="s">
        <v>265</v>
      </c>
      <c r="R39" s="179" t="s">
        <v>265</v>
      </c>
      <c r="S39" s="180">
        <v>23.610859999999999</v>
      </c>
      <c r="T39" s="180">
        <v>2.1326235456245719</v>
      </c>
      <c r="U39" s="181" t="s">
        <v>203</v>
      </c>
      <c r="V39" s="182">
        <v>25</v>
      </c>
      <c r="W39" s="182">
        <v>12</v>
      </c>
      <c r="X39" s="176" t="s">
        <v>589</v>
      </c>
      <c r="Y39" s="241" t="s">
        <v>807</v>
      </c>
      <c r="Z39" s="108" t="s">
        <v>429</v>
      </c>
      <c r="AA39" s="184" t="s">
        <v>336</v>
      </c>
      <c r="AB39" s="184" t="s">
        <v>603</v>
      </c>
    </row>
    <row r="40" spans="1:28" s="346" customFormat="1" ht="15" customHeight="1" x14ac:dyDescent="0.2">
      <c r="A40" s="334">
        <v>37377</v>
      </c>
      <c r="B40" s="335" t="s">
        <v>22</v>
      </c>
      <c r="C40" s="335" t="s">
        <v>599</v>
      </c>
      <c r="D40" s="335" t="s">
        <v>766</v>
      </c>
      <c r="E40" s="336" t="s">
        <v>680</v>
      </c>
      <c r="F40" s="337">
        <v>0</v>
      </c>
      <c r="G40" s="426"/>
      <c r="H40" s="190" t="s">
        <v>165</v>
      </c>
      <c r="I40" s="190" t="s">
        <v>84</v>
      </c>
      <c r="J40" s="190"/>
      <c r="K40" s="190"/>
      <c r="L40" s="190"/>
      <c r="M40" s="338">
        <v>40.442480000000003</v>
      </c>
      <c r="N40" s="338">
        <v>104.589</v>
      </c>
      <c r="O40" s="335" t="s">
        <v>264</v>
      </c>
      <c r="P40" s="412"/>
      <c r="Q40" s="339" t="s">
        <v>552</v>
      </c>
      <c r="R40" s="340" t="s">
        <v>540</v>
      </c>
      <c r="S40" s="341">
        <v>568.5471</v>
      </c>
      <c r="T40" s="341">
        <v>39.061644860719312</v>
      </c>
      <c r="U40" s="342" t="s">
        <v>203</v>
      </c>
      <c r="V40" s="343">
        <v>25</v>
      </c>
      <c r="W40" s="343">
        <v>10</v>
      </c>
      <c r="X40" s="190" t="s">
        <v>575</v>
      </c>
      <c r="Y40" s="344" t="s">
        <v>807</v>
      </c>
      <c r="Z40" s="345"/>
      <c r="AA40" s="223" t="s">
        <v>335</v>
      </c>
      <c r="AB40" s="223" t="s">
        <v>603</v>
      </c>
    </row>
    <row r="41" spans="1:28" s="110" customFormat="1" ht="15" customHeight="1" x14ac:dyDescent="0.2">
      <c r="A41" s="282">
        <v>37377</v>
      </c>
      <c r="B41" s="99" t="s">
        <v>22</v>
      </c>
      <c r="C41" s="99" t="s">
        <v>599</v>
      </c>
      <c r="D41" s="99" t="s">
        <v>766</v>
      </c>
      <c r="E41" s="312" t="s">
        <v>680</v>
      </c>
      <c r="F41" s="315">
        <v>1</v>
      </c>
      <c r="G41" s="427">
        <v>1</v>
      </c>
      <c r="H41" s="98" t="s">
        <v>166</v>
      </c>
      <c r="I41" s="98" t="s">
        <v>85</v>
      </c>
      <c r="J41" s="98"/>
      <c r="K41" s="98"/>
      <c r="L41" s="98"/>
      <c r="M41" s="101">
        <v>40.412199999999999</v>
      </c>
      <c r="N41" s="101">
        <v>104.563</v>
      </c>
      <c r="O41" s="99" t="s">
        <v>970</v>
      </c>
      <c r="P41" s="415" t="s">
        <v>970</v>
      </c>
      <c r="Q41" s="102" t="s">
        <v>764</v>
      </c>
      <c r="R41" s="328" t="s">
        <v>266</v>
      </c>
      <c r="S41" s="104">
        <v>9708.1149999999998</v>
      </c>
      <c r="T41" s="104">
        <v>2519.2701129436441</v>
      </c>
      <c r="U41" s="133" t="s">
        <v>538</v>
      </c>
      <c r="V41" s="106">
        <v>21</v>
      </c>
      <c r="W41" s="106">
        <v>12</v>
      </c>
      <c r="X41" s="98" t="s">
        <v>575</v>
      </c>
      <c r="Y41" s="238" t="s">
        <v>807</v>
      </c>
      <c r="Z41" s="108"/>
      <c r="AA41" s="223" t="s">
        <v>336</v>
      </c>
      <c r="AB41" s="223" t="s">
        <v>603</v>
      </c>
    </row>
    <row r="42" spans="1:28" s="346" customFormat="1" ht="15" customHeight="1" x14ac:dyDescent="0.2">
      <c r="A42" s="334">
        <v>37377</v>
      </c>
      <c r="B42" s="335" t="s">
        <v>22</v>
      </c>
      <c r="C42" s="335" t="s">
        <v>599</v>
      </c>
      <c r="D42" s="335" t="s">
        <v>766</v>
      </c>
      <c r="E42" s="336" t="s">
        <v>680</v>
      </c>
      <c r="F42" s="337">
        <v>1</v>
      </c>
      <c r="G42" s="426"/>
      <c r="H42" s="190" t="s">
        <v>167</v>
      </c>
      <c r="I42" s="190" t="s">
        <v>86</v>
      </c>
      <c r="J42" s="190"/>
      <c r="K42" s="190"/>
      <c r="L42" s="190"/>
      <c r="M42" s="338">
        <v>40.353870000000001</v>
      </c>
      <c r="N42" s="338">
        <v>105.584</v>
      </c>
      <c r="O42" s="335" t="s">
        <v>970</v>
      </c>
      <c r="P42" s="491"/>
      <c r="Q42" s="339" t="s">
        <v>332</v>
      </c>
      <c r="R42" s="340" t="s">
        <v>541</v>
      </c>
      <c r="S42" s="341">
        <v>38.131210000000003</v>
      </c>
      <c r="T42" s="341">
        <v>60.870619414579423</v>
      </c>
      <c r="U42" s="342" t="s">
        <v>203</v>
      </c>
      <c r="V42" s="343">
        <v>21</v>
      </c>
      <c r="W42" s="343">
        <v>18</v>
      </c>
      <c r="X42" s="190"/>
      <c r="Y42" s="344" t="s">
        <v>807</v>
      </c>
      <c r="Z42" s="345"/>
      <c r="AA42" s="223" t="s">
        <v>336</v>
      </c>
      <c r="AB42" s="223" t="s">
        <v>603</v>
      </c>
    </row>
    <row r="43" spans="1:28" s="110" customFormat="1" ht="15" customHeight="1" x14ac:dyDescent="0.2">
      <c r="A43" s="281">
        <v>37530</v>
      </c>
      <c r="B43" s="113" t="s">
        <v>23</v>
      </c>
      <c r="C43" s="113" t="s">
        <v>599</v>
      </c>
      <c r="D43" s="113" t="s">
        <v>766</v>
      </c>
      <c r="E43" s="311" t="s">
        <v>682</v>
      </c>
      <c r="F43" s="314">
        <v>1</v>
      </c>
      <c r="G43" s="425">
        <v>1</v>
      </c>
      <c r="H43" s="114" t="s">
        <v>168</v>
      </c>
      <c r="I43" s="114" t="s">
        <v>87</v>
      </c>
      <c r="J43" s="114"/>
      <c r="K43" s="114"/>
      <c r="L43" s="114"/>
      <c r="M43" s="115">
        <v>33.33623</v>
      </c>
      <c r="N43" s="115">
        <v>97.179500000000004</v>
      </c>
      <c r="O43" s="113" t="s">
        <v>970</v>
      </c>
      <c r="P43" s="413"/>
      <c r="Q43" s="116" t="s">
        <v>332</v>
      </c>
      <c r="R43" s="117" t="s">
        <v>543</v>
      </c>
      <c r="S43" s="118">
        <v>302.99560000000002</v>
      </c>
      <c r="T43" s="118">
        <v>63.592228502076949</v>
      </c>
      <c r="U43" s="119" t="s">
        <v>203</v>
      </c>
      <c r="V43" s="120">
        <v>29</v>
      </c>
      <c r="W43" s="120">
        <v>13</v>
      </c>
      <c r="X43" s="114" t="s">
        <v>592</v>
      </c>
      <c r="Y43" s="134" t="s">
        <v>807</v>
      </c>
      <c r="Z43" s="122"/>
      <c r="AA43" s="123" t="s">
        <v>336</v>
      </c>
      <c r="AB43" s="123" t="s">
        <v>603</v>
      </c>
    </row>
    <row r="44" spans="1:28" s="110" customFormat="1" ht="15" customHeight="1" x14ac:dyDescent="0.2">
      <c r="A44" s="281">
        <v>37530</v>
      </c>
      <c r="B44" s="113" t="s">
        <v>23</v>
      </c>
      <c r="C44" s="113" t="s">
        <v>599</v>
      </c>
      <c r="D44" s="113" t="s">
        <v>766</v>
      </c>
      <c r="E44" s="311" t="s">
        <v>682</v>
      </c>
      <c r="F44" s="314">
        <v>1</v>
      </c>
      <c r="G44" s="425">
        <v>1</v>
      </c>
      <c r="H44" s="114" t="s">
        <v>169</v>
      </c>
      <c r="I44" s="114" t="s">
        <v>88</v>
      </c>
      <c r="J44" s="114"/>
      <c r="K44" s="114"/>
      <c r="L44" s="114"/>
      <c r="M44" s="115">
        <v>32.889166000000003</v>
      </c>
      <c r="N44" s="115">
        <v>96.756388000000001</v>
      </c>
      <c r="O44" s="113" t="s">
        <v>264</v>
      </c>
      <c r="P44" s="413" t="s">
        <v>970</v>
      </c>
      <c r="Q44" s="116" t="s">
        <v>265</v>
      </c>
      <c r="R44" s="117" t="s">
        <v>974</v>
      </c>
      <c r="S44" s="118">
        <v>67</v>
      </c>
      <c r="T44" s="118">
        <v>36.133793069439996</v>
      </c>
      <c r="U44" s="119" t="s">
        <v>203</v>
      </c>
      <c r="V44" s="120">
        <v>32</v>
      </c>
      <c r="W44" s="120">
        <v>8</v>
      </c>
      <c r="X44" s="114" t="s">
        <v>575</v>
      </c>
      <c r="Y44" s="134" t="s">
        <v>807</v>
      </c>
      <c r="Z44" s="122" t="s">
        <v>429</v>
      </c>
      <c r="AA44" s="123" t="s">
        <v>336</v>
      </c>
      <c r="AB44" s="123" t="s">
        <v>603</v>
      </c>
    </row>
    <row r="45" spans="1:28" s="110" customFormat="1" ht="15" customHeight="1" x14ac:dyDescent="0.2">
      <c r="A45" s="281">
        <v>37530</v>
      </c>
      <c r="B45" s="113" t="s">
        <v>23</v>
      </c>
      <c r="C45" s="113" t="s">
        <v>599</v>
      </c>
      <c r="D45" s="113" t="s">
        <v>766</v>
      </c>
      <c r="E45" s="311" t="s">
        <v>682</v>
      </c>
      <c r="F45" s="314">
        <v>1</v>
      </c>
      <c r="G45" s="425">
        <v>1</v>
      </c>
      <c r="H45" s="114" t="s">
        <v>170</v>
      </c>
      <c r="I45" s="114" t="s">
        <v>89</v>
      </c>
      <c r="J45" s="114" t="s">
        <v>782</v>
      </c>
      <c r="K45" s="114" t="s">
        <v>782</v>
      </c>
      <c r="L45" s="114"/>
      <c r="M45" s="115">
        <v>32.707349999999998</v>
      </c>
      <c r="N45" s="115">
        <v>96.735799999999998</v>
      </c>
      <c r="O45" s="113" t="s">
        <v>970</v>
      </c>
      <c r="P45" s="413" t="s">
        <v>970</v>
      </c>
      <c r="Q45" s="116" t="s">
        <v>764</v>
      </c>
      <c r="R45" s="230" t="s">
        <v>493</v>
      </c>
      <c r="S45" s="118">
        <v>6282.848</v>
      </c>
      <c r="T45" s="118">
        <v>1630.4869772324848</v>
      </c>
      <c r="U45" s="131" t="s">
        <v>538</v>
      </c>
      <c r="V45" s="120">
        <v>29</v>
      </c>
      <c r="W45" s="120">
        <v>8</v>
      </c>
      <c r="X45" s="114" t="s">
        <v>592</v>
      </c>
      <c r="Y45" s="134" t="s">
        <v>807</v>
      </c>
      <c r="Z45" s="122"/>
      <c r="AA45" s="268" t="s">
        <v>336</v>
      </c>
      <c r="AB45" s="268" t="s">
        <v>603</v>
      </c>
    </row>
    <row r="46" spans="1:28" s="346" customFormat="1" ht="15" customHeight="1" x14ac:dyDescent="0.2">
      <c r="A46" s="347">
        <v>37530</v>
      </c>
      <c r="B46" s="348" t="s">
        <v>23</v>
      </c>
      <c r="C46" s="348" t="s">
        <v>599</v>
      </c>
      <c r="D46" s="348" t="s">
        <v>766</v>
      </c>
      <c r="E46" s="349" t="s">
        <v>682</v>
      </c>
      <c r="F46" s="350">
        <v>1</v>
      </c>
      <c r="G46" s="428"/>
      <c r="H46" s="351" t="s">
        <v>171</v>
      </c>
      <c r="I46" s="351" t="s">
        <v>198</v>
      </c>
      <c r="J46" s="351"/>
      <c r="K46" s="351"/>
      <c r="L46" s="351"/>
      <c r="M46" s="352">
        <v>32.198480000000004</v>
      </c>
      <c r="N46" s="352">
        <v>96.520300000000006</v>
      </c>
      <c r="O46" s="348" t="s">
        <v>264</v>
      </c>
      <c r="P46" s="492" t="s">
        <v>970</v>
      </c>
      <c r="Q46" s="353" t="s">
        <v>552</v>
      </c>
      <c r="R46" s="354" t="s">
        <v>540</v>
      </c>
      <c r="S46" s="355">
        <v>829.9633</v>
      </c>
      <c r="T46" s="355">
        <v>352.37251125350485</v>
      </c>
      <c r="U46" s="356" t="s">
        <v>203</v>
      </c>
      <c r="V46" s="357">
        <v>32</v>
      </c>
      <c r="W46" s="357">
        <v>8</v>
      </c>
      <c r="X46" s="351" t="s">
        <v>575</v>
      </c>
      <c r="Y46" s="358" t="s">
        <v>807</v>
      </c>
      <c r="Z46" s="359"/>
      <c r="AA46" s="268" t="s">
        <v>336</v>
      </c>
      <c r="AB46" s="268" t="s">
        <v>603</v>
      </c>
    </row>
    <row r="47" spans="1:28" s="471" customFormat="1" ht="15" customHeight="1" x14ac:dyDescent="0.2">
      <c r="A47" s="458">
        <v>37638</v>
      </c>
      <c r="B47" s="459" t="s">
        <v>6</v>
      </c>
      <c r="C47" s="459" t="s">
        <v>600</v>
      </c>
      <c r="D47" s="459" t="s">
        <v>766</v>
      </c>
      <c r="E47" s="460" t="s">
        <v>287</v>
      </c>
      <c r="F47" s="461">
        <v>0</v>
      </c>
      <c r="G47" s="454">
        <v>1</v>
      </c>
      <c r="H47" s="455" t="s">
        <v>1012</v>
      </c>
      <c r="I47" s="455" t="s">
        <v>488</v>
      </c>
      <c r="J47" s="455"/>
      <c r="K47" s="455"/>
      <c r="L47" s="455"/>
      <c r="M47" s="472">
        <v>39.964230000000001</v>
      </c>
      <c r="N47" s="472">
        <v>83.831599999999995</v>
      </c>
      <c r="O47" s="459" t="s">
        <v>264</v>
      </c>
      <c r="P47" s="463"/>
      <c r="Q47" s="464" t="s">
        <v>552</v>
      </c>
      <c r="R47" s="465" t="s">
        <v>540</v>
      </c>
      <c r="S47" s="467">
        <v>309.82100000000003</v>
      </c>
      <c r="T47" s="467">
        <v>268.21518974305332</v>
      </c>
      <c r="U47" s="468" t="s">
        <v>203</v>
      </c>
      <c r="V47" s="469">
        <v>55</v>
      </c>
      <c r="W47" s="469">
        <v>3</v>
      </c>
      <c r="X47" s="455" t="s">
        <v>572</v>
      </c>
      <c r="Y47" s="470" t="s">
        <v>807</v>
      </c>
      <c r="Z47" s="457" t="s">
        <v>815</v>
      </c>
      <c r="AA47" s="331" t="s">
        <v>336</v>
      </c>
      <c r="AB47" s="331" t="s">
        <v>603</v>
      </c>
    </row>
    <row r="48" spans="1:28" s="346" customFormat="1" ht="15" customHeight="1" x14ac:dyDescent="0.2">
      <c r="A48" s="334"/>
      <c r="B48" s="335" t="s">
        <v>6</v>
      </c>
      <c r="C48" s="335" t="s">
        <v>600</v>
      </c>
      <c r="D48" s="335" t="s">
        <v>766</v>
      </c>
      <c r="E48" s="336" t="s">
        <v>287</v>
      </c>
      <c r="F48" s="337">
        <v>0</v>
      </c>
      <c r="G48" s="426"/>
      <c r="H48" s="190" t="s">
        <v>1013</v>
      </c>
      <c r="I48" s="190" t="s">
        <v>489</v>
      </c>
      <c r="J48" s="190"/>
      <c r="K48" s="190"/>
      <c r="L48" s="190"/>
      <c r="M48" s="338">
        <v>39.666710000000002</v>
      </c>
      <c r="N48" s="338">
        <v>86.196600000000004</v>
      </c>
      <c r="O48" s="335" t="s">
        <v>264</v>
      </c>
      <c r="P48" s="412"/>
      <c r="Q48" s="339" t="s">
        <v>265</v>
      </c>
      <c r="R48" s="340" t="s">
        <v>974</v>
      </c>
      <c r="S48" s="341">
        <v>17.20269</v>
      </c>
      <c r="T48" s="341">
        <v>17.470264263146515</v>
      </c>
      <c r="U48" s="342" t="s">
        <v>203</v>
      </c>
      <c r="V48" s="343">
        <v>55</v>
      </c>
      <c r="W48" s="343">
        <v>7</v>
      </c>
      <c r="X48" s="190" t="s">
        <v>572</v>
      </c>
      <c r="Y48" s="344" t="s">
        <v>807</v>
      </c>
      <c r="Z48" s="345"/>
      <c r="AA48" s="223" t="s">
        <v>336</v>
      </c>
      <c r="AB48" s="223" t="s">
        <v>603</v>
      </c>
    </row>
    <row r="49" spans="1:28" s="471" customFormat="1" ht="15" customHeight="1" x14ac:dyDescent="0.2">
      <c r="A49" s="458"/>
      <c r="B49" s="537" t="s">
        <v>6</v>
      </c>
      <c r="C49" s="459" t="s">
        <v>600</v>
      </c>
      <c r="D49" s="459" t="s">
        <v>766</v>
      </c>
      <c r="E49" s="460" t="s">
        <v>287</v>
      </c>
      <c r="F49" s="461">
        <v>0</v>
      </c>
      <c r="G49" s="454">
        <v>1</v>
      </c>
      <c r="H49" s="456" t="s">
        <v>608</v>
      </c>
      <c r="I49" s="457" t="s">
        <v>843</v>
      </c>
      <c r="J49" s="456"/>
      <c r="K49" s="456"/>
      <c r="L49" s="456"/>
      <c r="M49" s="472"/>
      <c r="N49" s="472"/>
      <c r="O49" s="459"/>
      <c r="P49" s="463"/>
      <c r="Q49" s="464" t="s">
        <v>332</v>
      </c>
      <c r="R49" s="465" t="s">
        <v>543</v>
      </c>
      <c r="S49" s="467"/>
      <c r="T49" s="467"/>
      <c r="U49" s="468" t="s">
        <v>203</v>
      </c>
      <c r="V49" s="469">
        <v>55</v>
      </c>
      <c r="W49" s="469"/>
      <c r="X49" s="455"/>
      <c r="Y49" s="470" t="s">
        <v>807</v>
      </c>
      <c r="Z49" s="457"/>
      <c r="AA49" s="331" t="s">
        <v>336</v>
      </c>
      <c r="AB49" s="331" t="s">
        <v>603</v>
      </c>
    </row>
    <row r="50" spans="1:28" s="110" customFormat="1" ht="15" customHeight="1" x14ac:dyDescent="0.2">
      <c r="A50" s="282"/>
      <c r="B50" s="99" t="s">
        <v>6</v>
      </c>
      <c r="C50" s="99" t="s">
        <v>600</v>
      </c>
      <c r="D50" s="99" t="s">
        <v>766</v>
      </c>
      <c r="E50" s="312" t="s">
        <v>287</v>
      </c>
      <c r="F50" s="315">
        <v>1</v>
      </c>
      <c r="G50" s="427">
        <v>1</v>
      </c>
      <c r="H50" s="98" t="s">
        <v>1014</v>
      </c>
      <c r="I50" s="98" t="s">
        <v>490</v>
      </c>
      <c r="J50" s="235" t="s">
        <v>798</v>
      </c>
      <c r="K50" s="98"/>
      <c r="L50" s="98"/>
      <c r="M50" s="101">
        <v>38.48977</v>
      </c>
      <c r="N50" s="101">
        <v>87.55</v>
      </c>
      <c r="O50" s="99" t="s">
        <v>264</v>
      </c>
      <c r="P50" s="415" t="s">
        <v>970</v>
      </c>
      <c r="Q50" s="102" t="s">
        <v>764</v>
      </c>
      <c r="R50" s="103" t="s">
        <v>266</v>
      </c>
      <c r="S50" s="104">
        <v>11309.09</v>
      </c>
      <c r="T50" s="104">
        <v>11689.40502855896</v>
      </c>
      <c r="U50" s="133" t="s">
        <v>538</v>
      </c>
      <c r="V50" s="106">
        <v>55</v>
      </c>
      <c r="W50" s="106">
        <v>6</v>
      </c>
      <c r="X50" s="98" t="s">
        <v>572</v>
      </c>
      <c r="Y50" s="238" t="s">
        <v>807</v>
      </c>
      <c r="Z50" s="108" t="s">
        <v>817</v>
      </c>
      <c r="AA50" s="223" t="s">
        <v>336</v>
      </c>
      <c r="AB50" s="364" t="s">
        <v>602</v>
      </c>
    </row>
    <row r="51" spans="1:28" s="346" customFormat="1" ht="15" customHeight="1" x14ac:dyDescent="0.2">
      <c r="A51" s="334">
        <v>37638</v>
      </c>
      <c r="B51" s="335" t="s">
        <v>6</v>
      </c>
      <c r="C51" s="335" t="s">
        <v>600</v>
      </c>
      <c r="D51" s="335" t="s">
        <v>766</v>
      </c>
      <c r="E51" s="336" t="s">
        <v>287</v>
      </c>
      <c r="F51" s="337">
        <v>0</v>
      </c>
      <c r="G51" s="426"/>
      <c r="H51" s="190" t="s">
        <v>1015</v>
      </c>
      <c r="I51" s="190" t="s">
        <v>491</v>
      </c>
      <c r="J51" s="190"/>
      <c r="K51" s="190"/>
      <c r="L51" s="190"/>
      <c r="M51" s="338">
        <v>39.662280000000003</v>
      </c>
      <c r="N51" s="338">
        <v>84.201899999999995</v>
      </c>
      <c r="O51" s="335" t="s">
        <v>264</v>
      </c>
      <c r="P51" s="412"/>
      <c r="Q51" s="339" t="s">
        <v>265</v>
      </c>
      <c r="R51" s="340" t="s">
        <v>974</v>
      </c>
      <c r="S51" s="341">
        <v>20.049589999999998</v>
      </c>
      <c r="T51" s="341">
        <v>19.877075458175923</v>
      </c>
      <c r="U51" s="342" t="s">
        <v>203</v>
      </c>
      <c r="V51" s="343">
        <v>55</v>
      </c>
      <c r="W51" s="343">
        <v>11</v>
      </c>
      <c r="X51" s="190" t="s">
        <v>572</v>
      </c>
      <c r="Y51" s="344" t="s">
        <v>807</v>
      </c>
      <c r="Z51" s="345"/>
      <c r="AA51" s="223" t="s">
        <v>336</v>
      </c>
      <c r="AB51" s="223" t="s">
        <v>603</v>
      </c>
    </row>
    <row r="52" spans="1:28" s="110" customFormat="1" ht="15" customHeight="1" x14ac:dyDescent="0.2">
      <c r="A52" s="282"/>
      <c r="B52" s="99" t="s">
        <v>6</v>
      </c>
      <c r="C52" s="99" t="s">
        <v>600</v>
      </c>
      <c r="D52" s="99" t="s">
        <v>766</v>
      </c>
      <c r="E52" s="312" t="s">
        <v>287</v>
      </c>
      <c r="F52" s="315">
        <v>1</v>
      </c>
      <c r="G52" s="427">
        <v>1</v>
      </c>
      <c r="H52" s="98" t="s">
        <v>1016</v>
      </c>
      <c r="I52" s="98" t="s">
        <v>492</v>
      </c>
      <c r="J52" s="235" t="s">
        <v>799</v>
      </c>
      <c r="K52" s="98"/>
      <c r="L52" s="98"/>
      <c r="M52" s="101">
        <v>39.727820000000001</v>
      </c>
      <c r="N52" s="101">
        <v>85.879400000000004</v>
      </c>
      <c r="O52" s="99" t="s">
        <v>264</v>
      </c>
      <c r="P52" s="415" t="s">
        <v>264</v>
      </c>
      <c r="Q52" s="102" t="s">
        <v>552</v>
      </c>
      <c r="R52" s="103" t="s">
        <v>540</v>
      </c>
      <c r="S52" s="104">
        <v>95.075100000000006</v>
      </c>
      <c r="T52" s="104">
        <v>92.49065170844203</v>
      </c>
      <c r="U52" s="105" t="s">
        <v>203</v>
      </c>
      <c r="V52" s="106">
        <v>55</v>
      </c>
      <c r="W52" s="106">
        <v>6</v>
      </c>
      <c r="X52" s="98" t="s">
        <v>572</v>
      </c>
      <c r="Y52" s="238" t="s">
        <v>807</v>
      </c>
      <c r="Z52" s="108" t="s">
        <v>816</v>
      </c>
      <c r="AA52" s="109" t="s">
        <v>336</v>
      </c>
      <c r="AB52" s="109" t="s">
        <v>603</v>
      </c>
    </row>
    <row r="53" spans="1:28" s="346" customFormat="1" ht="15" customHeight="1" x14ac:dyDescent="0.2">
      <c r="A53" s="347">
        <v>37454</v>
      </c>
      <c r="B53" s="348" t="s">
        <v>24</v>
      </c>
      <c r="C53" s="348" t="s">
        <v>598</v>
      </c>
      <c r="D53" s="348" t="s">
        <v>766</v>
      </c>
      <c r="E53" s="349" t="s">
        <v>679</v>
      </c>
      <c r="F53" s="350">
        <v>0</v>
      </c>
      <c r="G53" s="428"/>
      <c r="H53" s="351" t="s">
        <v>754</v>
      </c>
      <c r="I53" s="351" t="s">
        <v>90</v>
      </c>
      <c r="J53" s="382"/>
      <c r="K53" s="382"/>
      <c r="L53" s="382"/>
      <c r="M53" s="352">
        <v>44.955680000000001</v>
      </c>
      <c r="N53" s="352">
        <v>122.628</v>
      </c>
      <c r="O53" s="348" t="s">
        <v>970</v>
      </c>
      <c r="P53" s="411"/>
      <c r="Q53" s="353" t="s">
        <v>332</v>
      </c>
      <c r="R53" s="354" t="s">
        <v>541</v>
      </c>
      <c r="S53" s="355">
        <v>9.8423700000000007</v>
      </c>
      <c r="T53" s="355">
        <v>46.905381707224507</v>
      </c>
      <c r="U53" s="356" t="s">
        <v>203</v>
      </c>
      <c r="V53" s="357">
        <v>4</v>
      </c>
      <c r="W53" s="357">
        <v>19</v>
      </c>
      <c r="X53" s="351"/>
      <c r="Y53" s="358" t="s">
        <v>807</v>
      </c>
      <c r="Z53" s="359"/>
      <c r="AA53" s="268" t="s">
        <v>336</v>
      </c>
      <c r="AB53" s="268" t="s">
        <v>603</v>
      </c>
    </row>
    <row r="54" spans="1:28" s="110" customFormat="1" ht="15" customHeight="1" x14ac:dyDescent="0.2">
      <c r="A54" s="281">
        <v>37454</v>
      </c>
      <c r="B54" s="113" t="s">
        <v>24</v>
      </c>
      <c r="C54" s="113" t="s">
        <v>598</v>
      </c>
      <c r="D54" s="113" t="s">
        <v>766</v>
      </c>
      <c r="E54" s="311" t="s">
        <v>679</v>
      </c>
      <c r="F54" s="314">
        <v>1</v>
      </c>
      <c r="G54" s="425">
        <v>1</v>
      </c>
      <c r="H54" s="114" t="s">
        <v>755</v>
      </c>
      <c r="I54" s="114" t="s">
        <v>199</v>
      </c>
      <c r="J54" s="112"/>
      <c r="K54" s="112"/>
      <c r="L54" s="112"/>
      <c r="M54" s="115">
        <v>45.1004</v>
      </c>
      <c r="N54" s="115">
        <v>122.822</v>
      </c>
      <c r="O54" s="113" t="s">
        <v>264</v>
      </c>
      <c r="P54" s="414" t="s">
        <v>264</v>
      </c>
      <c r="Q54" s="116" t="s">
        <v>552</v>
      </c>
      <c r="R54" s="117" t="s">
        <v>540</v>
      </c>
      <c r="S54" s="118">
        <v>15.00057</v>
      </c>
      <c r="T54" s="118">
        <v>43.192852031009068</v>
      </c>
      <c r="U54" s="119" t="s">
        <v>203</v>
      </c>
      <c r="V54" s="120">
        <v>3</v>
      </c>
      <c r="W54" s="120">
        <v>19</v>
      </c>
      <c r="X54" s="114" t="s">
        <v>579</v>
      </c>
      <c r="Y54" s="242" t="s">
        <v>807</v>
      </c>
      <c r="Z54" s="122"/>
      <c r="AA54" s="268" t="s">
        <v>335</v>
      </c>
      <c r="AB54" s="268" t="s">
        <v>603</v>
      </c>
    </row>
    <row r="55" spans="1:28" s="110" customFormat="1" ht="15" customHeight="1" x14ac:dyDescent="0.2">
      <c r="A55" s="281">
        <v>37454</v>
      </c>
      <c r="B55" s="113" t="s">
        <v>24</v>
      </c>
      <c r="C55" s="113" t="s">
        <v>598</v>
      </c>
      <c r="D55" s="113" t="s">
        <v>766</v>
      </c>
      <c r="E55" s="311" t="s">
        <v>679</v>
      </c>
      <c r="F55" s="314">
        <v>1</v>
      </c>
      <c r="G55" s="425">
        <v>1</v>
      </c>
      <c r="H55" s="114" t="s">
        <v>559</v>
      </c>
      <c r="I55" s="122" t="s">
        <v>309</v>
      </c>
      <c r="J55" s="112"/>
      <c r="K55" s="112"/>
      <c r="L55" s="112"/>
      <c r="M55" s="126">
        <v>45.666670000000003</v>
      </c>
      <c r="N55" s="126">
        <v>123.07</v>
      </c>
      <c r="O55" s="113"/>
      <c r="P55" s="411"/>
      <c r="Q55" s="116" t="s">
        <v>332</v>
      </c>
      <c r="R55" s="117" t="s">
        <v>541</v>
      </c>
      <c r="S55" s="118">
        <v>33</v>
      </c>
      <c r="T55" s="118"/>
      <c r="U55" s="119" t="s">
        <v>203</v>
      </c>
      <c r="V55" s="120">
        <v>3</v>
      </c>
      <c r="W55" s="120">
        <v>16</v>
      </c>
      <c r="X55" s="114"/>
      <c r="Y55" s="134" t="s">
        <v>807</v>
      </c>
      <c r="Z55" s="122" t="s">
        <v>429</v>
      </c>
      <c r="AA55" s="123" t="s">
        <v>336</v>
      </c>
      <c r="AB55" s="123" t="s">
        <v>603</v>
      </c>
    </row>
    <row r="56" spans="1:28" s="110" customFormat="1" ht="15" customHeight="1" x14ac:dyDescent="0.2">
      <c r="A56" s="281">
        <v>37454</v>
      </c>
      <c r="B56" s="113" t="s">
        <v>24</v>
      </c>
      <c r="C56" s="113" t="s">
        <v>598</v>
      </c>
      <c r="D56" s="113" t="s">
        <v>766</v>
      </c>
      <c r="E56" s="311" t="s">
        <v>679</v>
      </c>
      <c r="F56" s="314">
        <v>1</v>
      </c>
      <c r="G56" s="425">
        <v>1</v>
      </c>
      <c r="H56" s="114" t="s">
        <v>756</v>
      </c>
      <c r="I56" s="114" t="s">
        <v>91</v>
      </c>
      <c r="J56" s="112"/>
      <c r="K56" s="112"/>
      <c r="L56" s="112"/>
      <c r="M56" s="115">
        <v>45.403449999999999</v>
      </c>
      <c r="N56" s="115">
        <v>122.755</v>
      </c>
      <c r="O56" s="113" t="s">
        <v>264</v>
      </c>
      <c r="P56" s="414" t="s">
        <v>264</v>
      </c>
      <c r="Q56" s="116" t="s">
        <v>265</v>
      </c>
      <c r="R56" s="117" t="s">
        <v>265</v>
      </c>
      <c r="S56" s="118">
        <v>31.049499999999998</v>
      </c>
      <c r="T56" s="118">
        <v>63.342501810513795</v>
      </c>
      <c r="U56" s="119" t="s">
        <v>203</v>
      </c>
      <c r="V56" s="120">
        <v>3</v>
      </c>
      <c r="W56" s="120">
        <v>9</v>
      </c>
      <c r="X56" s="114"/>
      <c r="Y56" s="242" t="s">
        <v>807</v>
      </c>
      <c r="Z56" s="122" t="s">
        <v>429</v>
      </c>
      <c r="AA56" s="123" t="s">
        <v>336</v>
      </c>
      <c r="AB56" s="123" t="s">
        <v>603</v>
      </c>
    </row>
    <row r="57" spans="1:28" s="110" customFormat="1" ht="15" customHeight="1" x14ac:dyDescent="0.2">
      <c r="A57" s="281">
        <v>37454</v>
      </c>
      <c r="B57" s="113" t="s">
        <v>24</v>
      </c>
      <c r="C57" s="113" t="s">
        <v>598</v>
      </c>
      <c r="D57" s="113" t="s">
        <v>766</v>
      </c>
      <c r="E57" s="311" t="s">
        <v>679</v>
      </c>
      <c r="F57" s="314">
        <v>1</v>
      </c>
      <c r="G57" s="425">
        <v>1</v>
      </c>
      <c r="H57" s="114" t="s">
        <v>757</v>
      </c>
      <c r="I57" s="114" t="s">
        <v>92</v>
      </c>
      <c r="J57" s="112"/>
      <c r="K57" s="112"/>
      <c r="L57" s="112"/>
      <c r="M57" s="115">
        <v>45.518450000000001</v>
      </c>
      <c r="N57" s="115">
        <v>122.66800000000001</v>
      </c>
      <c r="O57" s="113" t="s">
        <v>970</v>
      </c>
      <c r="P57" s="413" t="s">
        <v>970</v>
      </c>
      <c r="Q57" s="116" t="s">
        <v>764</v>
      </c>
      <c r="R57" s="230" t="s">
        <v>493</v>
      </c>
      <c r="S57" s="118">
        <v>11172.51</v>
      </c>
      <c r="T57" s="118">
        <v>41545.018251591144</v>
      </c>
      <c r="U57" s="131" t="s">
        <v>538</v>
      </c>
      <c r="V57" s="120">
        <v>4</v>
      </c>
      <c r="W57" s="120">
        <v>19</v>
      </c>
      <c r="X57" s="114" t="s">
        <v>579</v>
      </c>
      <c r="Y57" s="242" t="s">
        <v>807</v>
      </c>
      <c r="Z57" s="122"/>
      <c r="AA57" s="123"/>
      <c r="AB57" s="132"/>
    </row>
    <row r="58" spans="1:28" s="110" customFormat="1" ht="15" customHeight="1" x14ac:dyDescent="0.2">
      <c r="A58" s="282">
        <v>37455</v>
      </c>
      <c r="B58" s="99" t="s">
        <v>25</v>
      </c>
      <c r="C58" s="99" t="s">
        <v>600</v>
      </c>
      <c r="D58" s="99" t="s">
        <v>766</v>
      </c>
      <c r="E58" s="312" t="s">
        <v>287</v>
      </c>
      <c r="F58" s="315">
        <v>1</v>
      </c>
      <c r="G58" s="427">
        <v>1</v>
      </c>
      <c r="H58" s="98" t="s">
        <v>758</v>
      </c>
      <c r="I58" s="98" t="s">
        <v>93</v>
      </c>
      <c r="J58" s="98"/>
      <c r="K58" s="98"/>
      <c r="L58" s="98"/>
      <c r="M58" s="101">
        <v>45.763570000000001</v>
      </c>
      <c r="N58" s="101">
        <v>88.463200000000001</v>
      </c>
      <c r="O58" s="99" t="s">
        <v>970</v>
      </c>
      <c r="P58" s="412"/>
      <c r="Q58" s="102" t="s">
        <v>332</v>
      </c>
      <c r="R58" s="103" t="s">
        <v>541</v>
      </c>
      <c r="S58" s="104">
        <v>139.99629999999999</v>
      </c>
      <c r="T58" s="104">
        <v>127.64836304895859</v>
      </c>
      <c r="U58" s="105" t="s">
        <v>203</v>
      </c>
      <c r="V58" s="106">
        <v>50</v>
      </c>
      <c r="W58" s="106">
        <v>2</v>
      </c>
      <c r="X58" s="98" t="s">
        <v>566</v>
      </c>
      <c r="Y58" s="238" t="s">
        <v>807</v>
      </c>
      <c r="Z58" s="108"/>
      <c r="AA58" s="109" t="s">
        <v>336</v>
      </c>
      <c r="AB58" s="109" t="s">
        <v>603</v>
      </c>
    </row>
    <row r="59" spans="1:28" s="471" customFormat="1" ht="15" customHeight="1" x14ac:dyDescent="0.2">
      <c r="A59" s="458">
        <v>37468</v>
      </c>
      <c r="B59" s="459" t="s">
        <v>25</v>
      </c>
      <c r="C59" s="459" t="s">
        <v>600</v>
      </c>
      <c r="D59" s="459" t="s">
        <v>766</v>
      </c>
      <c r="E59" s="460" t="s">
        <v>287</v>
      </c>
      <c r="F59" s="461">
        <v>0</v>
      </c>
      <c r="G59" s="454">
        <v>1</v>
      </c>
      <c r="H59" s="493" t="s">
        <v>759</v>
      </c>
      <c r="I59" s="455" t="s">
        <v>331</v>
      </c>
      <c r="J59" s="455" t="s">
        <v>330</v>
      </c>
      <c r="K59" s="455" t="s">
        <v>330</v>
      </c>
      <c r="L59" s="455"/>
      <c r="M59" s="472">
        <v>44.465820000000001</v>
      </c>
      <c r="N59" s="472">
        <v>88.218999999999994</v>
      </c>
      <c r="O59" s="459" t="s">
        <v>264</v>
      </c>
      <c r="P59" s="463"/>
      <c r="Q59" s="464" t="s">
        <v>552</v>
      </c>
      <c r="R59" s="465" t="s">
        <v>540</v>
      </c>
      <c r="S59" s="467">
        <v>95.433030000000002</v>
      </c>
      <c r="T59" s="467">
        <v>66.142751886574075</v>
      </c>
      <c r="U59" s="468" t="s">
        <v>203</v>
      </c>
      <c r="V59" s="469">
        <v>51</v>
      </c>
      <c r="W59" s="469">
        <v>7</v>
      </c>
      <c r="X59" s="455" t="s">
        <v>577</v>
      </c>
      <c r="Y59" s="470" t="s">
        <v>807</v>
      </c>
      <c r="Z59" s="457"/>
      <c r="AA59" s="331" t="s">
        <v>336</v>
      </c>
      <c r="AB59" s="331" t="s">
        <v>603</v>
      </c>
    </row>
    <row r="60" spans="1:28" s="471" customFormat="1" ht="15" customHeight="1" x14ac:dyDescent="0.2">
      <c r="A60" s="458">
        <v>37455</v>
      </c>
      <c r="B60" s="459" t="s">
        <v>25</v>
      </c>
      <c r="C60" s="459" t="s">
        <v>600</v>
      </c>
      <c r="D60" s="459" t="s">
        <v>766</v>
      </c>
      <c r="E60" s="460" t="s">
        <v>287</v>
      </c>
      <c r="F60" s="461">
        <v>0</v>
      </c>
      <c r="G60" s="454">
        <v>1</v>
      </c>
      <c r="H60" s="455" t="s">
        <v>760</v>
      </c>
      <c r="I60" s="455" t="s">
        <v>95</v>
      </c>
      <c r="J60" s="455"/>
      <c r="K60" s="455"/>
      <c r="L60" s="455"/>
      <c r="M60" s="472">
        <v>43.09695</v>
      </c>
      <c r="N60" s="472">
        <v>87.972300000000004</v>
      </c>
      <c r="O60" s="459" t="s">
        <v>970</v>
      </c>
      <c r="P60" s="463"/>
      <c r="Q60" s="464" t="s">
        <v>265</v>
      </c>
      <c r="R60" s="465" t="s">
        <v>265</v>
      </c>
      <c r="S60" s="467">
        <v>10.04332</v>
      </c>
      <c r="T60" s="467">
        <v>5.9912756644186906</v>
      </c>
      <c r="U60" s="468" t="s">
        <v>203</v>
      </c>
      <c r="V60" s="469">
        <v>53</v>
      </c>
      <c r="W60" s="469">
        <v>3</v>
      </c>
      <c r="X60" s="494"/>
      <c r="Y60" s="495" t="s">
        <v>807</v>
      </c>
      <c r="Z60" s="496" t="s">
        <v>429</v>
      </c>
      <c r="AA60" s="331" t="s">
        <v>336</v>
      </c>
      <c r="AB60" s="331" t="s">
        <v>603</v>
      </c>
    </row>
    <row r="61" spans="1:28" s="346" customFormat="1" ht="15" customHeight="1" thickBot="1" x14ac:dyDescent="0.25">
      <c r="A61" s="383">
        <v>37455</v>
      </c>
      <c r="B61" s="384" t="s">
        <v>25</v>
      </c>
      <c r="C61" s="384" t="s">
        <v>600</v>
      </c>
      <c r="D61" s="384" t="s">
        <v>766</v>
      </c>
      <c r="E61" s="385" t="s">
        <v>287</v>
      </c>
      <c r="F61" s="386">
        <v>0</v>
      </c>
      <c r="G61" s="433"/>
      <c r="H61" s="387" t="s">
        <v>761</v>
      </c>
      <c r="I61" s="387" t="s">
        <v>96</v>
      </c>
      <c r="J61" s="387"/>
      <c r="K61" s="387"/>
      <c r="L61" s="387"/>
      <c r="M61" s="388">
        <v>43.100009999999997</v>
      </c>
      <c r="N61" s="388">
        <v>87.909000000000006</v>
      </c>
      <c r="O61" s="384" t="s">
        <v>264</v>
      </c>
      <c r="P61" s="416"/>
      <c r="Q61" s="389" t="s">
        <v>764</v>
      </c>
      <c r="R61" s="390" t="s">
        <v>266</v>
      </c>
      <c r="S61" s="391">
        <v>696.399</v>
      </c>
      <c r="T61" s="391">
        <v>395.47642623909218</v>
      </c>
      <c r="U61" s="392" t="s">
        <v>203</v>
      </c>
      <c r="V61" s="393">
        <v>53</v>
      </c>
      <c r="W61" s="393">
        <v>3</v>
      </c>
      <c r="X61" s="394" t="s">
        <v>567</v>
      </c>
      <c r="Y61" s="395" t="s">
        <v>807</v>
      </c>
      <c r="Z61" s="396" t="s">
        <v>429</v>
      </c>
      <c r="AA61" s="397" t="s">
        <v>335</v>
      </c>
      <c r="AB61" s="397" t="s">
        <v>603</v>
      </c>
    </row>
    <row r="62" spans="1:28" s="471" customFormat="1" ht="15" customHeight="1" thickTop="1" x14ac:dyDescent="0.2">
      <c r="A62" s="497">
        <v>37433</v>
      </c>
      <c r="B62" s="498" t="s">
        <v>26</v>
      </c>
      <c r="C62" s="498" t="s">
        <v>599</v>
      </c>
      <c r="D62" s="498" t="s">
        <v>767</v>
      </c>
      <c r="E62" s="499" t="s">
        <v>287</v>
      </c>
      <c r="F62" s="500">
        <v>0</v>
      </c>
      <c r="G62" s="501">
        <v>1</v>
      </c>
      <c r="H62" s="502" t="s">
        <v>989</v>
      </c>
      <c r="I62" s="502" t="s">
        <v>97</v>
      </c>
      <c r="J62" s="502"/>
      <c r="K62" s="502"/>
      <c r="L62" s="502"/>
      <c r="M62" s="503">
        <v>42.836089999999999</v>
      </c>
      <c r="N62" s="503">
        <v>92.257400000000004</v>
      </c>
      <c r="O62" s="498" t="s">
        <v>970</v>
      </c>
      <c r="P62" s="504"/>
      <c r="Q62" s="505" t="s">
        <v>332</v>
      </c>
      <c r="R62" s="506" t="s">
        <v>540</v>
      </c>
      <c r="S62" s="507">
        <v>346.33280000000002</v>
      </c>
      <c r="T62" s="507">
        <v>315</v>
      </c>
      <c r="U62" s="508" t="s">
        <v>203</v>
      </c>
      <c r="V62" s="509">
        <v>47</v>
      </c>
      <c r="W62" s="509">
        <v>3</v>
      </c>
      <c r="X62" s="502" t="s">
        <v>572</v>
      </c>
      <c r="Y62" s="510" t="s">
        <v>807</v>
      </c>
      <c r="Z62" s="511"/>
      <c r="AA62" s="512" t="s">
        <v>336</v>
      </c>
      <c r="AB62" s="512" t="s">
        <v>603</v>
      </c>
    </row>
    <row r="63" spans="1:28" s="346" customFormat="1" ht="15" customHeight="1" x14ac:dyDescent="0.2">
      <c r="A63" s="347">
        <v>37433</v>
      </c>
      <c r="B63" s="348" t="s">
        <v>26</v>
      </c>
      <c r="C63" s="348" t="s">
        <v>599</v>
      </c>
      <c r="D63" s="348" t="s">
        <v>767</v>
      </c>
      <c r="E63" s="349" t="s">
        <v>287</v>
      </c>
      <c r="F63" s="350">
        <v>0</v>
      </c>
      <c r="G63" s="428"/>
      <c r="H63" s="351" t="s">
        <v>990</v>
      </c>
      <c r="I63" s="351" t="s">
        <v>98</v>
      </c>
      <c r="J63" s="351"/>
      <c r="K63" s="351"/>
      <c r="L63" s="351"/>
      <c r="M63" s="352">
        <v>42.759970000000003</v>
      </c>
      <c r="N63" s="352">
        <v>93.6233</v>
      </c>
      <c r="O63" s="348" t="s">
        <v>264</v>
      </c>
      <c r="P63" s="411"/>
      <c r="Q63" s="353" t="s">
        <v>552</v>
      </c>
      <c r="R63" s="354" t="s">
        <v>540</v>
      </c>
      <c r="S63" s="355">
        <v>418.49650000000003</v>
      </c>
      <c r="T63" s="355">
        <v>243</v>
      </c>
      <c r="U63" s="356" t="s">
        <v>203</v>
      </c>
      <c r="V63" s="357">
        <v>47</v>
      </c>
      <c r="W63" s="357">
        <v>3</v>
      </c>
      <c r="X63" s="351" t="s">
        <v>572</v>
      </c>
      <c r="Y63" s="358" t="s">
        <v>807</v>
      </c>
      <c r="Z63" s="359"/>
      <c r="AA63" s="268" t="s">
        <v>336</v>
      </c>
      <c r="AB63" s="268" t="s">
        <v>603</v>
      </c>
    </row>
    <row r="64" spans="1:28" s="110" customFormat="1" ht="15" customHeight="1" x14ac:dyDescent="0.2">
      <c r="A64" s="281">
        <v>37433</v>
      </c>
      <c r="B64" s="113" t="s">
        <v>26</v>
      </c>
      <c r="C64" s="113" t="s">
        <v>599</v>
      </c>
      <c r="D64" s="113" t="s">
        <v>767</v>
      </c>
      <c r="E64" s="311" t="s">
        <v>287</v>
      </c>
      <c r="F64" s="314">
        <v>1</v>
      </c>
      <c r="G64" s="425">
        <v>1</v>
      </c>
      <c r="H64" s="114" t="s">
        <v>765</v>
      </c>
      <c r="I64" s="114" t="s">
        <v>189</v>
      </c>
      <c r="J64" s="114"/>
      <c r="K64" s="114"/>
      <c r="L64" s="114"/>
      <c r="M64" s="115">
        <v>42.315260000000002</v>
      </c>
      <c r="N64" s="115">
        <v>93.152199999999993</v>
      </c>
      <c r="O64" s="113" t="s">
        <v>970</v>
      </c>
      <c r="P64" s="414" t="s">
        <v>264</v>
      </c>
      <c r="Q64" s="116" t="s">
        <v>552</v>
      </c>
      <c r="R64" s="117" t="s">
        <v>540</v>
      </c>
      <c r="S64" s="118">
        <v>224.1438</v>
      </c>
      <c r="T64" s="118">
        <v>157</v>
      </c>
      <c r="U64" s="119" t="s">
        <v>203</v>
      </c>
      <c r="V64" s="120">
        <v>47</v>
      </c>
      <c r="W64" s="120">
        <v>7</v>
      </c>
      <c r="X64" s="114" t="s">
        <v>572</v>
      </c>
      <c r="Y64" s="134" t="s">
        <v>807</v>
      </c>
      <c r="Z64" s="122" t="s">
        <v>817</v>
      </c>
      <c r="AA64" s="123" t="s">
        <v>336</v>
      </c>
      <c r="AB64" s="123" t="s">
        <v>603</v>
      </c>
    </row>
    <row r="65" spans="1:28" s="110" customFormat="1" ht="15" customHeight="1" x14ac:dyDescent="0.2">
      <c r="A65" s="281">
        <v>37433</v>
      </c>
      <c r="B65" s="113" t="s">
        <v>26</v>
      </c>
      <c r="C65" s="113" t="s">
        <v>599</v>
      </c>
      <c r="D65" s="113" t="s">
        <v>767</v>
      </c>
      <c r="E65" s="311" t="s">
        <v>287</v>
      </c>
      <c r="F65" s="314">
        <v>1</v>
      </c>
      <c r="G65" s="425">
        <v>1</v>
      </c>
      <c r="H65" s="114" t="s">
        <v>991</v>
      </c>
      <c r="I65" s="114" t="s">
        <v>99</v>
      </c>
      <c r="J65" s="114"/>
      <c r="K65" s="114"/>
      <c r="L65" s="114"/>
      <c r="M65" s="115">
        <v>41.178089999999997</v>
      </c>
      <c r="N65" s="115">
        <v>91.182100000000005</v>
      </c>
      <c r="O65" s="113" t="s">
        <v>264</v>
      </c>
      <c r="P65" s="413" t="s">
        <v>970</v>
      </c>
      <c r="Q65" s="116" t="s">
        <v>764</v>
      </c>
      <c r="R65" s="117" t="s">
        <v>540</v>
      </c>
      <c r="S65" s="118">
        <v>12496.1</v>
      </c>
      <c r="T65" s="118">
        <v>9381</v>
      </c>
      <c r="U65" s="131" t="s">
        <v>538</v>
      </c>
      <c r="V65" s="120">
        <v>47</v>
      </c>
      <c r="W65" s="120">
        <v>3</v>
      </c>
      <c r="X65" s="114" t="s">
        <v>572</v>
      </c>
      <c r="Y65" s="134" t="s">
        <v>807</v>
      </c>
      <c r="Z65" s="122"/>
      <c r="AA65" s="268" t="s">
        <v>336</v>
      </c>
      <c r="AB65" s="361" t="s">
        <v>602</v>
      </c>
    </row>
    <row r="66" spans="1:28" s="110" customFormat="1" ht="15" customHeight="1" x14ac:dyDescent="0.2">
      <c r="A66" s="282">
        <v>37392</v>
      </c>
      <c r="B66" s="99" t="s">
        <v>27</v>
      </c>
      <c r="C66" s="99" t="s">
        <v>600</v>
      </c>
      <c r="D66" s="99" t="s">
        <v>767</v>
      </c>
      <c r="E66" s="312" t="s">
        <v>285</v>
      </c>
      <c r="F66" s="315">
        <v>1</v>
      </c>
      <c r="G66" s="427">
        <v>1</v>
      </c>
      <c r="H66" s="98" t="s">
        <v>998</v>
      </c>
      <c r="I66" s="98" t="s">
        <v>100</v>
      </c>
      <c r="J66" s="98"/>
      <c r="K66" s="235" t="s">
        <v>800</v>
      </c>
      <c r="L66" s="98"/>
      <c r="M66" s="101">
        <v>42.876179999999998</v>
      </c>
      <c r="N66" s="101">
        <v>74.602900000000005</v>
      </c>
      <c r="O66" s="99" t="s">
        <v>264</v>
      </c>
      <c r="P66" s="415" t="s">
        <v>264</v>
      </c>
      <c r="Q66" s="102" t="s">
        <v>552</v>
      </c>
      <c r="R66" s="103" t="s">
        <v>540</v>
      </c>
      <c r="S66" s="104">
        <v>59.777540000000002</v>
      </c>
      <c r="T66" s="104">
        <v>82.690189975833718</v>
      </c>
      <c r="U66" s="105" t="s">
        <v>203</v>
      </c>
      <c r="V66" s="106">
        <v>83</v>
      </c>
      <c r="W66" s="106">
        <v>16</v>
      </c>
      <c r="X66" s="98" t="s">
        <v>567</v>
      </c>
      <c r="Y66" s="238" t="s">
        <v>807</v>
      </c>
      <c r="Z66" s="108"/>
      <c r="AA66" s="109" t="s">
        <v>336</v>
      </c>
      <c r="AB66" s="109" t="s">
        <v>603</v>
      </c>
    </row>
    <row r="67" spans="1:28" s="110" customFormat="1" ht="15" customHeight="1" x14ac:dyDescent="0.2">
      <c r="A67" s="282">
        <v>37392</v>
      </c>
      <c r="B67" s="99" t="s">
        <v>27</v>
      </c>
      <c r="C67" s="99" t="s">
        <v>600</v>
      </c>
      <c r="D67" s="99" t="s">
        <v>767</v>
      </c>
      <c r="E67" s="312" t="s">
        <v>285</v>
      </c>
      <c r="F67" s="315">
        <v>1</v>
      </c>
      <c r="G67" s="427">
        <v>1</v>
      </c>
      <c r="H67" s="98" t="s">
        <v>999</v>
      </c>
      <c r="I67" s="98" t="s">
        <v>101</v>
      </c>
      <c r="J67" s="98"/>
      <c r="K67" s="108"/>
      <c r="L67" s="235" t="s">
        <v>801</v>
      </c>
      <c r="M67" s="101">
        <v>42.783410000000003</v>
      </c>
      <c r="N67" s="101">
        <v>73.857100000000003</v>
      </c>
      <c r="O67" s="99" t="s">
        <v>264</v>
      </c>
      <c r="P67" s="415" t="s">
        <v>264</v>
      </c>
      <c r="Q67" s="102" t="s">
        <v>265</v>
      </c>
      <c r="R67" s="103" t="s">
        <v>265</v>
      </c>
      <c r="S67" s="104">
        <v>15.43046</v>
      </c>
      <c r="T67" s="104">
        <v>20.359850545837396</v>
      </c>
      <c r="U67" s="105" t="s">
        <v>203</v>
      </c>
      <c r="V67" s="106">
        <v>83</v>
      </c>
      <c r="W67" s="106">
        <v>4</v>
      </c>
      <c r="X67" s="98" t="s">
        <v>567</v>
      </c>
      <c r="Y67" s="238" t="s">
        <v>807</v>
      </c>
      <c r="Z67" s="108"/>
      <c r="AA67" s="109" t="s">
        <v>336</v>
      </c>
      <c r="AB67" s="109" t="s">
        <v>603</v>
      </c>
    </row>
    <row r="68" spans="1:28" s="110" customFormat="1" ht="15" customHeight="1" x14ac:dyDescent="0.2">
      <c r="A68" s="282">
        <v>37392</v>
      </c>
      <c r="B68" s="99" t="s">
        <v>27</v>
      </c>
      <c r="C68" s="99" t="s">
        <v>600</v>
      </c>
      <c r="D68" s="99" t="s">
        <v>767</v>
      </c>
      <c r="E68" s="312" t="s">
        <v>285</v>
      </c>
      <c r="F68" s="315">
        <v>1</v>
      </c>
      <c r="G68" s="427">
        <v>1</v>
      </c>
      <c r="H68" s="98" t="s">
        <v>1000</v>
      </c>
      <c r="I68" s="98" t="s">
        <v>102</v>
      </c>
      <c r="J68" s="98"/>
      <c r="K68" s="98"/>
      <c r="L68" s="98"/>
      <c r="M68" s="101">
        <v>42.785350000000001</v>
      </c>
      <c r="N68" s="101">
        <v>73.707599999999999</v>
      </c>
      <c r="O68" s="99" t="s">
        <v>264</v>
      </c>
      <c r="P68" s="415" t="s">
        <v>970</v>
      </c>
      <c r="Q68" s="102" t="s">
        <v>764</v>
      </c>
      <c r="R68" s="327" t="s">
        <v>493</v>
      </c>
      <c r="S68" s="104">
        <v>3518.7049999999999</v>
      </c>
      <c r="T68" s="104">
        <v>6311.7352188860241</v>
      </c>
      <c r="U68" s="133" t="s">
        <v>538</v>
      </c>
      <c r="V68" s="106">
        <v>83</v>
      </c>
      <c r="W68" s="106">
        <v>16</v>
      </c>
      <c r="X68" s="98" t="s">
        <v>567</v>
      </c>
      <c r="Y68" s="238" t="s">
        <v>807</v>
      </c>
      <c r="Z68" s="108"/>
      <c r="AA68" s="109" t="s">
        <v>633</v>
      </c>
      <c r="AB68" s="111" t="s">
        <v>633</v>
      </c>
    </row>
    <row r="69" spans="1:28" s="346" customFormat="1" ht="15" customHeight="1" x14ac:dyDescent="0.2">
      <c r="A69" s="334">
        <v>37392</v>
      </c>
      <c r="B69" s="335" t="s">
        <v>27</v>
      </c>
      <c r="C69" s="335" t="s">
        <v>600</v>
      </c>
      <c r="D69" s="335" t="s">
        <v>767</v>
      </c>
      <c r="E69" s="336" t="s">
        <v>285</v>
      </c>
      <c r="F69" s="337">
        <v>0</v>
      </c>
      <c r="G69" s="426"/>
      <c r="H69" s="190" t="s">
        <v>1001</v>
      </c>
      <c r="I69" s="190" t="s">
        <v>103</v>
      </c>
      <c r="J69" s="190"/>
      <c r="K69" s="190"/>
      <c r="L69" s="190"/>
      <c r="M69" s="338">
        <v>42.11703</v>
      </c>
      <c r="N69" s="338">
        <v>74.380099999999999</v>
      </c>
      <c r="O69" s="335" t="s">
        <v>970</v>
      </c>
      <c r="P69" s="412"/>
      <c r="Q69" s="339" t="s">
        <v>332</v>
      </c>
      <c r="R69" s="340" t="s">
        <v>541</v>
      </c>
      <c r="S69" s="341">
        <v>65.325100000000006</v>
      </c>
      <c r="T69" s="341">
        <v>152.23352745105399</v>
      </c>
      <c r="U69" s="342" t="s">
        <v>203</v>
      </c>
      <c r="V69" s="343">
        <v>58</v>
      </c>
      <c r="W69" s="343">
        <v>16</v>
      </c>
      <c r="X69" s="190"/>
      <c r="Y69" s="344" t="s">
        <v>807</v>
      </c>
      <c r="Z69" s="345"/>
      <c r="AA69" s="223" t="s">
        <v>336</v>
      </c>
      <c r="AB69" s="223" t="s">
        <v>603</v>
      </c>
    </row>
    <row r="70" spans="1:28" s="110" customFormat="1" ht="15" customHeight="1" x14ac:dyDescent="0.2">
      <c r="A70" s="281">
        <v>37447</v>
      </c>
      <c r="B70" s="113" t="s">
        <v>28</v>
      </c>
      <c r="C70" s="113" t="s">
        <v>600</v>
      </c>
      <c r="D70" s="113" t="s">
        <v>767</v>
      </c>
      <c r="E70" s="311" t="s">
        <v>287</v>
      </c>
      <c r="F70" s="314">
        <v>1</v>
      </c>
      <c r="G70" s="425">
        <v>1</v>
      </c>
      <c r="H70" s="114" t="s">
        <v>1002</v>
      </c>
      <c r="I70" s="114" t="s">
        <v>104</v>
      </c>
      <c r="J70" s="114"/>
      <c r="K70" s="114"/>
      <c r="L70" s="114"/>
      <c r="M70" s="115">
        <v>42.61448</v>
      </c>
      <c r="N70" s="115">
        <v>83.026600000000002</v>
      </c>
      <c r="O70" s="113" t="s">
        <v>264</v>
      </c>
      <c r="P70" s="413" t="s">
        <v>970</v>
      </c>
      <c r="Q70" s="116" t="s">
        <v>265</v>
      </c>
      <c r="R70" s="329" t="s">
        <v>974</v>
      </c>
      <c r="S70" s="118">
        <v>309.9658</v>
      </c>
      <c r="T70" s="118">
        <v>237.68979521613997</v>
      </c>
      <c r="U70" s="119" t="s">
        <v>203</v>
      </c>
      <c r="V70" s="120">
        <v>56</v>
      </c>
      <c r="W70" s="120">
        <v>1</v>
      </c>
      <c r="X70" s="114" t="s">
        <v>570</v>
      </c>
      <c r="Y70" s="134" t="s">
        <v>807</v>
      </c>
      <c r="Z70" s="122" t="s">
        <v>1026</v>
      </c>
      <c r="AA70" s="123" t="s">
        <v>336</v>
      </c>
      <c r="AB70" s="123" t="s">
        <v>603</v>
      </c>
    </row>
    <row r="71" spans="1:28" s="471" customFormat="1" ht="15" customHeight="1" x14ac:dyDescent="0.2">
      <c r="A71" s="476">
        <v>37447</v>
      </c>
      <c r="B71" s="477" t="s">
        <v>28</v>
      </c>
      <c r="C71" s="477" t="s">
        <v>600</v>
      </c>
      <c r="D71" s="477" t="s">
        <v>767</v>
      </c>
      <c r="E71" s="478" t="s">
        <v>287</v>
      </c>
      <c r="F71" s="479">
        <v>0</v>
      </c>
      <c r="G71" s="451">
        <v>1</v>
      </c>
      <c r="H71" s="452" t="s">
        <v>41</v>
      </c>
      <c r="I71" s="452" t="s">
        <v>200</v>
      </c>
      <c r="J71" s="452"/>
      <c r="K71" s="452"/>
      <c r="L71" s="452"/>
      <c r="M71" s="480">
        <v>42.168089999999999</v>
      </c>
      <c r="N71" s="480">
        <v>84.076099999999997</v>
      </c>
      <c r="O71" s="477" t="s">
        <v>970</v>
      </c>
      <c r="P71" s="481"/>
      <c r="Q71" s="453" t="s">
        <v>332</v>
      </c>
      <c r="R71" s="482" t="s">
        <v>543</v>
      </c>
      <c r="S71" s="483">
        <v>132</v>
      </c>
      <c r="T71" s="483">
        <v>127.72150000000001</v>
      </c>
      <c r="U71" s="484" t="s">
        <v>203</v>
      </c>
      <c r="V71" s="485">
        <v>56</v>
      </c>
      <c r="W71" s="485">
        <v>2</v>
      </c>
      <c r="X71" s="452" t="s">
        <v>572</v>
      </c>
      <c r="Y71" s="486" t="s">
        <v>807</v>
      </c>
      <c r="Z71" s="487"/>
      <c r="AA71" s="332" t="s">
        <v>336</v>
      </c>
      <c r="AB71" s="332" t="s">
        <v>603</v>
      </c>
    </row>
    <row r="72" spans="1:28" s="346" customFormat="1" ht="15" customHeight="1" x14ac:dyDescent="0.2">
      <c r="A72" s="347">
        <v>37447</v>
      </c>
      <c r="B72" s="348" t="s">
        <v>28</v>
      </c>
      <c r="C72" s="348" t="s">
        <v>600</v>
      </c>
      <c r="D72" s="348" t="s">
        <v>767</v>
      </c>
      <c r="E72" s="349" t="s">
        <v>287</v>
      </c>
      <c r="F72" s="350">
        <v>0</v>
      </c>
      <c r="G72" s="428"/>
      <c r="H72" s="351" t="s">
        <v>1003</v>
      </c>
      <c r="I72" s="351" t="s">
        <v>105</v>
      </c>
      <c r="J72" s="351"/>
      <c r="K72" s="351"/>
      <c r="L72" s="351"/>
      <c r="M72" s="352">
        <v>41.385599999999997</v>
      </c>
      <c r="N72" s="352">
        <v>84.801599999999993</v>
      </c>
      <c r="O72" s="348" t="s">
        <v>264</v>
      </c>
      <c r="P72" s="411"/>
      <c r="Q72" s="353" t="s">
        <v>552</v>
      </c>
      <c r="R72" s="354" t="s">
        <v>540</v>
      </c>
      <c r="S72" s="355">
        <v>617.83420000000001</v>
      </c>
      <c r="T72" s="355">
        <v>487.31403452027558</v>
      </c>
      <c r="U72" s="356" t="s">
        <v>203</v>
      </c>
      <c r="V72" s="357">
        <v>56</v>
      </c>
      <c r="W72" s="357">
        <v>6</v>
      </c>
      <c r="X72" s="351" t="s">
        <v>572</v>
      </c>
      <c r="Y72" s="358" t="s">
        <v>807</v>
      </c>
      <c r="Z72" s="359"/>
      <c r="AA72" s="268" t="s">
        <v>336</v>
      </c>
      <c r="AB72" s="268" t="s">
        <v>603</v>
      </c>
    </row>
    <row r="73" spans="1:28" s="110" customFormat="1" ht="15" customHeight="1" x14ac:dyDescent="0.2">
      <c r="A73" s="281">
        <v>37447</v>
      </c>
      <c r="B73" s="113" t="s">
        <v>28</v>
      </c>
      <c r="C73" s="113" t="s">
        <v>600</v>
      </c>
      <c r="D73" s="113" t="s">
        <v>767</v>
      </c>
      <c r="E73" s="311" t="s">
        <v>287</v>
      </c>
      <c r="F73" s="314">
        <v>1</v>
      </c>
      <c r="G73" s="425">
        <v>1</v>
      </c>
      <c r="H73" s="114" t="s">
        <v>1004</v>
      </c>
      <c r="I73" s="114" t="s">
        <v>106</v>
      </c>
      <c r="J73" s="114"/>
      <c r="K73" s="114"/>
      <c r="L73" s="114"/>
      <c r="M73" s="115">
        <v>40.948659999999997</v>
      </c>
      <c r="N73" s="115">
        <v>84.266099999999994</v>
      </c>
      <c r="O73" s="113" t="s">
        <v>264</v>
      </c>
      <c r="P73" s="414" t="s">
        <v>264</v>
      </c>
      <c r="Q73" s="116" t="s">
        <v>552</v>
      </c>
      <c r="R73" s="117" t="s">
        <v>540</v>
      </c>
      <c r="S73" s="118">
        <v>331.43650000000002</v>
      </c>
      <c r="T73" s="118">
        <v>268.91851088085758</v>
      </c>
      <c r="U73" s="119" t="s">
        <v>203</v>
      </c>
      <c r="V73" s="120">
        <v>55</v>
      </c>
      <c r="W73" s="120">
        <v>9</v>
      </c>
      <c r="X73" s="114" t="s">
        <v>572</v>
      </c>
      <c r="Y73" s="134" t="s">
        <v>807</v>
      </c>
      <c r="Z73" s="122"/>
      <c r="AA73" s="268" t="s">
        <v>336</v>
      </c>
      <c r="AB73" s="268" t="s">
        <v>603</v>
      </c>
    </row>
    <row r="74" spans="1:28" s="110" customFormat="1" ht="15" customHeight="1" x14ac:dyDescent="0.2">
      <c r="A74" s="281">
        <v>37447</v>
      </c>
      <c r="B74" s="113" t="s">
        <v>28</v>
      </c>
      <c r="C74" s="113" t="s">
        <v>600</v>
      </c>
      <c r="D74" s="113" t="s">
        <v>767</v>
      </c>
      <c r="E74" s="311" t="s">
        <v>287</v>
      </c>
      <c r="F74" s="314">
        <v>1</v>
      </c>
      <c r="G74" s="425">
        <v>1</v>
      </c>
      <c r="H74" s="114" t="s">
        <v>1005</v>
      </c>
      <c r="I74" s="114" t="s">
        <v>655</v>
      </c>
      <c r="J74" s="114"/>
      <c r="K74" s="114"/>
      <c r="L74" s="114"/>
      <c r="M74" s="115">
        <v>41.500050000000002</v>
      </c>
      <c r="N74" s="115">
        <v>83.712699999999998</v>
      </c>
      <c r="O74" s="113" t="s">
        <v>264</v>
      </c>
      <c r="P74" s="413" t="s">
        <v>970</v>
      </c>
      <c r="Q74" s="116" t="s">
        <v>764</v>
      </c>
      <c r="R74" s="117" t="s">
        <v>540</v>
      </c>
      <c r="S74" s="118">
        <v>6335.6869999999999</v>
      </c>
      <c r="T74" s="118">
        <v>4960.5122988760231</v>
      </c>
      <c r="U74" s="131" t="s">
        <v>538</v>
      </c>
      <c r="V74" s="120">
        <v>55</v>
      </c>
      <c r="W74" s="120">
        <v>3</v>
      </c>
      <c r="X74" s="114" t="s">
        <v>572</v>
      </c>
      <c r="Y74" s="134" t="s">
        <v>807</v>
      </c>
      <c r="Z74" s="122"/>
      <c r="AA74" s="268" t="s">
        <v>336</v>
      </c>
      <c r="AB74" s="361" t="s">
        <v>602</v>
      </c>
    </row>
    <row r="75" spans="1:28" s="166" customFormat="1" ht="15" customHeight="1" x14ac:dyDescent="0.2">
      <c r="A75" s="284">
        <v>37421</v>
      </c>
      <c r="B75" s="175" t="s">
        <v>29</v>
      </c>
      <c r="C75" s="175" t="s">
        <v>600</v>
      </c>
      <c r="D75" s="175" t="s">
        <v>767</v>
      </c>
      <c r="E75" s="312" t="s">
        <v>285</v>
      </c>
      <c r="F75" s="315">
        <v>1</v>
      </c>
      <c r="G75" s="432">
        <v>1</v>
      </c>
      <c r="H75" s="176" t="s">
        <v>1006</v>
      </c>
      <c r="I75" s="176" t="s">
        <v>656</v>
      </c>
      <c r="J75" s="176" t="s">
        <v>634</v>
      </c>
      <c r="K75" s="176"/>
      <c r="L75" s="176"/>
      <c r="M75" s="177">
        <v>40.559550000000002</v>
      </c>
      <c r="N75" s="177">
        <v>74.527699999999996</v>
      </c>
      <c r="O75" s="175" t="s">
        <v>970</v>
      </c>
      <c r="P75" s="415" t="s">
        <v>970</v>
      </c>
      <c r="Q75" s="178" t="s">
        <v>764</v>
      </c>
      <c r="R75" s="327" t="s">
        <v>493</v>
      </c>
      <c r="S75" s="180">
        <v>800.85469999999998</v>
      </c>
      <c r="T75" s="180">
        <v>1303.1125164567927</v>
      </c>
      <c r="U75" s="181" t="s">
        <v>554</v>
      </c>
      <c r="V75" s="182">
        <v>64</v>
      </c>
      <c r="W75" s="182">
        <v>4</v>
      </c>
      <c r="X75" s="176" t="s">
        <v>572</v>
      </c>
      <c r="Y75" s="241" t="s">
        <v>847</v>
      </c>
      <c r="Z75" s="183"/>
      <c r="AA75" s="538" t="s">
        <v>335</v>
      </c>
      <c r="AB75" s="538" t="s">
        <v>603</v>
      </c>
    </row>
    <row r="76" spans="1:28" s="471" customFormat="1" ht="15" customHeight="1" x14ac:dyDescent="0.2">
      <c r="A76" s="458">
        <v>37421</v>
      </c>
      <c r="B76" s="459" t="s">
        <v>29</v>
      </c>
      <c r="C76" s="459" t="s">
        <v>600</v>
      </c>
      <c r="D76" s="459" t="s">
        <v>767</v>
      </c>
      <c r="E76" s="460" t="s">
        <v>285</v>
      </c>
      <c r="F76" s="461">
        <v>0</v>
      </c>
      <c r="G76" s="454">
        <v>1</v>
      </c>
      <c r="H76" s="455" t="s">
        <v>1007</v>
      </c>
      <c r="I76" s="455" t="s">
        <v>657</v>
      </c>
      <c r="J76" s="455"/>
      <c r="K76" s="455"/>
      <c r="L76" s="455"/>
      <c r="M76" s="472">
        <v>40.585099999999997</v>
      </c>
      <c r="N76" s="472">
        <v>74.5077</v>
      </c>
      <c r="O76" s="459" t="s">
        <v>264</v>
      </c>
      <c r="P76" s="463"/>
      <c r="Q76" s="464" t="s">
        <v>265</v>
      </c>
      <c r="R76" s="465" t="s">
        <v>265</v>
      </c>
      <c r="S76" s="467">
        <v>48.507280000000002</v>
      </c>
      <c r="T76" s="467">
        <v>79.603697748352189</v>
      </c>
      <c r="U76" s="468" t="s">
        <v>203</v>
      </c>
      <c r="V76" s="469">
        <v>64</v>
      </c>
      <c r="W76" s="469">
        <v>4</v>
      </c>
      <c r="X76" s="455"/>
      <c r="Y76" s="470" t="s">
        <v>847</v>
      </c>
      <c r="Z76" s="457"/>
      <c r="AA76" s="331" t="s">
        <v>336</v>
      </c>
      <c r="AB76" s="331" t="s">
        <v>603</v>
      </c>
    </row>
    <row r="77" spans="1:28" s="346" customFormat="1" ht="15" customHeight="1" x14ac:dyDescent="0.2">
      <c r="A77" s="347">
        <v>37375</v>
      </c>
      <c r="B77" s="348" t="s">
        <v>30</v>
      </c>
      <c r="C77" s="348" t="s">
        <v>600</v>
      </c>
      <c r="D77" s="348" t="s">
        <v>767</v>
      </c>
      <c r="E77" s="349" t="s">
        <v>287</v>
      </c>
      <c r="F77" s="350">
        <v>0</v>
      </c>
      <c r="G77" s="428"/>
      <c r="H77" s="351" t="s">
        <v>1008</v>
      </c>
      <c r="I77" s="351" t="s">
        <v>779</v>
      </c>
      <c r="J77" s="351" t="s">
        <v>635</v>
      </c>
      <c r="K77" s="351"/>
      <c r="L77" s="351"/>
      <c r="M77" s="352">
        <v>41.342260000000003</v>
      </c>
      <c r="N77" s="352">
        <v>88.846699999999998</v>
      </c>
      <c r="O77" s="348" t="s">
        <v>264</v>
      </c>
      <c r="P77" s="411"/>
      <c r="Q77" s="353" t="s">
        <v>764</v>
      </c>
      <c r="R77" s="399" t="s">
        <v>266</v>
      </c>
      <c r="S77" s="355">
        <v>10931.93</v>
      </c>
      <c r="T77" s="355">
        <v>8595.0656698036091</v>
      </c>
      <c r="U77" s="400" t="s">
        <v>538</v>
      </c>
      <c r="V77" s="357">
        <v>54</v>
      </c>
      <c r="W77" s="357">
        <v>6</v>
      </c>
      <c r="X77" s="351" t="s">
        <v>572</v>
      </c>
      <c r="Y77" s="358" t="s">
        <v>844</v>
      </c>
      <c r="Z77" s="359"/>
      <c r="AA77" s="268" t="s">
        <v>335</v>
      </c>
      <c r="AB77" s="361" t="s">
        <v>602</v>
      </c>
    </row>
    <row r="78" spans="1:28" s="110" customFormat="1" ht="15" customHeight="1" x14ac:dyDescent="0.2">
      <c r="A78" s="281">
        <v>37375</v>
      </c>
      <c r="B78" s="113" t="s">
        <v>30</v>
      </c>
      <c r="C78" s="113" t="s">
        <v>600</v>
      </c>
      <c r="D78" s="113" t="s">
        <v>767</v>
      </c>
      <c r="E78" s="311" t="s">
        <v>287</v>
      </c>
      <c r="F78" s="314">
        <v>1</v>
      </c>
      <c r="G78" s="425">
        <v>1</v>
      </c>
      <c r="H78" s="114" t="s">
        <v>1009</v>
      </c>
      <c r="I78" s="114" t="s">
        <v>669</v>
      </c>
      <c r="J78" s="114"/>
      <c r="K78" s="114"/>
      <c r="L78" s="114"/>
      <c r="M78" s="115">
        <v>40.03087</v>
      </c>
      <c r="N78" s="115">
        <v>88.588999999999999</v>
      </c>
      <c r="O78" s="113" t="s">
        <v>264</v>
      </c>
      <c r="P78" s="414" t="s">
        <v>264</v>
      </c>
      <c r="Q78" s="116" t="s">
        <v>552</v>
      </c>
      <c r="R78" s="117" t="s">
        <v>540</v>
      </c>
      <c r="S78" s="118">
        <v>550.75819999999999</v>
      </c>
      <c r="T78" s="118">
        <v>376.28836832444614</v>
      </c>
      <c r="U78" s="119" t="s">
        <v>203</v>
      </c>
      <c r="V78" s="120">
        <v>54</v>
      </c>
      <c r="W78" s="120">
        <v>6</v>
      </c>
      <c r="X78" s="114" t="s">
        <v>572</v>
      </c>
      <c r="Y78" s="134" t="s">
        <v>844</v>
      </c>
      <c r="Z78" s="122"/>
      <c r="AA78" s="268" t="s">
        <v>336</v>
      </c>
      <c r="AB78" s="361" t="s">
        <v>636</v>
      </c>
    </row>
    <row r="79" spans="1:28" s="110" customFormat="1" ht="15" customHeight="1" x14ac:dyDescent="0.2">
      <c r="A79" s="281">
        <v>37375</v>
      </c>
      <c r="B79" s="113" t="s">
        <v>30</v>
      </c>
      <c r="C79" s="113" t="s">
        <v>600</v>
      </c>
      <c r="D79" s="113" t="s">
        <v>767</v>
      </c>
      <c r="E79" s="311" t="s">
        <v>287</v>
      </c>
      <c r="F79" s="314">
        <v>1</v>
      </c>
      <c r="G79" s="425">
        <v>1</v>
      </c>
      <c r="H79" s="114" t="s">
        <v>1010</v>
      </c>
      <c r="I79" s="114" t="s">
        <v>670</v>
      </c>
      <c r="J79" s="114"/>
      <c r="K79" s="114"/>
      <c r="L79" s="114"/>
      <c r="M79" s="115">
        <v>39.703380000000003</v>
      </c>
      <c r="N79" s="115">
        <v>90.645399999999995</v>
      </c>
      <c r="O79" s="113" t="s">
        <v>264</v>
      </c>
      <c r="P79" s="413" t="s">
        <v>970</v>
      </c>
      <c r="Q79" s="116" t="s">
        <v>764</v>
      </c>
      <c r="R79" s="117" t="s">
        <v>266</v>
      </c>
      <c r="S79" s="118">
        <v>26704.59</v>
      </c>
      <c r="T79" s="118">
        <v>19031.804764003482</v>
      </c>
      <c r="U79" s="131" t="s">
        <v>538</v>
      </c>
      <c r="V79" s="120">
        <v>54</v>
      </c>
      <c r="W79" s="120">
        <v>6</v>
      </c>
      <c r="X79" s="114" t="s">
        <v>572</v>
      </c>
      <c r="Y79" s="134" t="s">
        <v>844</v>
      </c>
      <c r="Z79" s="122"/>
      <c r="AA79" s="268" t="s">
        <v>335</v>
      </c>
      <c r="AB79" s="361" t="s">
        <v>602</v>
      </c>
    </row>
    <row r="80" spans="1:28" s="346" customFormat="1" ht="15" customHeight="1" x14ac:dyDescent="0.2">
      <c r="A80" s="334"/>
      <c r="B80" s="335" t="s">
        <v>31</v>
      </c>
      <c r="C80" s="335" t="s">
        <v>597</v>
      </c>
      <c r="D80" s="335" t="s">
        <v>767</v>
      </c>
      <c r="E80" s="336" t="s">
        <v>682</v>
      </c>
      <c r="F80" s="337">
        <v>0</v>
      </c>
      <c r="G80" s="426"/>
      <c r="H80" s="190" t="s">
        <v>1017</v>
      </c>
      <c r="I80" s="190" t="s">
        <v>849</v>
      </c>
      <c r="J80" s="190"/>
      <c r="K80" s="190"/>
      <c r="L80" s="190"/>
      <c r="M80" s="338">
        <v>35.032589999999999</v>
      </c>
      <c r="N80" s="338">
        <v>89.246700000000004</v>
      </c>
      <c r="O80" s="335" t="s">
        <v>970</v>
      </c>
      <c r="P80" s="412"/>
      <c r="Q80" s="339" t="s">
        <v>332</v>
      </c>
      <c r="R80" s="340" t="s">
        <v>543</v>
      </c>
      <c r="S80" s="341">
        <v>209.0898</v>
      </c>
      <c r="T80" s="341">
        <v>328.1700476899602</v>
      </c>
      <c r="U80" s="342" t="s">
        <v>203</v>
      </c>
      <c r="V80" s="343">
        <v>74</v>
      </c>
      <c r="W80" s="343">
        <v>4</v>
      </c>
      <c r="X80" s="190" t="s">
        <v>572</v>
      </c>
      <c r="Y80" s="344" t="s">
        <v>844</v>
      </c>
      <c r="Z80" s="345"/>
      <c r="AA80" s="223" t="s">
        <v>336</v>
      </c>
      <c r="AB80" s="223" t="s">
        <v>603</v>
      </c>
    </row>
    <row r="81" spans="1:28" s="346" customFormat="1" ht="15" customHeight="1" x14ac:dyDescent="0.2">
      <c r="A81" s="334"/>
      <c r="B81" s="335" t="s">
        <v>31</v>
      </c>
      <c r="C81" s="335" t="s">
        <v>597</v>
      </c>
      <c r="D81" s="335" t="s">
        <v>767</v>
      </c>
      <c r="E81" s="336" t="s">
        <v>682</v>
      </c>
      <c r="F81" s="337">
        <v>0</v>
      </c>
      <c r="G81" s="426"/>
      <c r="H81" s="190" t="s">
        <v>909</v>
      </c>
      <c r="I81" s="190" t="s">
        <v>850</v>
      </c>
      <c r="J81" s="190"/>
      <c r="K81" s="190"/>
      <c r="L81" s="190"/>
      <c r="M81" s="338">
        <v>35.169530000000002</v>
      </c>
      <c r="N81" s="338">
        <v>89.865899999999996</v>
      </c>
      <c r="O81" s="335" t="s">
        <v>264</v>
      </c>
      <c r="P81" s="412"/>
      <c r="Q81" s="339" t="s">
        <v>265</v>
      </c>
      <c r="R81" s="340" t="s">
        <v>974</v>
      </c>
      <c r="S81" s="341">
        <v>30.527480000000001</v>
      </c>
      <c r="T81" s="341">
        <v>40.916196397144923</v>
      </c>
      <c r="U81" s="342" t="s">
        <v>203</v>
      </c>
      <c r="V81" s="343">
        <v>74</v>
      </c>
      <c r="W81" s="343">
        <v>6</v>
      </c>
      <c r="X81" s="190" t="s">
        <v>581</v>
      </c>
      <c r="Y81" s="344" t="s">
        <v>844</v>
      </c>
      <c r="Z81" s="345"/>
      <c r="AA81" s="223"/>
      <c r="AB81" s="223"/>
    </row>
    <row r="82" spans="1:28" s="110" customFormat="1" ht="15" customHeight="1" x14ac:dyDescent="0.2">
      <c r="A82" s="282"/>
      <c r="B82" s="99" t="s">
        <v>31</v>
      </c>
      <c r="C82" s="99" t="s">
        <v>597</v>
      </c>
      <c r="D82" s="99" t="s">
        <v>767</v>
      </c>
      <c r="E82" s="312" t="s">
        <v>682</v>
      </c>
      <c r="F82" s="315">
        <v>1</v>
      </c>
      <c r="G82" s="427">
        <v>1</v>
      </c>
      <c r="H82" s="98" t="s">
        <v>910</v>
      </c>
      <c r="I82" s="98" t="s">
        <v>220</v>
      </c>
      <c r="J82" s="98"/>
      <c r="K82" s="98"/>
      <c r="L82" s="98"/>
      <c r="M82" s="101">
        <v>33.396509999999999</v>
      </c>
      <c r="N82" s="101">
        <v>90.846500000000006</v>
      </c>
      <c r="O82" s="99" t="s">
        <v>264</v>
      </c>
      <c r="P82" s="415" t="s">
        <v>264</v>
      </c>
      <c r="Q82" s="102" t="s">
        <v>552</v>
      </c>
      <c r="R82" s="103" t="s">
        <v>540</v>
      </c>
      <c r="S82" s="104">
        <v>498.85410000000002</v>
      </c>
      <c r="T82" s="104">
        <v>676.75571158914204</v>
      </c>
      <c r="U82" s="105" t="s">
        <v>203</v>
      </c>
      <c r="V82" s="106">
        <v>73</v>
      </c>
      <c r="W82" s="106">
        <v>3</v>
      </c>
      <c r="X82" s="98" t="s">
        <v>581</v>
      </c>
      <c r="Y82" s="238" t="s">
        <v>844</v>
      </c>
      <c r="Z82" s="108"/>
      <c r="AA82" s="223" t="s">
        <v>336</v>
      </c>
      <c r="AB82" s="223" t="s">
        <v>603</v>
      </c>
    </row>
    <row r="83" spans="1:28" s="110" customFormat="1" ht="15" customHeight="1" x14ac:dyDescent="0.2">
      <c r="A83" s="282"/>
      <c r="B83" s="99" t="s">
        <v>31</v>
      </c>
      <c r="C83" s="99" t="s">
        <v>597</v>
      </c>
      <c r="D83" s="99" t="s">
        <v>767</v>
      </c>
      <c r="E83" s="312" t="s">
        <v>682</v>
      </c>
      <c r="F83" s="315">
        <v>1</v>
      </c>
      <c r="G83" s="427">
        <v>1</v>
      </c>
      <c r="H83" s="98" t="s">
        <v>911</v>
      </c>
      <c r="I83" s="98" t="s">
        <v>221</v>
      </c>
      <c r="J83" s="98"/>
      <c r="K83" s="98"/>
      <c r="L83" s="98"/>
      <c r="M83" s="101">
        <v>32.443049999999999</v>
      </c>
      <c r="N83" s="101">
        <v>90.914199999999994</v>
      </c>
      <c r="O83" s="99" t="s">
        <v>264</v>
      </c>
      <c r="P83" s="415" t="s">
        <v>970</v>
      </c>
      <c r="Q83" s="102" t="s">
        <v>764</v>
      </c>
      <c r="R83" s="103" t="s">
        <v>543</v>
      </c>
      <c r="S83" s="104">
        <v>13476.31</v>
      </c>
      <c r="T83" s="104">
        <v>19624.643026463167</v>
      </c>
      <c r="U83" s="133" t="s">
        <v>538</v>
      </c>
      <c r="V83" s="106">
        <v>73</v>
      </c>
      <c r="W83" s="106">
        <v>3</v>
      </c>
      <c r="X83" s="98" t="s">
        <v>581</v>
      </c>
      <c r="Y83" s="238" t="s">
        <v>844</v>
      </c>
      <c r="Z83" s="108"/>
      <c r="AA83" s="223" t="s">
        <v>335</v>
      </c>
      <c r="AB83" s="364" t="s">
        <v>602</v>
      </c>
    </row>
    <row r="84" spans="1:28" s="110" customFormat="1" ht="15" customHeight="1" x14ac:dyDescent="0.2">
      <c r="A84" s="281">
        <v>37792</v>
      </c>
      <c r="B84" s="113" t="s">
        <v>32</v>
      </c>
      <c r="C84" s="113" t="s">
        <v>599</v>
      </c>
      <c r="D84" s="113" t="s">
        <v>767</v>
      </c>
      <c r="E84" s="311" t="s">
        <v>680</v>
      </c>
      <c r="F84" s="314">
        <v>1</v>
      </c>
      <c r="G84" s="425">
        <v>1</v>
      </c>
      <c r="H84" s="114" t="s">
        <v>923</v>
      </c>
      <c r="I84" s="114" t="s">
        <v>729</v>
      </c>
      <c r="J84" s="114" t="s">
        <v>923</v>
      </c>
      <c r="K84" s="114" t="s">
        <v>923</v>
      </c>
      <c r="L84" s="114" t="s">
        <v>923</v>
      </c>
      <c r="M84" s="115">
        <v>36.453949999999999</v>
      </c>
      <c r="N84" s="115">
        <v>93.3566</v>
      </c>
      <c r="O84" s="113" t="s">
        <v>264</v>
      </c>
      <c r="P84" s="413" t="s">
        <v>970</v>
      </c>
      <c r="Q84" s="116" t="s">
        <v>552</v>
      </c>
      <c r="R84" s="117" t="s">
        <v>545</v>
      </c>
      <c r="S84" s="118">
        <v>51.755650000000003</v>
      </c>
      <c r="T84" s="118">
        <v>51.540924560030419</v>
      </c>
      <c r="U84" s="119" t="s">
        <v>203</v>
      </c>
      <c r="V84" s="120">
        <v>39</v>
      </c>
      <c r="W84" s="120">
        <v>9</v>
      </c>
      <c r="X84" s="114" t="s">
        <v>584</v>
      </c>
      <c r="Y84" s="134" t="s">
        <v>844</v>
      </c>
      <c r="Z84" s="122" t="s">
        <v>815</v>
      </c>
      <c r="AA84" s="123" t="s">
        <v>336</v>
      </c>
      <c r="AB84" s="123" t="s">
        <v>603</v>
      </c>
    </row>
    <row r="85" spans="1:28" s="471" customFormat="1" ht="15" customHeight="1" x14ac:dyDescent="0.2">
      <c r="A85" s="476">
        <v>37393</v>
      </c>
      <c r="B85" s="477" t="s">
        <v>32</v>
      </c>
      <c r="C85" s="477" t="s">
        <v>599</v>
      </c>
      <c r="D85" s="477" t="s">
        <v>767</v>
      </c>
      <c r="E85" s="478" t="s">
        <v>680</v>
      </c>
      <c r="F85" s="479">
        <v>0</v>
      </c>
      <c r="G85" s="451">
        <v>1</v>
      </c>
      <c r="H85" s="452" t="s">
        <v>924</v>
      </c>
      <c r="I85" s="452" t="s">
        <v>190</v>
      </c>
      <c r="J85" s="452"/>
      <c r="K85" s="452"/>
      <c r="L85" s="452"/>
      <c r="M85" s="480">
        <v>35.945349999999998</v>
      </c>
      <c r="N85" s="480">
        <v>93.403499999999994</v>
      </c>
      <c r="O85" s="477" t="s">
        <v>970</v>
      </c>
      <c r="P85" s="481"/>
      <c r="Q85" s="453" t="s">
        <v>332</v>
      </c>
      <c r="R85" s="482" t="s">
        <v>541</v>
      </c>
      <c r="S85" s="483">
        <v>59.072360000000003</v>
      </c>
      <c r="T85" s="483">
        <v>74.939999717231473</v>
      </c>
      <c r="U85" s="484" t="s">
        <v>203</v>
      </c>
      <c r="V85" s="485">
        <v>38</v>
      </c>
      <c r="W85" s="485">
        <v>16</v>
      </c>
      <c r="X85" s="452"/>
      <c r="Y85" s="486" t="s">
        <v>844</v>
      </c>
      <c r="Z85" s="487"/>
      <c r="AA85" s="268" t="s">
        <v>336</v>
      </c>
      <c r="AB85" s="268" t="s">
        <v>603</v>
      </c>
    </row>
    <row r="86" spans="1:28" s="110" customFormat="1" ht="15" customHeight="1" x14ac:dyDescent="0.2">
      <c r="A86" s="281">
        <v>37393</v>
      </c>
      <c r="B86" s="113" t="s">
        <v>32</v>
      </c>
      <c r="C86" s="113" t="s">
        <v>599</v>
      </c>
      <c r="D86" s="113" t="s">
        <v>767</v>
      </c>
      <c r="E86" s="311" t="s">
        <v>680</v>
      </c>
      <c r="F86" s="314">
        <v>1</v>
      </c>
      <c r="G86" s="425">
        <v>1</v>
      </c>
      <c r="H86" s="114" t="s">
        <v>925</v>
      </c>
      <c r="I86" s="114" t="s">
        <v>730</v>
      </c>
      <c r="J86" s="114"/>
      <c r="K86" s="114"/>
      <c r="L86" s="114"/>
      <c r="M86" s="115">
        <v>35.995350000000002</v>
      </c>
      <c r="N86" s="115">
        <v>92.212699999999998</v>
      </c>
      <c r="O86" s="113" t="s">
        <v>970</v>
      </c>
      <c r="P86" s="413" t="s">
        <v>970</v>
      </c>
      <c r="Q86" s="116" t="s">
        <v>332</v>
      </c>
      <c r="R86" s="117" t="s">
        <v>541</v>
      </c>
      <c r="S86" s="118">
        <v>57.925710000000002</v>
      </c>
      <c r="T86" s="118">
        <v>64.191657698920565</v>
      </c>
      <c r="U86" s="119" t="s">
        <v>203</v>
      </c>
      <c r="V86" s="120">
        <v>39</v>
      </c>
      <c r="W86" s="120">
        <v>9</v>
      </c>
      <c r="X86" s="114"/>
      <c r="Y86" s="134" t="s">
        <v>844</v>
      </c>
      <c r="Z86" s="122" t="s">
        <v>815</v>
      </c>
      <c r="AA86" s="123" t="s">
        <v>336</v>
      </c>
      <c r="AB86" s="123" t="s">
        <v>603</v>
      </c>
    </row>
    <row r="87" spans="1:28" s="110" customFormat="1" ht="15" customHeight="1" x14ac:dyDescent="0.2">
      <c r="A87" s="282">
        <v>37384</v>
      </c>
      <c r="B87" s="99" t="s">
        <v>33</v>
      </c>
      <c r="C87" s="99" t="s">
        <v>598</v>
      </c>
      <c r="D87" s="99" t="s">
        <v>767</v>
      </c>
      <c r="E87" s="312" t="s">
        <v>679</v>
      </c>
      <c r="F87" s="315">
        <v>1</v>
      </c>
      <c r="G87" s="427">
        <v>1</v>
      </c>
      <c r="H87" s="98" t="s">
        <v>929</v>
      </c>
      <c r="I87" s="98" t="s">
        <v>731</v>
      </c>
      <c r="J87" s="98"/>
      <c r="K87" s="98"/>
      <c r="L87" s="98"/>
      <c r="M87" s="101">
        <v>47.51426</v>
      </c>
      <c r="N87" s="101">
        <v>123.33</v>
      </c>
      <c r="O87" s="99" t="s">
        <v>970</v>
      </c>
      <c r="P87" s="412"/>
      <c r="Q87" s="102" t="s">
        <v>332</v>
      </c>
      <c r="R87" s="103" t="s">
        <v>541</v>
      </c>
      <c r="S87" s="104">
        <v>56.746020000000001</v>
      </c>
      <c r="T87" s="104">
        <v>570.4268176323593</v>
      </c>
      <c r="U87" s="105" t="s">
        <v>203</v>
      </c>
      <c r="V87" s="106">
        <v>1</v>
      </c>
      <c r="W87" s="106">
        <v>19</v>
      </c>
      <c r="X87" s="98"/>
      <c r="Y87" s="238" t="s">
        <v>844</v>
      </c>
      <c r="Z87" s="108" t="s">
        <v>429</v>
      </c>
      <c r="AA87" s="109" t="s">
        <v>336</v>
      </c>
      <c r="AB87" s="109" t="s">
        <v>603</v>
      </c>
    </row>
    <row r="88" spans="1:28" s="346" customFormat="1" ht="15" customHeight="1" x14ac:dyDescent="0.2">
      <c r="A88" s="334">
        <v>37384</v>
      </c>
      <c r="B88" s="335" t="s">
        <v>33</v>
      </c>
      <c r="C88" s="335" t="s">
        <v>598</v>
      </c>
      <c r="D88" s="335" t="s">
        <v>767</v>
      </c>
      <c r="E88" s="336" t="s">
        <v>679</v>
      </c>
      <c r="F88" s="337">
        <v>0</v>
      </c>
      <c r="G88" s="426"/>
      <c r="H88" s="190" t="s">
        <v>145</v>
      </c>
      <c r="I88" s="190" t="s">
        <v>783</v>
      </c>
      <c r="J88" s="190" t="s">
        <v>637</v>
      </c>
      <c r="K88" s="190"/>
      <c r="L88" s="190"/>
      <c r="M88" s="338">
        <v>47.478990000000003</v>
      </c>
      <c r="N88" s="338">
        <v>122.259</v>
      </c>
      <c r="O88" s="335" t="s">
        <v>264</v>
      </c>
      <c r="P88" s="412"/>
      <c r="Q88" s="339" t="s">
        <v>764</v>
      </c>
      <c r="R88" s="340" t="s">
        <v>544</v>
      </c>
      <c r="S88" s="341">
        <v>461.09829999999999</v>
      </c>
      <c r="T88" s="341">
        <v>1863.4822886605843</v>
      </c>
      <c r="U88" s="342" t="s">
        <v>554</v>
      </c>
      <c r="V88" s="343">
        <v>4</v>
      </c>
      <c r="W88" s="343">
        <v>16</v>
      </c>
      <c r="X88" s="190" t="s">
        <v>583</v>
      </c>
      <c r="Y88" s="344" t="s">
        <v>844</v>
      </c>
      <c r="Z88" s="345"/>
      <c r="AA88" s="223"/>
      <c r="AB88" s="364"/>
    </row>
    <row r="89" spans="1:28" s="110" customFormat="1" ht="15" customHeight="1" x14ac:dyDescent="0.2">
      <c r="A89" s="282">
        <v>37384</v>
      </c>
      <c r="B89" s="99" t="s">
        <v>33</v>
      </c>
      <c r="C89" s="99" t="s">
        <v>598</v>
      </c>
      <c r="D89" s="99" t="s">
        <v>767</v>
      </c>
      <c r="E89" s="312" t="s">
        <v>679</v>
      </c>
      <c r="F89" s="315">
        <v>1</v>
      </c>
      <c r="G89" s="427">
        <v>1</v>
      </c>
      <c r="H89" s="98" t="s">
        <v>146</v>
      </c>
      <c r="I89" s="98" t="s">
        <v>784</v>
      </c>
      <c r="J89" s="98"/>
      <c r="K89" s="98"/>
      <c r="L89" s="98"/>
      <c r="M89" s="101">
        <v>47.695659999999997</v>
      </c>
      <c r="N89" s="101">
        <v>122.276</v>
      </c>
      <c r="O89" s="99" t="s">
        <v>264</v>
      </c>
      <c r="P89" s="415" t="s">
        <v>264</v>
      </c>
      <c r="Q89" s="102" t="s">
        <v>265</v>
      </c>
      <c r="R89" s="103" t="s">
        <v>265</v>
      </c>
      <c r="S89" s="104">
        <v>11.28294</v>
      </c>
      <c r="T89" s="104">
        <v>16.151131742740144</v>
      </c>
      <c r="U89" s="105" t="s">
        <v>203</v>
      </c>
      <c r="V89" s="106">
        <v>2</v>
      </c>
      <c r="W89" s="106">
        <v>9</v>
      </c>
      <c r="X89" s="98"/>
      <c r="Y89" s="238" t="s">
        <v>844</v>
      </c>
      <c r="Z89" s="108" t="s">
        <v>429</v>
      </c>
      <c r="AA89" s="109" t="s">
        <v>335</v>
      </c>
      <c r="AB89" s="109" t="s">
        <v>603</v>
      </c>
    </row>
    <row r="90" spans="1:28" s="471" customFormat="1" ht="15" customHeight="1" x14ac:dyDescent="0.2">
      <c r="A90" s="476">
        <v>37778</v>
      </c>
      <c r="B90" s="477" t="s">
        <v>34</v>
      </c>
      <c r="C90" s="477" t="s">
        <v>599</v>
      </c>
      <c r="D90" s="477" t="s">
        <v>767</v>
      </c>
      <c r="E90" s="478" t="s">
        <v>681</v>
      </c>
      <c r="F90" s="479">
        <v>0</v>
      </c>
      <c r="G90" s="451">
        <v>1</v>
      </c>
      <c r="H90" s="452" t="s">
        <v>147</v>
      </c>
      <c r="I90" s="452" t="s">
        <v>818</v>
      </c>
      <c r="J90" s="452"/>
      <c r="K90" s="452"/>
      <c r="L90" s="452"/>
      <c r="M90" s="480">
        <v>38.163330000000002</v>
      </c>
      <c r="N90" s="480">
        <v>106.291</v>
      </c>
      <c r="O90" s="477" t="s">
        <v>970</v>
      </c>
      <c r="P90" s="481"/>
      <c r="Q90" s="453" t="s">
        <v>332</v>
      </c>
      <c r="R90" s="482" t="s">
        <v>541</v>
      </c>
      <c r="S90" s="483">
        <v>512.46879999999999</v>
      </c>
      <c r="T90" s="483">
        <v>102.57816625057433</v>
      </c>
      <c r="U90" s="484" t="s">
        <v>203</v>
      </c>
      <c r="V90" s="485">
        <v>21</v>
      </c>
      <c r="W90" s="485">
        <v>18</v>
      </c>
      <c r="X90" s="452" t="s">
        <v>586</v>
      </c>
      <c r="Y90" s="486" t="s">
        <v>844</v>
      </c>
      <c r="Z90" s="487"/>
      <c r="AA90" s="332" t="s">
        <v>336</v>
      </c>
      <c r="AB90" s="332" t="s">
        <v>603</v>
      </c>
    </row>
    <row r="91" spans="1:28" s="110" customFormat="1" ht="15" customHeight="1" x14ac:dyDescent="0.2">
      <c r="A91" s="281">
        <v>37778</v>
      </c>
      <c r="B91" s="113" t="s">
        <v>34</v>
      </c>
      <c r="C91" s="113" t="s">
        <v>599</v>
      </c>
      <c r="D91" s="113" t="s">
        <v>767</v>
      </c>
      <c r="E91" s="311" t="s">
        <v>681</v>
      </c>
      <c r="F91" s="314">
        <v>1</v>
      </c>
      <c r="G91" s="425">
        <v>1</v>
      </c>
      <c r="H91" s="114" t="s">
        <v>148</v>
      </c>
      <c r="I91" s="114" t="s">
        <v>819</v>
      </c>
      <c r="J91" s="114"/>
      <c r="K91" s="114"/>
      <c r="L91" s="114"/>
      <c r="M91" s="115">
        <v>31.802890000000001</v>
      </c>
      <c r="N91" s="115">
        <v>106.541</v>
      </c>
      <c r="O91" s="113" t="s">
        <v>970</v>
      </c>
      <c r="P91" s="413" t="s">
        <v>970</v>
      </c>
      <c r="Q91" s="116" t="s">
        <v>764</v>
      </c>
      <c r="R91" s="230" t="s">
        <v>493</v>
      </c>
      <c r="S91" s="118">
        <v>29944.54</v>
      </c>
      <c r="T91" s="118">
        <v>5992.5847978374177</v>
      </c>
      <c r="U91" s="131" t="s">
        <v>538</v>
      </c>
      <c r="V91" s="120">
        <v>22</v>
      </c>
      <c r="W91" s="120">
        <v>14</v>
      </c>
      <c r="X91" s="114" t="s">
        <v>566</v>
      </c>
      <c r="Y91" s="134" t="s">
        <v>844</v>
      </c>
      <c r="Z91" s="122"/>
      <c r="AA91" s="268" t="s">
        <v>336</v>
      </c>
      <c r="AB91" s="361" t="s">
        <v>602</v>
      </c>
    </row>
    <row r="92" spans="1:28" s="346" customFormat="1" ht="15" customHeight="1" x14ac:dyDescent="0.2">
      <c r="A92" s="334"/>
      <c r="B92" s="335" t="s">
        <v>35</v>
      </c>
      <c r="C92" s="335" t="s">
        <v>598</v>
      </c>
      <c r="D92" s="335" t="s">
        <v>767</v>
      </c>
      <c r="E92" s="336" t="s">
        <v>289</v>
      </c>
      <c r="F92" s="337">
        <v>0</v>
      </c>
      <c r="G92" s="426"/>
      <c r="H92" s="190" t="s">
        <v>15</v>
      </c>
      <c r="I92" s="190" t="s">
        <v>547</v>
      </c>
      <c r="J92" s="190"/>
      <c r="K92" s="190"/>
      <c r="L92" s="190"/>
      <c r="M92" s="338">
        <v>38.7849</v>
      </c>
      <c r="N92" s="338">
        <v>121.654</v>
      </c>
      <c r="O92" s="335" t="s">
        <v>970</v>
      </c>
      <c r="P92" s="412"/>
      <c r="Q92" s="339" t="s">
        <v>552</v>
      </c>
      <c r="R92" s="340" t="s">
        <v>540</v>
      </c>
      <c r="S92" s="341">
        <v>1312.576</v>
      </c>
      <c r="T92" s="341">
        <v>406.16681238640706</v>
      </c>
      <c r="U92" s="342" t="s">
        <v>554</v>
      </c>
      <c r="V92" s="343">
        <v>7</v>
      </c>
      <c r="W92" s="343">
        <v>3</v>
      </c>
      <c r="X92" s="190" t="s">
        <v>580</v>
      </c>
      <c r="Y92" s="344" t="s">
        <v>844</v>
      </c>
      <c r="Z92" s="345"/>
      <c r="AA92" s="223" t="s">
        <v>335</v>
      </c>
      <c r="AB92" s="364" t="s">
        <v>602</v>
      </c>
    </row>
    <row r="93" spans="1:28" s="110" customFormat="1" ht="15" customHeight="1" x14ac:dyDescent="0.2">
      <c r="A93" s="282"/>
      <c r="B93" s="99" t="s">
        <v>35</v>
      </c>
      <c r="C93" s="99" t="s">
        <v>598</v>
      </c>
      <c r="D93" s="99" t="s">
        <v>767</v>
      </c>
      <c r="E93" s="312" t="s">
        <v>289</v>
      </c>
      <c r="F93" s="315">
        <v>1</v>
      </c>
      <c r="G93" s="427">
        <v>1</v>
      </c>
      <c r="H93" s="98" t="s">
        <v>149</v>
      </c>
      <c r="I93" s="98" t="s">
        <v>820</v>
      </c>
      <c r="J93" s="98"/>
      <c r="K93" s="98"/>
      <c r="L93" s="98"/>
      <c r="M93" s="101">
        <v>38.641849999999998</v>
      </c>
      <c r="N93" s="101">
        <v>121.383</v>
      </c>
      <c r="O93" s="99" t="s">
        <v>264</v>
      </c>
      <c r="P93" s="415" t="s">
        <v>264</v>
      </c>
      <c r="Q93" s="102" t="s">
        <v>265</v>
      </c>
      <c r="R93" s="103" t="s">
        <v>265</v>
      </c>
      <c r="S93" s="104">
        <v>31.476420000000001</v>
      </c>
      <c r="T93" s="104">
        <v>18.048040742626736</v>
      </c>
      <c r="U93" s="105" t="s">
        <v>203</v>
      </c>
      <c r="V93" s="106">
        <v>7</v>
      </c>
      <c r="W93" s="106">
        <v>3</v>
      </c>
      <c r="X93" s="98"/>
      <c r="Y93" s="238" t="s">
        <v>844</v>
      </c>
      <c r="Z93" s="108" t="s">
        <v>429</v>
      </c>
      <c r="AA93" s="109" t="s">
        <v>335</v>
      </c>
      <c r="AB93" s="109" t="s">
        <v>603</v>
      </c>
    </row>
    <row r="94" spans="1:28" s="110" customFormat="1" ht="15" customHeight="1" x14ac:dyDescent="0.2">
      <c r="A94" s="282"/>
      <c r="B94" s="99" t="s">
        <v>35</v>
      </c>
      <c r="C94" s="99" t="s">
        <v>598</v>
      </c>
      <c r="D94" s="99" t="s">
        <v>767</v>
      </c>
      <c r="E94" s="312" t="s">
        <v>289</v>
      </c>
      <c r="F94" s="315">
        <v>1</v>
      </c>
      <c r="G94" s="427">
        <v>1</v>
      </c>
      <c r="H94" s="98" t="s">
        <v>150</v>
      </c>
      <c r="I94" s="98" t="s">
        <v>821</v>
      </c>
      <c r="J94" s="98"/>
      <c r="K94" s="98"/>
      <c r="L94" s="98"/>
      <c r="M94" s="101">
        <v>38.455460000000002</v>
      </c>
      <c r="N94" s="101">
        <v>121.503</v>
      </c>
      <c r="O94" s="99" t="s">
        <v>264</v>
      </c>
      <c r="P94" s="415" t="s">
        <v>970</v>
      </c>
      <c r="Q94" s="102" t="s">
        <v>764</v>
      </c>
      <c r="R94" s="328" t="s">
        <v>543</v>
      </c>
      <c r="S94" s="104">
        <v>23830.27</v>
      </c>
      <c r="T94" s="104">
        <v>27177.159015607631</v>
      </c>
      <c r="U94" s="133" t="s">
        <v>538</v>
      </c>
      <c r="V94" s="106">
        <v>5</v>
      </c>
      <c r="W94" s="106">
        <v>18</v>
      </c>
      <c r="X94" s="98" t="s">
        <v>580</v>
      </c>
      <c r="Y94" s="238" t="s">
        <v>844</v>
      </c>
      <c r="Z94" s="108"/>
      <c r="AA94" s="109"/>
      <c r="AB94" s="109"/>
    </row>
    <row r="95" spans="1:28" s="110" customFormat="1" ht="15" customHeight="1" x14ac:dyDescent="0.2">
      <c r="A95" s="281">
        <v>37393</v>
      </c>
      <c r="B95" s="113" t="s">
        <v>884</v>
      </c>
      <c r="C95" s="113" t="s">
        <v>597</v>
      </c>
      <c r="D95" s="113" t="s">
        <v>767</v>
      </c>
      <c r="E95" s="311" t="s">
        <v>286</v>
      </c>
      <c r="F95" s="314">
        <v>1</v>
      </c>
      <c r="G95" s="425">
        <v>1</v>
      </c>
      <c r="H95" s="114" t="s">
        <v>155</v>
      </c>
      <c r="I95" s="114" t="s">
        <v>822</v>
      </c>
      <c r="J95" s="114"/>
      <c r="K95" s="114"/>
      <c r="L95" s="114"/>
      <c r="M95" s="115">
        <v>33.989600000000003</v>
      </c>
      <c r="N95" s="115">
        <v>80.974299999999999</v>
      </c>
      <c r="O95" s="113" t="s">
        <v>264</v>
      </c>
      <c r="P95" s="413" t="s">
        <v>970</v>
      </c>
      <c r="Q95" s="116" t="s">
        <v>265</v>
      </c>
      <c r="R95" s="117" t="s">
        <v>265</v>
      </c>
      <c r="S95" s="118">
        <v>59.6402</v>
      </c>
      <c r="T95" s="118">
        <v>73.27301194942325</v>
      </c>
      <c r="U95" s="119" t="s">
        <v>203</v>
      </c>
      <c r="V95" s="120">
        <v>65</v>
      </c>
      <c r="W95" s="120">
        <v>2</v>
      </c>
      <c r="X95" s="114"/>
      <c r="Y95" s="134" t="s">
        <v>844</v>
      </c>
      <c r="Z95" s="122"/>
      <c r="AA95" s="123" t="s">
        <v>336</v>
      </c>
      <c r="AB95" s="123" t="s">
        <v>603</v>
      </c>
    </row>
    <row r="96" spans="1:28" s="110" customFormat="1" ht="15" customHeight="1" x14ac:dyDescent="0.2">
      <c r="A96" s="281">
        <v>37393</v>
      </c>
      <c r="B96" s="113" t="s">
        <v>884</v>
      </c>
      <c r="C96" s="113" t="s">
        <v>597</v>
      </c>
      <c r="D96" s="113" t="s">
        <v>767</v>
      </c>
      <c r="E96" s="311" t="s">
        <v>286</v>
      </c>
      <c r="F96" s="314">
        <v>1</v>
      </c>
      <c r="G96" s="425">
        <v>1</v>
      </c>
      <c r="H96" s="114" t="s">
        <v>156</v>
      </c>
      <c r="I96" s="114" t="s">
        <v>823</v>
      </c>
      <c r="J96" s="114"/>
      <c r="K96" s="114"/>
      <c r="L96" s="114"/>
      <c r="M96" s="115">
        <v>33.753480000000003</v>
      </c>
      <c r="N96" s="115">
        <v>81.601799999999997</v>
      </c>
      <c r="O96" s="113" t="s">
        <v>970</v>
      </c>
      <c r="P96" s="413" t="s">
        <v>970</v>
      </c>
      <c r="Q96" s="116" t="s">
        <v>332</v>
      </c>
      <c r="R96" s="117" t="s">
        <v>541</v>
      </c>
      <c r="S96" s="118">
        <v>15.60582</v>
      </c>
      <c r="T96" s="118">
        <v>18.42288687689139</v>
      </c>
      <c r="U96" s="119" t="s">
        <v>203</v>
      </c>
      <c r="V96" s="120">
        <v>65</v>
      </c>
      <c r="W96" s="120">
        <v>2</v>
      </c>
      <c r="X96" s="114" t="s">
        <v>587</v>
      </c>
      <c r="Y96" s="134" t="s">
        <v>844</v>
      </c>
      <c r="Z96" s="122"/>
      <c r="AA96" s="123" t="s">
        <v>336</v>
      </c>
      <c r="AB96" s="123" t="s">
        <v>603</v>
      </c>
    </row>
    <row r="97" spans="1:28" s="110" customFormat="1" ht="15" customHeight="1" x14ac:dyDescent="0.2">
      <c r="A97" s="281">
        <v>37393</v>
      </c>
      <c r="B97" s="113" t="s">
        <v>884</v>
      </c>
      <c r="C97" s="113" t="s">
        <v>597</v>
      </c>
      <c r="D97" s="113" t="s">
        <v>767</v>
      </c>
      <c r="E97" s="311" t="s">
        <v>286</v>
      </c>
      <c r="F97" s="314">
        <v>1</v>
      </c>
      <c r="G97" s="425">
        <v>1</v>
      </c>
      <c r="H97" s="114" t="s">
        <v>157</v>
      </c>
      <c r="I97" s="114" t="s">
        <v>824</v>
      </c>
      <c r="J97" s="114"/>
      <c r="K97" s="114"/>
      <c r="L97" s="114"/>
      <c r="M97" s="115">
        <v>33.378770000000003</v>
      </c>
      <c r="N97" s="115">
        <v>80.699799999999996</v>
      </c>
      <c r="O97" s="113" t="s">
        <v>264</v>
      </c>
      <c r="P97" s="413" t="s">
        <v>970</v>
      </c>
      <c r="Q97" s="116" t="s">
        <v>552</v>
      </c>
      <c r="R97" s="117" t="s">
        <v>540</v>
      </c>
      <c r="S97" s="118">
        <v>23.794560000000001</v>
      </c>
      <c r="T97" s="118">
        <v>24.225633032654592</v>
      </c>
      <c r="U97" s="119" t="s">
        <v>203</v>
      </c>
      <c r="V97" s="120">
        <v>65</v>
      </c>
      <c r="W97" s="120">
        <v>1</v>
      </c>
      <c r="X97" s="114" t="s">
        <v>572</v>
      </c>
      <c r="Y97" s="134" t="s">
        <v>844</v>
      </c>
      <c r="Z97" s="122"/>
      <c r="AA97" s="123" t="s">
        <v>336</v>
      </c>
      <c r="AB97" s="123" t="s">
        <v>603</v>
      </c>
    </row>
    <row r="98" spans="1:28" s="110" customFormat="1" ht="15" customHeight="1" x14ac:dyDescent="0.2">
      <c r="A98" s="281">
        <v>37393</v>
      </c>
      <c r="B98" s="113" t="s">
        <v>884</v>
      </c>
      <c r="C98" s="113" t="s">
        <v>597</v>
      </c>
      <c r="D98" s="113" t="s">
        <v>767</v>
      </c>
      <c r="E98" s="311" t="s">
        <v>286</v>
      </c>
      <c r="F98" s="314">
        <v>1</v>
      </c>
      <c r="G98" s="425">
        <v>1</v>
      </c>
      <c r="H98" s="114" t="s">
        <v>158</v>
      </c>
      <c r="I98" s="114" t="s">
        <v>825</v>
      </c>
      <c r="J98" s="114"/>
      <c r="K98" s="114"/>
      <c r="L98" s="114"/>
      <c r="M98" s="115">
        <v>33.027949999999997</v>
      </c>
      <c r="N98" s="115">
        <v>80.391499999999994</v>
      </c>
      <c r="O98" s="113" t="s">
        <v>264</v>
      </c>
      <c r="P98" s="413" t="s">
        <v>970</v>
      </c>
      <c r="Q98" s="116" t="s">
        <v>764</v>
      </c>
      <c r="R98" s="117" t="s">
        <v>543</v>
      </c>
      <c r="S98" s="118">
        <v>2732.473</v>
      </c>
      <c r="T98" s="118">
        <v>2869.2841129496487</v>
      </c>
      <c r="U98" s="119" t="s">
        <v>538</v>
      </c>
      <c r="V98" s="120">
        <v>65</v>
      </c>
      <c r="W98" s="120">
        <v>1</v>
      </c>
      <c r="X98" s="114" t="s">
        <v>572</v>
      </c>
      <c r="Y98" s="134" t="s">
        <v>844</v>
      </c>
      <c r="Z98" s="122" t="s">
        <v>1026</v>
      </c>
      <c r="AA98" s="268" t="s">
        <v>336</v>
      </c>
      <c r="AB98" s="361" t="s">
        <v>602</v>
      </c>
    </row>
    <row r="99" spans="1:28" s="110" customFormat="1" ht="14.25" x14ac:dyDescent="0.2">
      <c r="A99" s="282">
        <v>37424</v>
      </c>
      <c r="B99" s="99" t="s">
        <v>885</v>
      </c>
      <c r="C99" s="99" t="s">
        <v>599</v>
      </c>
      <c r="D99" s="99" t="s">
        <v>767</v>
      </c>
      <c r="E99" s="312" t="s">
        <v>682</v>
      </c>
      <c r="F99" s="315">
        <v>1</v>
      </c>
      <c r="G99" s="427">
        <v>1</v>
      </c>
      <c r="H99" s="98" t="s">
        <v>159</v>
      </c>
      <c r="I99" s="98" t="s">
        <v>826</v>
      </c>
      <c r="J99" s="98"/>
      <c r="K99" s="98"/>
      <c r="L99" s="100" t="s">
        <v>394</v>
      </c>
      <c r="M99" s="101">
        <v>29.35718</v>
      </c>
      <c r="N99" s="101">
        <v>98.412800000000004</v>
      </c>
      <c r="O99" s="99" t="s">
        <v>264</v>
      </c>
      <c r="P99" s="415" t="s">
        <v>264</v>
      </c>
      <c r="Q99" s="102" t="s">
        <v>265</v>
      </c>
      <c r="R99" s="103" t="s">
        <v>265</v>
      </c>
      <c r="S99" s="104">
        <v>195.2979</v>
      </c>
      <c r="T99" s="104">
        <v>40.030781817169419</v>
      </c>
      <c r="U99" s="105" t="s">
        <v>203</v>
      </c>
      <c r="V99" s="106">
        <v>32</v>
      </c>
      <c r="W99" s="106">
        <v>8</v>
      </c>
      <c r="X99" s="98"/>
      <c r="Y99" s="238" t="s">
        <v>844</v>
      </c>
      <c r="Z99" s="108"/>
      <c r="AA99" s="109" t="s">
        <v>336</v>
      </c>
      <c r="AB99" s="109" t="s">
        <v>603</v>
      </c>
    </row>
    <row r="100" spans="1:28" s="346" customFormat="1" ht="14.25" x14ac:dyDescent="0.2">
      <c r="A100" s="334">
        <v>37424</v>
      </c>
      <c r="B100" s="335" t="s">
        <v>885</v>
      </c>
      <c r="C100" s="335" t="s">
        <v>599</v>
      </c>
      <c r="D100" s="335" t="s">
        <v>767</v>
      </c>
      <c r="E100" s="336" t="s">
        <v>682</v>
      </c>
      <c r="F100" s="337">
        <v>0</v>
      </c>
      <c r="G100" s="426"/>
      <c r="H100" s="190" t="s">
        <v>160</v>
      </c>
      <c r="I100" s="190" t="s">
        <v>827</v>
      </c>
      <c r="J100" s="190"/>
      <c r="K100" s="190"/>
      <c r="L100" s="190"/>
      <c r="M100" s="338">
        <v>29.222190000000001</v>
      </c>
      <c r="N100" s="338">
        <v>98.355800000000002</v>
      </c>
      <c r="O100" s="335" t="s">
        <v>264</v>
      </c>
      <c r="P100" s="412"/>
      <c r="Q100" s="339" t="s">
        <v>764</v>
      </c>
      <c r="R100" s="340" t="s">
        <v>265</v>
      </c>
      <c r="S100" s="341">
        <v>1748.4480000000001</v>
      </c>
      <c r="T100" s="341">
        <v>326.47305101868295</v>
      </c>
      <c r="U100" s="342" t="s">
        <v>554</v>
      </c>
      <c r="V100" s="343">
        <v>30</v>
      </c>
      <c r="W100" s="343">
        <v>10</v>
      </c>
      <c r="X100" s="190" t="s">
        <v>575</v>
      </c>
      <c r="Y100" s="344" t="s">
        <v>844</v>
      </c>
      <c r="Z100" s="345"/>
      <c r="AA100" s="223" t="s">
        <v>336</v>
      </c>
      <c r="AB100" s="364" t="s">
        <v>602</v>
      </c>
    </row>
    <row r="101" spans="1:28" s="471" customFormat="1" ht="15" customHeight="1" x14ac:dyDescent="0.2">
      <c r="A101" s="458">
        <v>37424</v>
      </c>
      <c r="B101" s="459" t="s">
        <v>885</v>
      </c>
      <c r="C101" s="459" t="s">
        <v>599</v>
      </c>
      <c r="D101" s="459" t="s">
        <v>767</v>
      </c>
      <c r="E101" s="460" t="s">
        <v>682</v>
      </c>
      <c r="F101" s="461">
        <v>0</v>
      </c>
      <c r="G101" s="454">
        <v>1</v>
      </c>
      <c r="H101" s="455" t="s">
        <v>161</v>
      </c>
      <c r="I101" s="455" t="s">
        <v>828</v>
      </c>
      <c r="J101" s="455"/>
      <c r="K101" s="455"/>
      <c r="L101" s="455"/>
      <c r="M101" s="472">
        <v>29.48856</v>
      </c>
      <c r="N101" s="472">
        <v>99.704800000000006</v>
      </c>
      <c r="O101" s="459" t="s">
        <v>970</v>
      </c>
      <c r="P101" s="463"/>
      <c r="Q101" s="464" t="s">
        <v>332</v>
      </c>
      <c r="R101" s="465" t="s">
        <v>542</v>
      </c>
      <c r="S101" s="467">
        <v>397.02350000000001</v>
      </c>
      <c r="T101" s="467">
        <v>84.723922617475395</v>
      </c>
      <c r="U101" s="468" t="s">
        <v>203</v>
      </c>
      <c r="V101" s="469">
        <v>30</v>
      </c>
      <c r="W101" s="469">
        <v>10</v>
      </c>
      <c r="X101" s="513"/>
      <c r="Y101" s="470" t="s">
        <v>844</v>
      </c>
      <c r="Z101" s="457"/>
      <c r="AA101" s="331" t="s">
        <v>336</v>
      </c>
      <c r="AB101" s="331" t="s">
        <v>603</v>
      </c>
    </row>
    <row r="102" spans="1:28" s="110" customFormat="1" ht="27.75" customHeight="1" x14ac:dyDescent="0.2">
      <c r="A102" s="281">
        <v>37385</v>
      </c>
      <c r="B102" s="113" t="s">
        <v>886</v>
      </c>
      <c r="C102" s="113" t="s">
        <v>599</v>
      </c>
      <c r="D102" s="113" t="s">
        <v>767</v>
      </c>
      <c r="E102" s="311" t="s">
        <v>287</v>
      </c>
      <c r="F102" s="314">
        <v>1</v>
      </c>
      <c r="G102" s="425">
        <v>1</v>
      </c>
      <c r="H102" s="114" t="s">
        <v>743</v>
      </c>
      <c r="I102" s="114" t="s">
        <v>829</v>
      </c>
      <c r="J102" s="114"/>
      <c r="K102" s="114" t="s">
        <v>638</v>
      </c>
      <c r="L102" s="114" t="s">
        <v>504</v>
      </c>
      <c r="M102" s="115">
        <v>45.049959999999999</v>
      </c>
      <c r="N102" s="115">
        <v>93.310199999999995</v>
      </c>
      <c r="O102" s="113" t="s">
        <v>264</v>
      </c>
      <c r="P102" s="414" t="s">
        <v>264</v>
      </c>
      <c r="Q102" s="116" t="s">
        <v>265</v>
      </c>
      <c r="R102" s="117" t="s">
        <v>265</v>
      </c>
      <c r="S102" s="118">
        <v>28.19717</v>
      </c>
      <c r="T102" s="118">
        <v>11.422928645085168</v>
      </c>
      <c r="U102" s="119" t="s">
        <v>203</v>
      </c>
      <c r="V102" s="120">
        <v>51</v>
      </c>
      <c r="W102" s="120">
        <v>2</v>
      </c>
      <c r="X102" s="114" t="s">
        <v>572</v>
      </c>
      <c r="Y102" s="134" t="s">
        <v>844</v>
      </c>
      <c r="Z102" s="122"/>
      <c r="AA102" s="123" t="s">
        <v>336</v>
      </c>
      <c r="AB102" s="123" t="s">
        <v>603</v>
      </c>
    </row>
    <row r="103" spans="1:28" s="110" customFormat="1" ht="15" customHeight="1" x14ac:dyDescent="0.2">
      <c r="A103" s="281">
        <v>37385</v>
      </c>
      <c r="B103" s="113" t="s">
        <v>886</v>
      </c>
      <c r="C103" s="113" t="s">
        <v>599</v>
      </c>
      <c r="D103" s="113" t="s">
        <v>767</v>
      </c>
      <c r="E103" s="311" t="s">
        <v>287</v>
      </c>
      <c r="F103" s="314">
        <v>1</v>
      </c>
      <c r="G103" s="425">
        <v>1</v>
      </c>
      <c r="H103" s="114" t="s">
        <v>744</v>
      </c>
      <c r="I103" s="114" t="s">
        <v>830</v>
      </c>
      <c r="J103" s="114"/>
      <c r="K103" s="114"/>
      <c r="L103" s="114"/>
      <c r="M103" s="115">
        <v>43.996630000000003</v>
      </c>
      <c r="N103" s="115">
        <v>93.908600000000007</v>
      </c>
      <c r="O103" s="113" t="s">
        <v>264</v>
      </c>
      <c r="P103" s="413" t="s">
        <v>970</v>
      </c>
      <c r="Q103" s="116" t="s">
        <v>552</v>
      </c>
      <c r="R103" s="117" t="s">
        <v>540</v>
      </c>
      <c r="S103" s="118">
        <v>129.72</v>
      </c>
      <c r="T103" s="118">
        <v>53.7656024743332</v>
      </c>
      <c r="U103" s="119" t="s">
        <v>203</v>
      </c>
      <c r="V103" s="120">
        <v>47</v>
      </c>
      <c r="W103" s="120">
        <v>6</v>
      </c>
      <c r="X103" s="114" t="s">
        <v>572</v>
      </c>
      <c r="Y103" s="134" t="s">
        <v>844</v>
      </c>
      <c r="Z103" s="122"/>
      <c r="AA103" s="268" t="s">
        <v>336</v>
      </c>
      <c r="AB103" s="268" t="s">
        <v>603</v>
      </c>
    </row>
    <row r="104" spans="1:28" s="471" customFormat="1" ht="15" customHeight="1" x14ac:dyDescent="0.2">
      <c r="A104" s="476">
        <v>37385</v>
      </c>
      <c r="B104" s="477" t="s">
        <v>886</v>
      </c>
      <c r="C104" s="477" t="s">
        <v>599</v>
      </c>
      <c r="D104" s="477" t="s">
        <v>767</v>
      </c>
      <c r="E104" s="478" t="s">
        <v>287</v>
      </c>
      <c r="F104" s="479">
        <v>0</v>
      </c>
      <c r="G104" s="451">
        <v>1</v>
      </c>
      <c r="H104" s="452" t="s">
        <v>745</v>
      </c>
      <c r="I104" s="452" t="s">
        <v>831</v>
      </c>
      <c r="J104" s="452" t="s">
        <v>505</v>
      </c>
      <c r="K104" s="452" t="s">
        <v>505</v>
      </c>
      <c r="L104" s="452" t="s">
        <v>505</v>
      </c>
      <c r="M104" s="480">
        <v>44.746630000000003</v>
      </c>
      <c r="N104" s="480">
        <v>92.852400000000003</v>
      </c>
      <c r="O104" s="477" t="s">
        <v>264</v>
      </c>
      <c r="P104" s="481"/>
      <c r="Q104" s="453" t="s">
        <v>764</v>
      </c>
      <c r="R104" s="482" t="s">
        <v>266</v>
      </c>
      <c r="S104" s="483">
        <v>37049.24</v>
      </c>
      <c r="T104" s="483">
        <v>12795.088960333738</v>
      </c>
      <c r="U104" s="490" t="s">
        <v>538</v>
      </c>
      <c r="V104" s="485">
        <v>51</v>
      </c>
      <c r="W104" s="485">
        <v>2</v>
      </c>
      <c r="X104" s="452" t="s">
        <v>572</v>
      </c>
      <c r="Y104" s="486" t="s">
        <v>844</v>
      </c>
      <c r="Z104" s="487"/>
      <c r="AA104" s="268" t="s">
        <v>336</v>
      </c>
      <c r="AB104" s="361" t="s">
        <v>602</v>
      </c>
    </row>
    <row r="105" spans="1:28" s="346" customFormat="1" ht="15" customHeight="1" x14ac:dyDescent="0.2">
      <c r="A105" s="334">
        <v>37405</v>
      </c>
      <c r="B105" s="335" t="s">
        <v>887</v>
      </c>
      <c r="C105" s="335" t="s">
        <v>598</v>
      </c>
      <c r="D105" s="335" t="s">
        <v>767</v>
      </c>
      <c r="E105" s="336" t="s">
        <v>679</v>
      </c>
      <c r="F105" s="337">
        <v>0</v>
      </c>
      <c r="G105" s="426"/>
      <c r="H105" s="190" t="s">
        <v>746</v>
      </c>
      <c r="I105" s="190" t="s">
        <v>832</v>
      </c>
      <c r="J105" s="190"/>
      <c r="K105" s="190"/>
      <c r="L105" s="190"/>
      <c r="M105" s="338">
        <v>44.089109999999998</v>
      </c>
      <c r="N105" s="338">
        <v>110.69499999999999</v>
      </c>
      <c r="O105" s="335" t="s">
        <v>970</v>
      </c>
      <c r="P105" s="412"/>
      <c r="Q105" s="339" t="s">
        <v>332</v>
      </c>
      <c r="R105" s="340" t="s">
        <v>541</v>
      </c>
      <c r="S105" s="341">
        <v>511.38040000000001</v>
      </c>
      <c r="T105" s="341">
        <v>791.23319850952589</v>
      </c>
      <c r="U105" s="342" t="s">
        <v>203</v>
      </c>
      <c r="V105" s="343">
        <v>17</v>
      </c>
      <c r="W105" s="343">
        <v>12</v>
      </c>
      <c r="X105" s="190" t="s">
        <v>506</v>
      </c>
      <c r="Y105" s="344" t="s">
        <v>844</v>
      </c>
      <c r="Z105" s="345"/>
      <c r="AA105" s="223" t="s">
        <v>335</v>
      </c>
      <c r="AB105" s="364" t="s">
        <v>602</v>
      </c>
    </row>
    <row r="106" spans="1:28" s="110" customFormat="1" ht="15" customHeight="1" x14ac:dyDescent="0.2">
      <c r="A106" s="282">
        <v>37405</v>
      </c>
      <c r="B106" s="99" t="s">
        <v>887</v>
      </c>
      <c r="C106" s="99" t="s">
        <v>598</v>
      </c>
      <c r="D106" s="99" t="s">
        <v>767</v>
      </c>
      <c r="E106" s="312" t="s">
        <v>679</v>
      </c>
      <c r="F106" s="315">
        <v>1</v>
      </c>
      <c r="G106" s="427">
        <v>1</v>
      </c>
      <c r="H106" s="98" t="s">
        <v>747</v>
      </c>
      <c r="I106" s="98" t="s">
        <v>871</v>
      </c>
      <c r="J106" s="98"/>
      <c r="K106" s="98"/>
      <c r="L106" s="235" t="s">
        <v>507</v>
      </c>
      <c r="M106" s="101">
        <v>42.56241</v>
      </c>
      <c r="N106" s="101">
        <v>114.495</v>
      </c>
      <c r="O106" s="99" t="s">
        <v>264</v>
      </c>
      <c r="P106" s="415" t="s">
        <v>264</v>
      </c>
      <c r="Q106" s="102" t="s">
        <v>552</v>
      </c>
      <c r="R106" s="103" t="s">
        <v>540</v>
      </c>
      <c r="S106" s="104">
        <v>240.67349999999999</v>
      </c>
      <c r="T106" s="104">
        <v>78.870177345950012</v>
      </c>
      <c r="U106" s="105" t="s">
        <v>203</v>
      </c>
      <c r="V106" s="106">
        <v>12</v>
      </c>
      <c r="W106" s="106">
        <v>15</v>
      </c>
      <c r="X106" s="98" t="s">
        <v>585</v>
      </c>
      <c r="Y106" s="238" t="s">
        <v>844</v>
      </c>
      <c r="Z106" s="108"/>
      <c r="AA106" s="109" t="s">
        <v>336</v>
      </c>
      <c r="AB106" s="109" t="s">
        <v>603</v>
      </c>
    </row>
    <row r="107" spans="1:28" s="110" customFormat="1" ht="15" customHeight="1" thickBot="1" x14ac:dyDescent="0.25">
      <c r="A107" s="285">
        <v>37405</v>
      </c>
      <c r="B107" s="135" t="s">
        <v>887</v>
      </c>
      <c r="C107" s="135" t="s">
        <v>598</v>
      </c>
      <c r="D107" s="135" t="s">
        <v>767</v>
      </c>
      <c r="E107" s="135" t="s">
        <v>679</v>
      </c>
      <c r="F107" s="322">
        <v>1</v>
      </c>
      <c r="G107" s="322">
        <v>1</v>
      </c>
      <c r="H107" s="136" t="s">
        <v>748</v>
      </c>
      <c r="I107" s="136" t="s">
        <v>872</v>
      </c>
      <c r="J107" s="136"/>
      <c r="K107" s="136"/>
      <c r="L107" s="136"/>
      <c r="M107" s="137">
        <v>43.002119999999998</v>
      </c>
      <c r="N107" s="137">
        <v>115.203</v>
      </c>
      <c r="O107" s="135" t="s">
        <v>970</v>
      </c>
      <c r="P107" s="417" t="s">
        <v>970</v>
      </c>
      <c r="Q107" s="138" t="s">
        <v>764</v>
      </c>
      <c r="R107" s="139" t="s">
        <v>543</v>
      </c>
      <c r="S107" s="140">
        <v>35884.639999999999</v>
      </c>
      <c r="T107" s="140">
        <v>15942.456840371264</v>
      </c>
      <c r="U107" s="154" t="s">
        <v>538</v>
      </c>
      <c r="V107" s="141">
        <v>12</v>
      </c>
      <c r="W107" s="141">
        <v>5</v>
      </c>
      <c r="X107" s="136" t="s">
        <v>591</v>
      </c>
      <c r="Y107" s="243" t="s">
        <v>844</v>
      </c>
      <c r="Z107" s="142"/>
      <c r="AA107" s="397" t="s">
        <v>335</v>
      </c>
      <c r="AB107" s="541" t="s">
        <v>602</v>
      </c>
    </row>
    <row r="108" spans="1:28" s="471" customFormat="1" ht="15" customHeight="1" thickTop="1" x14ac:dyDescent="0.2">
      <c r="A108" s="497"/>
      <c r="B108" s="498" t="s">
        <v>16</v>
      </c>
      <c r="C108" s="498" t="s">
        <v>599</v>
      </c>
      <c r="D108" s="498" t="s">
        <v>768</v>
      </c>
      <c r="E108" s="499" t="s">
        <v>682</v>
      </c>
      <c r="F108" s="500">
        <v>0</v>
      </c>
      <c r="G108" s="501">
        <v>1</v>
      </c>
      <c r="H108" s="502" t="s">
        <v>263</v>
      </c>
      <c r="I108" s="514" t="s">
        <v>873</v>
      </c>
      <c r="J108" s="502"/>
      <c r="K108" s="502"/>
      <c r="L108" s="502"/>
      <c r="M108" s="503">
        <v>30.38241</v>
      </c>
      <c r="N108" s="503">
        <v>91.094300000000004</v>
      </c>
      <c r="O108" s="498" t="s">
        <v>264</v>
      </c>
      <c r="P108" s="504"/>
      <c r="Q108" s="505" t="s">
        <v>265</v>
      </c>
      <c r="R108" s="506" t="s">
        <v>265</v>
      </c>
      <c r="S108" s="507">
        <v>37</v>
      </c>
      <c r="T108" s="507">
        <v>57.045960051699993</v>
      </c>
      <c r="U108" s="508" t="s">
        <v>203</v>
      </c>
      <c r="V108" s="509">
        <v>73</v>
      </c>
      <c r="W108" s="509">
        <v>6</v>
      </c>
      <c r="X108" s="502" t="s">
        <v>574</v>
      </c>
      <c r="Y108" s="510" t="s">
        <v>844</v>
      </c>
      <c r="Z108" s="511"/>
      <c r="AA108" s="224" t="s">
        <v>336</v>
      </c>
      <c r="AB108" s="224" t="s">
        <v>603</v>
      </c>
    </row>
    <row r="109" spans="1:28" s="110" customFormat="1" ht="15" customHeight="1" x14ac:dyDescent="0.2">
      <c r="A109" s="281"/>
      <c r="B109" s="113" t="s">
        <v>16</v>
      </c>
      <c r="C109" s="113" t="s">
        <v>599</v>
      </c>
      <c r="D109" s="113" t="s">
        <v>768</v>
      </c>
      <c r="E109" s="311" t="s">
        <v>682</v>
      </c>
      <c r="F109" s="314">
        <v>1</v>
      </c>
      <c r="G109" s="425">
        <v>1</v>
      </c>
      <c r="H109" s="114" t="s">
        <v>267</v>
      </c>
      <c r="I109" s="114" t="s">
        <v>562</v>
      </c>
      <c r="J109" s="114"/>
      <c r="K109" s="114"/>
      <c r="L109" s="114"/>
      <c r="M109" s="115">
        <v>30.18993</v>
      </c>
      <c r="N109" s="115">
        <v>92.590400000000002</v>
      </c>
      <c r="O109" s="113" t="s">
        <v>264</v>
      </c>
      <c r="P109" s="413" t="s">
        <v>970</v>
      </c>
      <c r="Q109" s="116" t="s">
        <v>764</v>
      </c>
      <c r="R109" s="117" t="s">
        <v>540</v>
      </c>
      <c r="S109" s="118">
        <v>1381</v>
      </c>
      <c r="T109" s="118">
        <v>2045.1976422057999</v>
      </c>
      <c r="U109" s="119" t="s">
        <v>538</v>
      </c>
      <c r="V109" s="120">
        <v>34</v>
      </c>
      <c r="W109" s="120">
        <v>6</v>
      </c>
      <c r="X109" s="114" t="s">
        <v>580</v>
      </c>
      <c r="Y109" s="134" t="s">
        <v>844</v>
      </c>
      <c r="Z109" s="122"/>
      <c r="AA109" s="268" t="s">
        <v>336</v>
      </c>
      <c r="AB109" s="361" t="s">
        <v>602</v>
      </c>
    </row>
    <row r="110" spans="1:28" s="346" customFormat="1" ht="15" customHeight="1" x14ac:dyDescent="0.2">
      <c r="A110" s="347"/>
      <c r="B110" s="348" t="s">
        <v>16</v>
      </c>
      <c r="C110" s="348" t="s">
        <v>599</v>
      </c>
      <c r="D110" s="348" t="s">
        <v>768</v>
      </c>
      <c r="E110" s="349" t="s">
        <v>682</v>
      </c>
      <c r="F110" s="350">
        <v>0</v>
      </c>
      <c r="G110" s="428"/>
      <c r="H110" s="401" t="s">
        <v>334</v>
      </c>
      <c r="I110" s="401" t="s">
        <v>186</v>
      </c>
      <c r="J110" s="401"/>
      <c r="K110" s="401"/>
      <c r="L110" s="401"/>
      <c r="M110" s="402">
        <v>30.070209999999999</v>
      </c>
      <c r="N110" s="402">
        <v>92.878799999999998</v>
      </c>
      <c r="O110" s="348" t="s">
        <v>264</v>
      </c>
      <c r="P110" s="411"/>
      <c r="Q110" s="353" t="s">
        <v>552</v>
      </c>
      <c r="R110" s="354" t="s">
        <v>540</v>
      </c>
      <c r="S110" s="360">
        <v>296</v>
      </c>
      <c r="T110" s="403">
        <v>436.0295799392</v>
      </c>
      <c r="U110" s="356" t="s">
        <v>203</v>
      </c>
      <c r="V110" s="357">
        <v>34</v>
      </c>
      <c r="W110" s="357">
        <v>6</v>
      </c>
      <c r="X110" s="351" t="s">
        <v>580</v>
      </c>
      <c r="Y110" s="358" t="s">
        <v>844</v>
      </c>
      <c r="Z110" s="359"/>
      <c r="AA110" s="268" t="s">
        <v>336</v>
      </c>
      <c r="AB110" s="361" t="s">
        <v>602</v>
      </c>
    </row>
    <row r="111" spans="1:28" s="165" customFormat="1" ht="15" customHeight="1" x14ac:dyDescent="0.2">
      <c r="A111" s="286"/>
      <c r="B111" s="156" t="s">
        <v>16</v>
      </c>
      <c r="C111" s="156" t="s">
        <v>599</v>
      </c>
      <c r="D111" s="156" t="s">
        <v>768</v>
      </c>
      <c r="E111" s="311" t="s">
        <v>682</v>
      </c>
      <c r="F111" s="314">
        <v>1</v>
      </c>
      <c r="G111" s="429">
        <v>1</v>
      </c>
      <c r="H111" s="157" t="s">
        <v>268</v>
      </c>
      <c r="I111" s="157" t="s">
        <v>874</v>
      </c>
      <c r="J111" s="157"/>
      <c r="K111" s="157"/>
      <c r="L111" s="157"/>
      <c r="M111" s="158">
        <v>30.698810000000002</v>
      </c>
      <c r="N111" s="158">
        <v>92.893199999999993</v>
      </c>
      <c r="O111" s="156" t="s">
        <v>264</v>
      </c>
      <c r="P111" s="413" t="s">
        <v>970</v>
      </c>
      <c r="Q111" s="159" t="s">
        <v>332</v>
      </c>
      <c r="R111" s="155" t="s">
        <v>541</v>
      </c>
      <c r="S111" s="160">
        <v>504</v>
      </c>
      <c r="T111" s="160">
        <v>711.202312044</v>
      </c>
      <c r="U111" s="161" t="s">
        <v>203</v>
      </c>
      <c r="V111" s="162">
        <v>35</v>
      </c>
      <c r="W111" s="162">
        <v>4</v>
      </c>
      <c r="X111" s="157" t="s">
        <v>583</v>
      </c>
      <c r="Y111" s="239" t="s">
        <v>844</v>
      </c>
      <c r="Z111" s="163"/>
      <c r="AA111" s="164" t="s">
        <v>336</v>
      </c>
      <c r="AB111" s="164" t="s">
        <v>603</v>
      </c>
    </row>
    <row r="112" spans="1:28" s="471" customFormat="1" ht="17.25" customHeight="1" x14ac:dyDescent="0.2">
      <c r="A112" s="458">
        <v>37463</v>
      </c>
      <c r="B112" s="459" t="s">
        <v>888</v>
      </c>
      <c r="C112" s="459" t="s">
        <v>598</v>
      </c>
      <c r="D112" s="459" t="s">
        <v>768</v>
      </c>
      <c r="E112" s="460" t="s">
        <v>681</v>
      </c>
      <c r="F112" s="461">
        <v>0</v>
      </c>
      <c r="G112" s="454">
        <v>1</v>
      </c>
      <c r="H112" s="455" t="s">
        <v>975</v>
      </c>
      <c r="I112" s="455" t="s">
        <v>876</v>
      </c>
      <c r="J112" s="455"/>
      <c r="K112" s="455"/>
      <c r="L112" s="455"/>
      <c r="M112" s="472">
        <v>31.62593</v>
      </c>
      <c r="N112" s="472">
        <v>110.175</v>
      </c>
      <c r="O112" s="459" t="s">
        <v>970</v>
      </c>
      <c r="P112" s="463"/>
      <c r="Q112" s="464" t="s">
        <v>332</v>
      </c>
      <c r="R112" s="465" t="s">
        <v>542</v>
      </c>
      <c r="S112" s="467">
        <v>1257.356</v>
      </c>
      <c r="T112" s="467">
        <v>89.110554667588332</v>
      </c>
      <c r="U112" s="468" t="s">
        <v>203</v>
      </c>
      <c r="V112" s="469">
        <v>79</v>
      </c>
      <c r="W112" s="469">
        <v>14</v>
      </c>
      <c r="X112" s="455" t="s">
        <v>399</v>
      </c>
      <c r="Y112" s="470" t="s">
        <v>844</v>
      </c>
      <c r="Z112" s="457"/>
      <c r="AA112" s="223" t="s">
        <v>336</v>
      </c>
      <c r="AB112" s="223" t="s">
        <v>603</v>
      </c>
    </row>
    <row r="113" spans="1:28" s="110" customFormat="1" ht="15" customHeight="1" x14ac:dyDescent="0.2">
      <c r="A113" s="282">
        <v>37463</v>
      </c>
      <c r="B113" s="99" t="s">
        <v>888</v>
      </c>
      <c r="C113" s="99" t="s">
        <v>598</v>
      </c>
      <c r="D113" s="99" t="s">
        <v>768</v>
      </c>
      <c r="E113" s="312" t="s">
        <v>681</v>
      </c>
      <c r="F113" s="315">
        <v>1</v>
      </c>
      <c r="G113" s="427">
        <v>1</v>
      </c>
      <c r="H113" s="98" t="s">
        <v>976</v>
      </c>
      <c r="I113" s="98" t="s">
        <v>875</v>
      </c>
      <c r="J113" s="98"/>
      <c r="K113" s="98"/>
      <c r="L113" s="98"/>
      <c r="M113" s="101">
        <v>34.538640000000001</v>
      </c>
      <c r="N113" s="101">
        <v>111.694</v>
      </c>
      <c r="O113" s="99" t="s">
        <v>970</v>
      </c>
      <c r="P113" s="412"/>
      <c r="Q113" s="102" t="s">
        <v>332</v>
      </c>
      <c r="R113" s="103" t="s">
        <v>541</v>
      </c>
      <c r="S113" s="104">
        <v>237.43020000000001</v>
      </c>
      <c r="T113" s="104">
        <v>91.988215477008197</v>
      </c>
      <c r="U113" s="105" t="s">
        <v>203</v>
      </c>
      <c r="V113" s="106">
        <v>23</v>
      </c>
      <c r="W113" s="106">
        <v>18</v>
      </c>
      <c r="X113" s="98" t="s">
        <v>593</v>
      </c>
      <c r="Y113" s="238" t="s">
        <v>844</v>
      </c>
      <c r="Z113" s="108"/>
      <c r="AA113" s="109" t="s">
        <v>336</v>
      </c>
      <c r="AB113" s="109" t="s">
        <v>603</v>
      </c>
    </row>
    <row r="114" spans="1:28" s="166" customFormat="1" ht="15" customHeight="1" x14ac:dyDescent="0.2">
      <c r="A114" s="283">
        <v>37638</v>
      </c>
      <c r="B114" s="143" t="s">
        <v>889</v>
      </c>
      <c r="C114" s="143" t="s">
        <v>600</v>
      </c>
      <c r="D114" s="143" t="s">
        <v>768</v>
      </c>
      <c r="E114" s="311" t="s">
        <v>285</v>
      </c>
      <c r="F114" s="314">
        <v>1</v>
      </c>
      <c r="G114" s="314">
        <v>1</v>
      </c>
      <c r="H114" s="144" t="s">
        <v>986</v>
      </c>
      <c r="I114" s="144" t="s">
        <v>877</v>
      </c>
      <c r="J114" s="144"/>
      <c r="K114" s="144"/>
      <c r="L114" s="144"/>
      <c r="M114" s="145">
        <v>40.221780000000003</v>
      </c>
      <c r="N114" s="145">
        <v>74.777900000000002</v>
      </c>
      <c r="O114" s="143" t="s">
        <v>970</v>
      </c>
      <c r="P114" s="413" t="s">
        <v>970</v>
      </c>
      <c r="Q114" s="146" t="s">
        <v>764</v>
      </c>
      <c r="R114" s="230" t="s">
        <v>493</v>
      </c>
      <c r="S114" s="148">
        <v>6787.58</v>
      </c>
      <c r="T114" s="148">
        <v>12504.140720545876</v>
      </c>
      <c r="U114" s="191" t="s">
        <v>538</v>
      </c>
      <c r="V114" s="150" t="s">
        <v>508</v>
      </c>
      <c r="W114" s="150">
        <v>16</v>
      </c>
      <c r="X114" s="144" t="s">
        <v>577</v>
      </c>
      <c r="Y114" s="240" t="s">
        <v>844</v>
      </c>
      <c r="Z114" s="152"/>
      <c r="AA114" s="224"/>
      <c r="AB114" s="192"/>
    </row>
    <row r="115" spans="1:28" s="471" customFormat="1" ht="15" customHeight="1" x14ac:dyDescent="0.2">
      <c r="A115" s="476">
        <v>37743</v>
      </c>
      <c r="B115" s="477" t="s">
        <v>889</v>
      </c>
      <c r="C115" s="477" t="s">
        <v>600</v>
      </c>
      <c r="D115" s="477" t="s">
        <v>768</v>
      </c>
      <c r="E115" s="478" t="s">
        <v>285</v>
      </c>
      <c r="F115" s="479">
        <v>0</v>
      </c>
      <c r="G115" s="479">
        <v>1</v>
      </c>
      <c r="H115" s="452" t="s">
        <v>987</v>
      </c>
      <c r="I115" s="452" t="s">
        <v>878</v>
      </c>
      <c r="J115" s="452"/>
      <c r="K115" s="452"/>
      <c r="L115" s="452"/>
      <c r="M115" s="480">
        <v>40.22927</v>
      </c>
      <c r="N115" s="480">
        <v>75.119600000000005</v>
      </c>
      <c r="O115" s="477" t="s">
        <v>264</v>
      </c>
      <c r="P115" s="481"/>
      <c r="Q115" s="453" t="s">
        <v>265</v>
      </c>
      <c r="R115" s="482" t="s">
        <v>265</v>
      </c>
      <c r="S115" s="483">
        <v>27.91451</v>
      </c>
      <c r="T115" s="483">
        <v>44.825893909136887</v>
      </c>
      <c r="U115" s="484" t="s">
        <v>203</v>
      </c>
      <c r="V115" s="485">
        <v>64</v>
      </c>
      <c r="W115" s="485">
        <v>4</v>
      </c>
      <c r="X115" s="452" t="s">
        <v>577</v>
      </c>
      <c r="Y115" s="486" t="s">
        <v>844</v>
      </c>
      <c r="Z115" s="487"/>
      <c r="AA115" s="332" t="s">
        <v>336</v>
      </c>
      <c r="AB115" s="332" t="s">
        <v>603</v>
      </c>
    </row>
    <row r="116" spans="1:28" s="471" customFormat="1" ht="15" customHeight="1" x14ac:dyDescent="0.2">
      <c r="A116" s="476">
        <v>37743</v>
      </c>
      <c r="B116" s="477" t="s">
        <v>889</v>
      </c>
      <c r="C116" s="477" t="s">
        <v>600</v>
      </c>
      <c r="D116" s="477" t="s">
        <v>768</v>
      </c>
      <c r="E116" s="478" t="s">
        <v>285</v>
      </c>
      <c r="F116" s="479">
        <v>0</v>
      </c>
      <c r="G116" s="479">
        <v>1</v>
      </c>
      <c r="H116" s="452" t="s">
        <v>277</v>
      </c>
      <c r="I116" s="452" t="s">
        <v>201</v>
      </c>
      <c r="J116" s="452"/>
      <c r="K116" s="452"/>
      <c r="L116" s="452"/>
      <c r="M116" s="480">
        <v>40.151490000000003</v>
      </c>
      <c r="N116" s="480">
        <v>75.601299999999995</v>
      </c>
      <c r="O116" s="477" t="s">
        <v>970</v>
      </c>
      <c r="P116" s="481"/>
      <c r="Q116" s="453" t="s">
        <v>332</v>
      </c>
      <c r="R116" s="482" t="s">
        <v>509</v>
      </c>
      <c r="S116" s="488">
        <v>58.799500000000002</v>
      </c>
      <c r="T116" s="488">
        <v>94.913998098556362</v>
      </c>
      <c r="U116" s="484" t="s">
        <v>203</v>
      </c>
      <c r="V116" s="485">
        <v>64</v>
      </c>
      <c r="W116" s="485">
        <v>16</v>
      </c>
      <c r="X116" s="452" t="s">
        <v>510</v>
      </c>
      <c r="Y116" s="486" t="s">
        <v>844</v>
      </c>
      <c r="Z116" s="487"/>
      <c r="AA116" s="332" t="s">
        <v>336</v>
      </c>
      <c r="AB116" s="332" t="s">
        <v>603</v>
      </c>
    </row>
    <row r="117" spans="1:28" s="346" customFormat="1" ht="15" customHeight="1" x14ac:dyDescent="0.2">
      <c r="A117" s="398">
        <v>37638</v>
      </c>
      <c r="B117" s="348" t="s">
        <v>889</v>
      </c>
      <c r="C117" s="348" t="s">
        <v>600</v>
      </c>
      <c r="D117" s="348" t="s">
        <v>768</v>
      </c>
      <c r="E117" s="349" t="s">
        <v>285</v>
      </c>
      <c r="F117" s="350">
        <v>0</v>
      </c>
      <c r="G117" s="428"/>
      <c r="H117" s="351" t="s">
        <v>988</v>
      </c>
      <c r="I117" s="351" t="s">
        <v>879</v>
      </c>
      <c r="J117" s="351"/>
      <c r="K117" s="351"/>
      <c r="L117" s="351"/>
      <c r="M117" s="352">
        <v>39.967889999999997</v>
      </c>
      <c r="N117" s="352">
        <v>75.188500000000005</v>
      </c>
      <c r="O117" s="348" t="s">
        <v>264</v>
      </c>
      <c r="P117" s="411"/>
      <c r="Q117" s="353" t="s">
        <v>764</v>
      </c>
      <c r="R117" s="399" t="s">
        <v>493</v>
      </c>
      <c r="S117" s="355">
        <v>1890.3420000000001</v>
      </c>
      <c r="T117" s="355">
        <v>3217.9543614186196</v>
      </c>
      <c r="U117" s="356" t="s">
        <v>538</v>
      </c>
      <c r="V117" s="404" t="s">
        <v>511</v>
      </c>
      <c r="W117" s="357">
        <v>9</v>
      </c>
      <c r="X117" s="351" t="s">
        <v>577</v>
      </c>
      <c r="Y117" s="358" t="s">
        <v>844</v>
      </c>
      <c r="Z117" s="359"/>
      <c r="AA117" s="224"/>
      <c r="AB117" s="405"/>
    </row>
    <row r="118" spans="1:28" s="346" customFormat="1" ht="15" customHeight="1" x14ac:dyDescent="0.2">
      <c r="A118" s="334">
        <v>37427</v>
      </c>
      <c r="B118" s="335" t="s">
        <v>890</v>
      </c>
      <c r="C118" s="335" t="s">
        <v>598</v>
      </c>
      <c r="D118" s="335" t="s">
        <v>768</v>
      </c>
      <c r="E118" s="336" t="s">
        <v>681</v>
      </c>
      <c r="F118" s="337">
        <v>0</v>
      </c>
      <c r="G118" s="426"/>
      <c r="H118" s="190" t="s">
        <v>994</v>
      </c>
      <c r="I118" s="190" t="s">
        <v>360</v>
      </c>
      <c r="J118" s="190"/>
      <c r="K118" s="190"/>
      <c r="L118" s="190"/>
      <c r="M118" s="338">
        <v>42.126600000000003</v>
      </c>
      <c r="N118" s="338">
        <v>110.973</v>
      </c>
      <c r="O118" s="335" t="s">
        <v>970</v>
      </c>
      <c r="P118" s="412"/>
      <c r="Q118" s="339" t="s">
        <v>332</v>
      </c>
      <c r="R118" s="340" t="s">
        <v>542</v>
      </c>
      <c r="S118" s="341">
        <v>2446.1979999999999</v>
      </c>
      <c r="T118" s="341">
        <v>1118.135909323096</v>
      </c>
      <c r="U118" s="342" t="s">
        <v>554</v>
      </c>
      <c r="V118" s="343">
        <v>18</v>
      </c>
      <c r="W118" s="343">
        <v>17</v>
      </c>
      <c r="X118" s="190" t="s">
        <v>566</v>
      </c>
      <c r="Y118" s="344" t="s">
        <v>844</v>
      </c>
      <c r="Z118" s="345"/>
      <c r="AA118" s="223" t="s">
        <v>335</v>
      </c>
      <c r="AB118" s="223" t="s">
        <v>603</v>
      </c>
    </row>
    <row r="119" spans="1:28" s="471" customFormat="1" ht="15" customHeight="1" x14ac:dyDescent="0.2">
      <c r="A119" s="458">
        <v>37427</v>
      </c>
      <c r="B119" s="459" t="s">
        <v>890</v>
      </c>
      <c r="C119" s="459" t="s">
        <v>598</v>
      </c>
      <c r="D119" s="459" t="s">
        <v>768</v>
      </c>
      <c r="E119" s="460" t="s">
        <v>681</v>
      </c>
      <c r="F119" s="461">
        <v>1</v>
      </c>
      <c r="G119" s="454">
        <v>1</v>
      </c>
      <c r="H119" s="455" t="s">
        <v>995</v>
      </c>
      <c r="I119" s="455" t="s">
        <v>361</v>
      </c>
      <c r="J119" s="455"/>
      <c r="K119" s="455"/>
      <c r="L119" s="455"/>
      <c r="M119" s="472">
        <v>40.66384</v>
      </c>
      <c r="N119" s="472">
        <v>111.902</v>
      </c>
      <c r="O119" s="459" t="s">
        <v>264</v>
      </c>
      <c r="P119" s="473" t="s">
        <v>264</v>
      </c>
      <c r="Q119" s="464" t="s">
        <v>265</v>
      </c>
      <c r="R119" s="465" t="s">
        <v>265</v>
      </c>
      <c r="S119" s="467">
        <v>45.036810000000003</v>
      </c>
      <c r="T119" s="467">
        <v>45.679690768152994</v>
      </c>
      <c r="U119" s="468" t="s">
        <v>203</v>
      </c>
      <c r="V119" s="469">
        <v>19</v>
      </c>
      <c r="W119" s="469">
        <v>14</v>
      </c>
      <c r="X119" s="455"/>
      <c r="Y119" s="470" t="s">
        <v>844</v>
      </c>
      <c r="Z119" s="457"/>
      <c r="AA119" s="331" t="s">
        <v>336</v>
      </c>
      <c r="AB119" s="331" t="s">
        <v>603</v>
      </c>
    </row>
    <row r="120" spans="1:28" s="471" customFormat="1" ht="15" customHeight="1" x14ac:dyDescent="0.2">
      <c r="A120" s="458">
        <v>37427</v>
      </c>
      <c r="B120" s="459" t="s">
        <v>890</v>
      </c>
      <c r="C120" s="459" t="s">
        <v>598</v>
      </c>
      <c r="D120" s="459" t="s">
        <v>768</v>
      </c>
      <c r="E120" s="460" t="s">
        <v>681</v>
      </c>
      <c r="F120" s="461">
        <v>0</v>
      </c>
      <c r="G120" s="454">
        <v>1</v>
      </c>
      <c r="H120" s="455" t="s">
        <v>996</v>
      </c>
      <c r="I120" s="455" t="s">
        <v>362</v>
      </c>
      <c r="J120" s="455"/>
      <c r="K120" s="455"/>
      <c r="L120" s="455"/>
      <c r="M120" s="472">
        <v>40.733559999999997</v>
      </c>
      <c r="N120" s="472">
        <v>111.923</v>
      </c>
      <c r="O120" s="459" t="s">
        <v>264</v>
      </c>
      <c r="P120" s="463"/>
      <c r="Q120" s="464" t="s">
        <v>764</v>
      </c>
      <c r="R120" s="465" t="s">
        <v>544</v>
      </c>
      <c r="S120" s="467">
        <v>3511.3249999999998</v>
      </c>
      <c r="T120" s="467">
        <v>1390.9859212780648</v>
      </c>
      <c r="U120" s="474" t="s">
        <v>538</v>
      </c>
      <c r="V120" s="469">
        <v>19</v>
      </c>
      <c r="W120" s="469">
        <v>14</v>
      </c>
      <c r="X120" s="455" t="s">
        <v>512</v>
      </c>
      <c r="Y120" s="470" t="s">
        <v>844</v>
      </c>
      <c r="Z120" s="457"/>
      <c r="AA120" s="331"/>
      <c r="AB120" s="331"/>
    </row>
    <row r="121" spans="1:28" s="471" customFormat="1" ht="15" customHeight="1" x14ac:dyDescent="0.2">
      <c r="A121" s="458">
        <v>37427</v>
      </c>
      <c r="B121" s="459" t="s">
        <v>890</v>
      </c>
      <c r="C121" s="459" t="s">
        <v>598</v>
      </c>
      <c r="D121" s="459" t="s">
        <v>768</v>
      </c>
      <c r="E121" s="460" t="s">
        <v>681</v>
      </c>
      <c r="F121" s="461">
        <v>1</v>
      </c>
      <c r="G121" s="454">
        <v>1</v>
      </c>
      <c r="H121" s="455" t="s">
        <v>997</v>
      </c>
      <c r="I121" s="455" t="s">
        <v>363</v>
      </c>
      <c r="J121" s="455"/>
      <c r="K121" s="455"/>
      <c r="L121" s="455"/>
      <c r="M121" s="472">
        <v>40.779949999999999</v>
      </c>
      <c r="N121" s="472">
        <v>111.806</v>
      </c>
      <c r="O121" s="459" t="s">
        <v>970</v>
      </c>
      <c r="P121" s="463"/>
      <c r="Q121" s="464" t="s">
        <v>332</v>
      </c>
      <c r="R121" s="465" t="s">
        <v>542</v>
      </c>
      <c r="S121" s="467">
        <v>7.2143620000000004</v>
      </c>
      <c r="T121" s="467">
        <v>4.5462267560987044</v>
      </c>
      <c r="U121" s="468" t="s">
        <v>203</v>
      </c>
      <c r="V121" s="469">
        <v>19</v>
      </c>
      <c r="W121" s="469">
        <v>14</v>
      </c>
      <c r="X121" s="455"/>
      <c r="Y121" s="470" t="s">
        <v>844</v>
      </c>
      <c r="Z121" s="457"/>
      <c r="AA121" s="331" t="s">
        <v>336</v>
      </c>
      <c r="AB121" s="331" t="s">
        <v>603</v>
      </c>
    </row>
    <row r="122" spans="1:28" s="110" customFormat="1" ht="15" customHeight="1" x14ac:dyDescent="0.2">
      <c r="A122" s="281">
        <v>37383</v>
      </c>
      <c r="B122" s="113" t="s">
        <v>891</v>
      </c>
      <c r="C122" s="113" t="s">
        <v>597</v>
      </c>
      <c r="D122" s="113" t="s">
        <v>768</v>
      </c>
      <c r="E122" s="311" t="s">
        <v>286</v>
      </c>
      <c r="F122" s="314">
        <v>1</v>
      </c>
      <c r="G122" s="425">
        <v>1</v>
      </c>
      <c r="H122" s="114" t="s">
        <v>912</v>
      </c>
      <c r="I122" s="114" t="s">
        <v>364</v>
      </c>
      <c r="J122" s="114"/>
      <c r="K122" s="114"/>
      <c r="L122" s="114"/>
      <c r="M122" s="115">
        <v>33.313450000000003</v>
      </c>
      <c r="N122" s="115">
        <v>86.806399999999996</v>
      </c>
      <c r="O122" s="113" t="s">
        <v>264</v>
      </c>
      <c r="P122" s="413" t="s">
        <v>970</v>
      </c>
      <c r="Q122" s="116" t="s">
        <v>265</v>
      </c>
      <c r="R122" s="117" t="s">
        <v>265</v>
      </c>
      <c r="S122" s="118">
        <v>25.126619999999999</v>
      </c>
      <c r="T122" s="118">
        <v>45.216395701021526</v>
      </c>
      <c r="U122" s="119" t="s">
        <v>203</v>
      </c>
      <c r="V122" s="120">
        <v>67</v>
      </c>
      <c r="W122" s="120">
        <v>9</v>
      </c>
      <c r="X122" s="114"/>
      <c r="Y122" s="134" t="s">
        <v>844</v>
      </c>
      <c r="Z122" s="122"/>
      <c r="AA122" s="123" t="s">
        <v>336</v>
      </c>
      <c r="AB122" s="123" t="s">
        <v>603</v>
      </c>
    </row>
    <row r="123" spans="1:28" s="346" customFormat="1" ht="15" customHeight="1" x14ac:dyDescent="0.2">
      <c r="A123" s="347">
        <v>37383</v>
      </c>
      <c r="B123" s="348" t="s">
        <v>891</v>
      </c>
      <c r="C123" s="348" t="s">
        <v>597</v>
      </c>
      <c r="D123" s="348" t="s">
        <v>768</v>
      </c>
      <c r="E123" s="349" t="s">
        <v>286</v>
      </c>
      <c r="F123" s="350">
        <v>0</v>
      </c>
      <c r="G123" s="428"/>
      <c r="H123" s="351" t="s">
        <v>913</v>
      </c>
      <c r="I123" s="351" t="s">
        <v>365</v>
      </c>
      <c r="J123" s="351" t="s">
        <v>513</v>
      </c>
      <c r="K123" s="351"/>
      <c r="L123" s="351"/>
      <c r="M123" s="352">
        <v>31.54683</v>
      </c>
      <c r="N123" s="352">
        <v>87.512500000000003</v>
      </c>
      <c r="O123" s="348" t="s">
        <v>970</v>
      </c>
      <c r="P123" s="411"/>
      <c r="Q123" s="353" t="s">
        <v>764</v>
      </c>
      <c r="R123" s="406" t="s">
        <v>493</v>
      </c>
      <c r="S123" s="355">
        <v>21977.24</v>
      </c>
      <c r="T123" s="355">
        <v>34574.90186034151</v>
      </c>
      <c r="U123" s="400" t="s">
        <v>538</v>
      </c>
      <c r="V123" s="357">
        <v>65</v>
      </c>
      <c r="W123" s="357">
        <v>9</v>
      </c>
      <c r="X123" s="351" t="s">
        <v>572</v>
      </c>
      <c r="Y123" s="358" t="s">
        <v>844</v>
      </c>
      <c r="Z123" s="359"/>
      <c r="AA123" s="268"/>
      <c r="AB123" s="361"/>
    </row>
    <row r="124" spans="1:28" s="346" customFormat="1" ht="15" customHeight="1" x14ac:dyDescent="0.2">
      <c r="A124" s="347">
        <v>37383</v>
      </c>
      <c r="B124" s="348" t="s">
        <v>891</v>
      </c>
      <c r="C124" s="348" t="s">
        <v>597</v>
      </c>
      <c r="D124" s="348" t="s">
        <v>768</v>
      </c>
      <c r="E124" s="349" t="s">
        <v>286</v>
      </c>
      <c r="F124" s="350">
        <v>0</v>
      </c>
      <c r="G124" s="428"/>
      <c r="H124" s="351" t="s">
        <v>274</v>
      </c>
      <c r="I124" s="351" t="s">
        <v>191</v>
      </c>
      <c r="J124" s="351"/>
      <c r="K124" s="351"/>
      <c r="L124" s="351"/>
      <c r="M124" s="352">
        <v>33.092350000000003</v>
      </c>
      <c r="N124" s="352">
        <v>88.299499999999995</v>
      </c>
      <c r="O124" s="348" t="s">
        <v>264</v>
      </c>
      <c r="P124" s="411"/>
      <c r="Q124" s="353" t="s">
        <v>552</v>
      </c>
      <c r="R124" s="354" t="s">
        <v>540</v>
      </c>
      <c r="S124" s="355">
        <v>52.604840000000003</v>
      </c>
      <c r="T124" s="355">
        <v>77.593888842137275</v>
      </c>
      <c r="U124" s="356" t="s">
        <v>203</v>
      </c>
      <c r="V124" s="357">
        <v>65</v>
      </c>
      <c r="W124" s="357">
        <v>11</v>
      </c>
      <c r="X124" s="351" t="s">
        <v>572</v>
      </c>
      <c r="Y124" s="358" t="s">
        <v>844</v>
      </c>
      <c r="Z124" s="359"/>
      <c r="AA124" s="268"/>
      <c r="AB124" s="268"/>
    </row>
    <row r="125" spans="1:28" s="165" customFormat="1" ht="15" customHeight="1" x14ac:dyDescent="0.2">
      <c r="A125" s="286">
        <v>37383</v>
      </c>
      <c r="B125" s="156" t="s">
        <v>891</v>
      </c>
      <c r="C125" s="156" t="s">
        <v>597</v>
      </c>
      <c r="D125" s="156" t="s">
        <v>768</v>
      </c>
      <c r="E125" s="311" t="s">
        <v>286</v>
      </c>
      <c r="F125" s="314">
        <v>1</v>
      </c>
      <c r="G125" s="429">
        <v>1</v>
      </c>
      <c r="H125" s="157" t="s">
        <v>14</v>
      </c>
      <c r="I125" s="157" t="s">
        <v>192</v>
      </c>
      <c r="J125" s="157" t="s">
        <v>514</v>
      </c>
      <c r="K125" s="157"/>
      <c r="L125" s="157"/>
      <c r="M125" s="158">
        <v>31.757100000000001</v>
      </c>
      <c r="N125" s="158">
        <v>88.125</v>
      </c>
      <c r="O125" s="156" t="s">
        <v>970</v>
      </c>
      <c r="P125" s="413" t="s">
        <v>970</v>
      </c>
      <c r="Q125" s="159" t="s">
        <v>764</v>
      </c>
      <c r="R125" s="329" t="s">
        <v>493</v>
      </c>
      <c r="S125" s="160">
        <v>18468.57</v>
      </c>
      <c r="T125" s="160">
        <v>29061.611872104982</v>
      </c>
      <c r="U125" s="185" t="s">
        <v>538</v>
      </c>
      <c r="V125" s="162">
        <v>65</v>
      </c>
      <c r="W125" s="162">
        <v>4</v>
      </c>
      <c r="X125" s="157" t="s">
        <v>572</v>
      </c>
      <c r="Y125" s="239" t="s">
        <v>844</v>
      </c>
      <c r="Z125" s="163"/>
      <c r="AA125" s="164"/>
      <c r="AB125" s="186"/>
    </row>
    <row r="126" spans="1:28" s="346" customFormat="1" ht="15" customHeight="1" x14ac:dyDescent="0.2">
      <c r="A126" s="334">
        <v>37435</v>
      </c>
      <c r="B126" s="335" t="s">
        <v>892</v>
      </c>
      <c r="C126" s="335" t="s">
        <v>600</v>
      </c>
      <c r="D126" s="335" t="s">
        <v>768</v>
      </c>
      <c r="E126" s="336" t="s">
        <v>285</v>
      </c>
      <c r="F126" s="337">
        <v>0</v>
      </c>
      <c r="G126" s="426"/>
      <c r="H126" s="190" t="s">
        <v>914</v>
      </c>
      <c r="I126" s="190" t="s">
        <v>915</v>
      </c>
      <c r="J126" s="190"/>
      <c r="K126" s="190"/>
      <c r="L126" s="190"/>
      <c r="M126" s="338">
        <v>42.41093</v>
      </c>
      <c r="N126" s="338">
        <v>71.791200000000003</v>
      </c>
      <c r="O126" s="335" t="s">
        <v>970</v>
      </c>
      <c r="P126" s="412"/>
      <c r="Q126" s="339" t="s">
        <v>332</v>
      </c>
      <c r="R126" s="340" t="s">
        <v>541</v>
      </c>
      <c r="S126" s="341">
        <v>30.38213</v>
      </c>
      <c r="T126" s="341">
        <v>54.084997746628545</v>
      </c>
      <c r="U126" s="342" t="s">
        <v>203</v>
      </c>
      <c r="V126" s="343">
        <v>59</v>
      </c>
      <c r="W126" s="343">
        <v>16</v>
      </c>
      <c r="X126" s="190" t="s">
        <v>567</v>
      </c>
      <c r="Y126" s="344" t="s">
        <v>844</v>
      </c>
      <c r="Z126" s="345"/>
      <c r="AA126" s="223" t="s">
        <v>335</v>
      </c>
      <c r="AB126" s="223" t="s">
        <v>603</v>
      </c>
    </row>
    <row r="127" spans="1:28" s="346" customFormat="1" ht="15" customHeight="1" x14ac:dyDescent="0.2">
      <c r="A127" s="334">
        <v>37435</v>
      </c>
      <c r="B127" s="335" t="s">
        <v>892</v>
      </c>
      <c r="C127" s="335" t="s">
        <v>600</v>
      </c>
      <c r="D127" s="335" t="s">
        <v>768</v>
      </c>
      <c r="E127" s="336" t="s">
        <v>285</v>
      </c>
      <c r="F127" s="337">
        <v>0</v>
      </c>
      <c r="G127" s="426"/>
      <c r="H127" s="190" t="s">
        <v>916</v>
      </c>
      <c r="I127" s="190" t="s">
        <v>366</v>
      </c>
      <c r="J127" s="190"/>
      <c r="K127" s="190"/>
      <c r="L127" s="190"/>
      <c r="M127" s="338">
        <v>42.645919999999997</v>
      </c>
      <c r="N127" s="338">
        <v>71.298400000000001</v>
      </c>
      <c r="O127" s="335" t="s">
        <v>970</v>
      </c>
      <c r="P127" s="412"/>
      <c r="Q127" s="339" t="s">
        <v>764</v>
      </c>
      <c r="R127" s="340" t="s">
        <v>544</v>
      </c>
      <c r="S127" s="341">
        <v>4626.7979999999998</v>
      </c>
      <c r="T127" s="341">
        <v>7749.4852035581307</v>
      </c>
      <c r="U127" s="363" t="s">
        <v>538</v>
      </c>
      <c r="V127" s="343">
        <v>58</v>
      </c>
      <c r="W127" s="343">
        <v>16</v>
      </c>
      <c r="X127" s="190" t="s">
        <v>397</v>
      </c>
      <c r="Y127" s="344" t="s">
        <v>844</v>
      </c>
      <c r="Z127" s="345"/>
      <c r="AA127" s="223"/>
      <c r="AB127" s="223"/>
    </row>
    <row r="128" spans="1:28" s="346" customFormat="1" ht="15" customHeight="1" x14ac:dyDescent="0.2">
      <c r="A128" s="334">
        <v>37435</v>
      </c>
      <c r="B128" s="335" t="s">
        <v>892</v>
      </c>
      <c r="C128" s="335" t="s">
        <v>600</v>
      </c>
      <c r="D128" s="335" t="s">
        <v>768</v>
      </c>
      <c r="E128" s="336" t="s">
        <v>285</v>
      </c>
      <c r="F128" s="337">
        <v>0</v>
      </c>
      <c r="G128" s="426"/>
      <c r="H128" s="190" t="s">
        <v>917</v>
      </c>
      <c r="I128" s="190" t="s">
        <v>918</v>
      </c>
      <c r="J128" s="190"/>
      <c r="K128" s="190"/>
      <c r="L128" s="190"/>
      <c r="M128" s="338">
        <v>42.447319999999998</v>
      </c>
      <c r="N128" s="338">
        <v>71.138900000000007</v>
      </c>
      <c r="O128" s="335" t="s">
        <v>264</v>
      </c>
      <c r="P128" s="412"/>
      <c r="Q128" s="339" t="s">
        <v>265</v>
      </c>
      <c r="R128" s="340" t="s">
        <v>265</v>
      </c>
      <c r="S128" s="341">
        <v>22.446359999999999</v>
      </c>
      <c r="T128" s="341">
        <v>37.0202279713804</v>
      </c>
      <c r="U128" s="342" t="s">
        <v>203</v>
      </c>
      <c r="V128" s="343">
        <v>59</v>
      </c>
      <c r="W128" s="343">
        <v>7</v>
      </c>
      <c r="X128" s="190"/>
      <c r="Y128" s="344" t="s">
        <v>844</v>
      </c>
      <c r="Z128" s="345"/>
      <c r="AA128" s="223" t="s">
        <v>335</v>
      </c>
      <c r="AB128" s="223" t="s">
        <v>603</v>
      </c>
    </row>
    <row r="129" spans="1:28" s="110" customFormat="1" ht="15" customHeight="1" x14ac:dyDescent="0.2">
      <c r="A129" s="282">
        <v>37435</v>
      </c>
      <c r="B129" s="99" t="s">
        <v>393</v>
      </c>
      <c r="C129" s="99" t="s">
        <v>600</v>
      </c>
      <c r="D129" s="99" t="s">
        <v>768</v>
      </c>
      <c r="E129" s="312" t="s">
        <v>285</v>
      </c>
      <c r="F129" s="315">
        <v>1</v>
      </c>
      <c r="G129" s="427">
        <v>1</v>
      </c>
      <c r="H129" s="98" t="s">
        <v>919</v>
      </c>
      <c r="I129" s="98" t="s">
        <v>367</v>
      </c>
      <c r="J129" s="98" t="s">
        <v>515</v>
      </c>
      <c r="K129" s="98"/>
      <c r="L129" s="98"/>
      <c r="M129" s="101">
        <v>42.365099999999998</v>
      </c>
      <c r="N129" s="101">
        <v>71.190100000000001</v>
      </c>
      <c r="O129" s="99" t="s">
        <v>264</v>
      </c>
      <c r="P129" s="415" t="s">
        <v>970</v>
      </c>
      <c r="Q129" s="102" t="s">
        <v>764</v>
      </c>
      <c r="R129" s="103" t="s">
        <v>265</v>
      </c>
      <c r="S129" s="104">
        <v>268.1585</v>
      </c>
      <c r="T129" s="104">
        <v>485.30694709700299</v>
      </c>
      <c r="U129" s="105" t="s">
        <v>203</v>
      </c>
      <c r="V129" s="106">
        <v>59</v>
      </c>
      <c r="W129" s="106">
        <v>7</v>
      </c>
      <c r="X129" s="98" t="s">
        <v>583</v>
      </c>
      <c r="Y129" s="238" t="s">
        <v>844</v>
      </c>
      <c r="Z129" s="108"/>
      <c r="AA129" s="223" t="s">
        <v>335</v>
      </c>
      <c r="AB129" s="364" t="s">
        <v>602</v>
      </c>
    </row>
    <row r="130" spans="1:28" s="166" customFormat="1" ht="15" customHeight="1" x14ac:dyDescent="0.2">
      <c r="A130" s="283">
        <v>37439</v>
      </c>
      <c r="B130" s="143" t="s">
        <v>8</v>
      </c>
      <c r="C130" s="143" t="s">
        <v>598</v>
      </c>
      <c r="D130" s="143" t="s">
        <v>768</v>
      </c>
      <c r="E130" s="311" t="s">
        <v>289</v>
      </c>
      <c r="F130" s="314">
        <v>1</v>
      </c>
      <c r="G130" s="430">
        <v>1</v>
      </c>
      <c r="H130" s="151" t="s">
        <v>564</v>
      </c>
      <c r="I130" s="187" t="s">
        <v>565</v>
      </c>
      <c r="J130" s="151" t="s">
        <v>516</v>
      </c>
      <c r="K130" s="333" t="s">
        <v>516</v>
      </c>
      <c r="L130" s="151" t="s">
        <v>517</v>
      </c>
      <c r="M130" s="188">
        <v>34.142780000000002</v>
      </c>
      <c r="N130" s="188">
        <v>117.06861000000001</v>
      </c>
      <c r="O130" s="143" t="s">
        <v>970</v>
      </c>
      <c r="P130" s="411"/>
      <c r="Q130" s="146" t="s">
        <v>332</v>
      </c>
      <c r="R130" s="147" t="s">
        <v>541</v>
      </c>
      <c r="S130" s="148">
        <v>175</v>
      </c>
      <c r="T130" s="148">
        <v>33</v>
      </c>
      <c r="U130" s="149" t="s">
        <v>203</v>
      </c>
      <c r="V130" s="150">
        <v>8</v>
      </c>
      <c r="W130" s="150">
        <v>14</v>
      </c>
      <c r="X130" s="144"/>
      <c r="Y130" s="240" t="s">
        <v>844</v>
      </c>
      <c r="Z130" s="152"/>
      <c r="AA130" s="153" t="s">
        <v>336</v>
      </c>
      <c r="AB130" s="153" t="s">
        <v>603</v>
      </c>
    </row>
    <row r="131" spans="1:28" s="346" customFormat="1" ht="15" customHeight="1" x14ac:dyDescent="0.2">
      <c r="A131" s="347">
        <v>37439</v>
      </c>
      <c r="B131" s="348" t="s">
        <v>8</v>
      </c>
      <c r="C131" s="348" t="s">
        <v>598</v>
      </c>
      <c r="D131" s="348" t="s">
        <v>768</v>
      </c>
      <c r="E131" s="349" t="s">
        <v>289</v>
      </c>
      <c r="F131" s="350">
        <v>0</v>
      </c>
      <c r="G131" s="428"/>
      <c r="H131" s="351" t="s">
        <v>151</v>
      </c>
      <c r="I131" s="353" t="s">
        <v>368</v>
      </c>
      <c r="J131" s="351"/>
      <c r="K131" s="351"/>
      <c r="L131" s="351"/>
      <c r="M131" s="352">
        <v>34.07835</v>
      </c>
      <c r="N131" s="352">
        <v>117.3</v>
      </c>
      <c r="O131" s="348" t="s">
        <v>264</v>
      </c>
      <c r="P131" s="411"/>
      <c r="Q131" s="353" t="s">
        <v>265</v>
      </c>
      <c r="R131" s="354" t="s">
        <v>265</v>
      </c>
      <c r="S131" s="355">
        <v>11.242050000000001</v>
      </c>
      <c r="T131" s="355">
        <v>7.4138805195708297</v>
      </c>
      <c r="U131" s="356" t="s">
        <v>203</v>
      </c>
      <c r="V131" s="357">
        <v>6</v>
      </c>
      <c r="W131" s="357">
        <v>14</v>
      </c>
      <c r="X131" s="351"/>
      <c r="Y131" s="358" t="s">
        <v>844</v>
      </c>
      <c r="Z131" s="359"/>
      <c r="AA131" s="268"/>
      <c r="AB131" s="268"/>
    </row>
    <row r="132" spans="1:28" s="110" customFormat="1" ht="15" customHeight="1" x14ac:dyDescent="0.2">
      <c r="A132" s="281">
        <v>37439</v>
      </c>
      <c r="B132" s="113" t="s">
        <v>8</v>
      </c>
      <c r="C132" s="113" t="s">
        <v>598</v>
      </c>
      <c r="D132" s="113" t="s">
        <v>768</v>
      </c>
      <c r="E132" s="311" t="s">
        <v>289</v>
      </c>
      <c r="F132" s="314">
        <v>1</v>
      </c>
      <c r="G132" s="425">
        <v>1</v>
      </c>
      <c r="H132" s="114" t="s">
        <v>152</v>
      </c>
      <c r="I132" s="116" t="s">
        <v>369</v>
      </c>
      <c r="J132" s="114"/>
      <c r="K132" s="114"/>
      <c r="L132" s="114"/>
      <c r="M132" s="115">
        <v>33.88335</v>
      </c>
      <c r="N132" s="115">
        <v>117.645</v>
      </c>
      <c r="O132" s="113" t="s">
        <v>970</v>
      </c>
      <c r="P132" s="413" t="s">
        <v>970</v>
      </c>
      <c r="Q132" s="116" t="s">
        <v>764</v>
      </c>
      <c r="R132" s="117" t="s">
        <v>265</v>
      </c>
      <c r="S132" s="118">
        <v>1473.223</v>
      </c>
      <c r="T132" s="118">
        <v>573.42583456634497</v>
      </c>
      <c r="U132" s="119" t="s">
        <v>554</v>
      </c>
      <c r="V132" s="120">
        <v>6</v>
      </c>
      <c r="W132" s="120">
        <v>14</v>
      </c>
      <c r="X132" s="114" t="s">
        <v>566</v>
      </c>
      <c r="Y132" s="134" t="s">
        <v>844</v>
      </c>
      <c r="Z132" s="122"/>
      <c r="AA132" s="268" t="s">
        <v>336</v>
      </c>
      <c r="AB132" s="268" t="s">
        <v>603</v>
      </c>
    </row>
    <row r="133" spans="1:28" s="110" customFormat="1" ht="15" customHeight="1" x14ac:dyDescent="0.2">
      <c r="A133" s="282">
        <v>37410</v>
      </c>
      <c r="B133" s="99" t="s">
        <v>893</v>
      </c>
      <c r="C133" s="99" t="s">
        <v>597</v>
      </c>
      <c r="D133" s="99" t="s">
        <v>768</v>
      </c>
      <c r="E133" s="312" t="s">
        <v>286</v>
      </c>
      <c r="F133" s="315">
        <v>1</v>
      </c>
      <c r="G133" s="427">
        <v>1</v>
      </c>
      <c r="H133" s="98" t="s">
        <v>162</v>
      </c>
      <c r="I133" s="98" t="s">
        <v>370</v>
      </c>
      <c r="J133" s="98"/>
      <c r="K133" s="98"/>
      <c r="L133" s="98"/>
      <c r="M133" s="101">
        <v>26.472570000000001</v>
      </c>
      <c r="N133" s="101">
        <v>80.445599999999999</v>
      </c>
      <c r="O133" s="99" t="s">
        <v>264</v>
      </c>
      <c r="P133" s="415" t="s">
        <v>970</v>
      </c>
      <c r="Q133" s="102" t="s">
        <v>552</v>
      </c>
      <c r="R133" s="103" t="s">
        <v>540</v>
      </c>
      <c r="S133" s="104">
        <v>311.34089999999998</v>
      </c>
      <c r="T133" s="104">
        <v>216.46426141923584</v>
      </c>
      <c r="U133" s="105" t="s">
        <v>203</v>
      </c>
      <c r="V133" s="106">
        <v>76</v>
      </c>
      <c r="W133" s="106">
        <v>1</v>
      </c>
      <c r="X133" s="98" t="s">
        <v>582</v>
      </c>
      <c r="Y133" s="238" t="s">
        <v>844</v>
      </c>
      <c r="Z133" s="108"/>
      <c r="AA133" s="109"/>
      <c r="AB133" s="109"/>
    </row>
    <row r="134" spans="1:28" s="346" customFormat="1" ht="15" customHeight="1" x14ac:dyDescent="0.2">
      <c r="A134" s="334">
        <v>37410</v>
      </c>
      <c r="B134" s="335" t="s">
        <v>893</v>
      </c>
      <c r="C134" s="335" t="s">
        <v>597</v>
      </c>
      <c r="D134" s="335" t="s">
        <v>768</v>
      </c>
      <c r="E134" s="336" t="s">
        <v>286</v>
      </c>
      <c r="F134" s="337">
        <v>0</v>
      </c>
      <c r="G134" s="426"/>
      <c r="H134" s="190" t="s">
        <v>38</v>
      </c>
      <c r="I134" s="190" t="s">
        <v>193</v>
      </c>
      <c r="J134" s="190"/>
      <c r="K134" s="190"/>
      <c r="L134" s="190"/>
      <c r="M134" s="338">
        <v>27.222270000000002</v>
      </c>
      <c r="N134" s="338">
        <v>81.875900000000001</v>
      </c>
      <c r="O134" s="335" t="s">
        <v>970</v>
      </c>
      <c r="P134" s="412"/>
      <c r="Q134" s="339" t="s">
        <v>764</v>
      </c>
      <c r="R134" s="407" t="s">
        <v>493</v>
      </c>
      <c r="S134" s="341">
        <v>1326.6279999999999</v>
      </c>
      <c r="T134" s="341">
        <v>1115.9196132044608</v>
      </c>
      <c r="U134" s="342" t="s">
        <v>538</v>
      </c>
      <c r="V134" s="343">
        <v>75</v>
      </c>
      <c r="W134" s="343">
        <v>1</v>
      </c>
      <c r="X134" s="190" t="s">
        <v>583</v>
      </c>
      <c r="Y134" s="344" t="s">
        <v>844</v>
      </c>
      <c r="Z134" s="345"/>
      <c r="AA134" s="223" t="s">
        <v>336</v>
      </c>
      <c r="AB134" s="364" t="s">
        <v>602</v>
      </c>
    </row>
    <row r="135" spans="1:28" s="346" customFormat="1" ht="15" customHeight="1" x14ac:dyDescent="0.2">
      <c r="A135" s="334">
        <v>37410</v>
      </c>
      <c r="B135" s="335" t="s">
        <v>893</v>
      </c>
      <c r="C135" s="335" t="s">
        <v>597</v>
      </c>
      <c r="D135" s="335" t="s">
        <v>768</v>
      </c>
      <c r="E135" s="336" t="s">
        <v>286</v>
      </c>
      <c r="F135" s="337">
        <v>0</v>
      </c>
      <c r="G135" s="426"/>
      <c r="H135" s="190" t="s">
        <v>163</v>
      </c>
      <c r="I135" s="190" t="s">
        <v>371</v>
      </c>
      <c r="J135" s="190"/>
      <c r="K135" s="190"/>
      <c r="L135" s="190"/>
      <c r="M135" s="338">
        <v>25.40428</v>
      </c>
      <c r="N135" s="338">
        <v>80.558700000000002</v>
      </c>
      <c r="O135" s="335" t="s">
        <v>264</v>
      </c>
      <c r="P135" s="412"/>
      <c r="Q135" s="339" t="s">
        <v>552</v>
      </c>
      <c r="R135" s="340" t="s">
        <v>540</v>
      </c>
      <c r="S135" s="341">
        <v>51.039470000000001</v>
      </c>
      <c r="T135" s="341">
        <v>27.080598881519979</v>
      </c>
      <c r="U135" s="342" t="s">
        <v>203</v>
      </c>
      <c r="V135" s="343">
        <v>76</v>
      </c>
      <c r="W135" s="343">
        <v>1</v>
      </c>
      <c r="X135" s="190" t="s">
        <v>583</v>
      </c>
      <c r="Y135" s="344" t="s">
        <v>844</v>
      </c>
      <c r="Z135" s="345"/>
      <c r="AA135" s="223"/>
      <c r="AB135" s="223"/>
    </row>
    <row r="136" spans="1:28" s="471" customFormat="1" ht="15" customHeight="1" x14ac:dyDescent="0.2">
      <c r="A136" s="476">
        <v>37785</v>
      </c>
      <c r="B136" s="477" t="s">
        <v>4</v>
      </c>
      <c r="C136" s="477" t="s">
        <v>597</v>
      </c>
      <c r="D136" s="477" t="s">
        <v>768</v>
      </c>
      <c r="E136" s="478" t="s">
        <v>286</v>
      </c>
      <c r="F136" s="479">
        <v>0</v>
      </c>
      <c r="G136" s="451">
        <v>1</v>
      </c>
      <c r="H136" s="452" t="s">
        <v>749</v>
      </c>
      <c r="I136" s="452" t="s">
        <v>376</v>
      </c>
      <c r="J136" s="452"/>
      <c r="K136" s="452"/>
      <c r="L136" s="452"/>
      <c r="M136" s="480">
        <v>36.205939999999998</v>
      </c>
      <c r="N136" s="480">
        <v>82.650400000000005</v>
      </c>
      <c r="O136" s="477" t="s">
        <v>264</v>
      </c>
      <c r="P136" s="481"/>
      <c r="Q136" s="453" t="s">
        <v>552</v>
      </c>
      <c r="R136" s="482" t="s">
        <v>545</v>
      </c>
      <c r="S136" s="483">
        <v>79.135570000000001</v>
      </c>
      <c r="T136" s="483">
        <v>129.21533956741115</v>
      </c>
      <c r="U136" s="484" t="s">
        <v>203</v>
      </c>
      <c r="V136" s="485">
        <v>67</v>
      </c>
      <c r="W136" s="485">
        <v>9</v>
      </c>
      <c r="X136" s="452" t="s">
        <v>576</v>
      </c>
      <c r="Y136" s="486" t="s">
        <v>844</v>
      </c>
      <c r="Z136" s="487"/>
      <c r="AA136" s="268" t="s">
        <v>335</v>
      </c>
      <c r="AB136" s="268" t="s">
        <v>603</v>
      </c>
    </row>
    <row r="137" spans="1:28" s="471" customFormat="1" ht="15" customHeight="1" x14ac:dyDescent="0.2">
      <c r="A137" s="476">
        <v>37785</v>
      </c>
      <c r="B137" s="477" t="s">
        <v>4</v>
      </c>
      <c r="C137" s="477" t="s">
        <v>597</v>
      </c>
      <c r="D137" s="477" t="s">
        <v>768</v>
      </c>
      <c r="E137" s="478" t="s">
        <v>286</v>
      </c>
      <c r="F137" s="479">
        <v>0</v>
      </c>
      <c r="G137" s="451">
        <v>1</v>
      </c>
      <c r="H137" s="452" t="s">
        <v>750</v>
      </c>
      <c r="I137" s="452" t="s">
        <v>202</v>
      </c>
      <c r="J137" s="452"/>
      <c r="K137" s="452"/>
      <c r="L137" s="452"/>
      <c r="M137" s="480">
        <v>36.12621</v>
      </c>
      <c r="N137" s="480">
        <v>83.175399999999996</v>
      </c>
      <c r="O137" s="477" t="s">
        <v>264</v>
      </c>
      <c r="P137" s="481"/>
      <c r="Q137" s="453" t="s">
        <v>764</v>
      </c>
      <c r="R137" s="482" t="s">
        <v>543</v>
      </c>
      <c r="S137" s="483">
        <v>1688.4570000000001</v>
      </c>
      <c r="T137" s="483">
        <v>2981.7247579165778</v>
      </c>
      <c r="U137" s="484" t="s">
        <v>538</v>
      </c>
      <c r="V137" s="485">
        <v>66</v>
      </c>
      <c r="W137" s="485">
        <v>9</v>
      </c>
      <c r="X137" s="452" t="s">
        <v>576</v>
      </c>
      <c r="Y137" s="486" t="s">
        <v>844</v>
      </c>
      <c r="Z137" s="487"/>
      <c r="AA137" s="332"/>
      <c r="AB137" s="332"/>
    </row>
    <row r="138" spans="1:28" s="346" customFormat="1" ht="15" customHeight="1" x14ac:dyDescent="0.2">
      <c r="A138" s="347">
        <v>37785</v>
      </c>
      <c r="B138" s="348" t="s">
        <v>4</v>
      </c>
      <c r="C138" s="348" t="s">
        <v>597</v>
      </c>
      <c r="D138" s="348" t="s">
        <v>768</v>
      </c>
      <c r="E138" s="349" t="s">
        <v>286</v>
      </c>
      <c r="F138" s="350">
        <v>0</v>
      </c>
      <c r="G138" s="428"/>
      <c r="H138" s="351" t="s">
        <v>751</v>
      </c>
      <c r="I138" s="351" t="s">
        <v>377</v>
      </c>
      <c r="J138" s="351"/>
      <c r="K138" s="351"/>
      <c r="L138" s="351"/>
      <c r="M138" s="352">
        <v>36.10313</v>
      </c>
      <c r="N138" s="352">
        <v>84.718299999999999</v>
      </c>
      <c r="O138" s="348" t="s">
        <v>970</v>
      </c>
      <c r="P138" s="411"/>
      <c r="Q138" s="353" t="s">
        <v>332</v>
      </c>
      <c r="R138" s="354" t="s">
        <v>541</v>
      </c>
      <c r="S138" s="355">
        <v>170.3373</v>
      </c>
      <c r="T138" s="355">
        <v>368.35434360905816</v>
      </c>
      <c r="U138" s="356" t="s">
        <v>203</v>
      </c>
      <c r="V138" s="357">
        <v>68</v>
      </c>
      <c r="W138" s="357">
        <v>9</v>
      </c>
      <c r="X138" s="351" t="s">
        <v>583</v>
      </c>
      <c r="Y138" s="358" t="s">
        <v>844</v>
      </c>
      <c r="Z138" s="359"/>
      <c r="AA138" s="268" t="s">
        <v>335</v>
      </c>
      <c r="AB138" s="268" t="s">
        <v>603</v>
      </c>
    </row>
    <row r="139" spans="1:28" s="110" customFormat="1" ht="15" customHeight="1" x14ac:dyDescent="0.2">
      <c r="A139" s="281">
        <v>37785</v>
      </c>
      <c r="B139" s="113" t="s">
        <v>4</v>
      </c>
      <c r="C139" s="113" t="s">
        <v>597</v>
      </c>
      <c r="D139" s="113" t="s">
        <v>768</v>
      </c>
      <c r="E139" s="311" t="s">
        <v>286</v>
      </c>
      <c r="F139" s="314">
        <v>1</v>
      </c>
      <c r="G139" s="425">
        <v>1</v>
      </c>
      <c r="H139" s="114" t="s">
        <v>752</v>
      </c>
      <c r="I139" s="114" t="s">
        <v>378</v>
      </c>
      <c r="J139" s="114"/>
      <c r="K139" s="114"/>
      <c r="L139" s="114"/>
      <c r="M139" s="115">
        <v>34.960920000000002</v>
      </c>
      <c r="N139" s="115">
        <v>86.4636</v>
      </c>
      <c r="O139" s="113" t="s">
        <v>264</v>
      </c>
      <c r="P139" s="413" t="s">
        <v>970</v>
      </c>
      <c r="Q139" s="116" t="s">
        <v>552</v>
      </c>
      <c r="R139" s="117" t="s">
        <v>540</v>
      </c>
      <c r="S139" s="118">
        <v>29.326979999999999</v>
      </c>
      <c r="T139" s="118">
        <v>55.862174904134108</v>
      </c>
      <c r="U139" s="119" t="s">
        <v>203</v>
      </c>
      <c r="V139" s="120">
        <v>71</v>
      </c>
      <c r="W139" s="120">
        <v>9</v>
      </c>
      <c r="X139" s="114" t="s">
        <v>574</v>
      </c>
      <c r="Y139" s="134" t="s">
        <v>844</v>
      </c>
      <c r="Z139" s="122"/>
      <c r="AA139" s="123" t="s">
        <v>335</v>
      </c>
      <c r="AB139" s="123" t="s">
        <v>603</v>
      </c>
    </row>
    <row r="140" spans="1:28" s="110" customFormat="1" ht="15" customHeight="1" x14ac:dyDescent="0.2">
      <c r="A140" s="281">
        <v>37785</v>
      </c>
      <c r="B140" s="113" t="s">
        <v>4</v>
      </c>
      <c r="C140" s="113" t="s">
        <v>597</v>
      </c>
      <c r="D140" s="113" t="s">
        <v>768</v>
      </c>
      <c r="E140" s="311" t="s">
        <v>286</v>
      </c>
      <c r="F140" s="314">
        <v>1</v>
      </c>
      <c r="G140" s="425">
        <v>1</v>
      </c>
      <c r="H140" s="114" t="s">
        <v>753</v>
      </c>
      <c r="I140" s="114" t="s">
        <v>379</v>
      </c>
      <c r="J140" s="114"/>
      <c r="K140" s="114"/>
      <c r="L140" s="114"/>
      <c r="M140" s="115">
        <v>34.74926</v>
      </c>
      <c r="N140" s="115">
        <v>86.446700000000007</v>
      </c>
      <c r="O140" s="113" t="s">
        <v>264</v>
      </c>
      <c r="P140" s="413" t="s">
        <v>970</v>
      </c>
      <c r="Q140" s="116" t="s">
        <v>764</v>
      </c>
      <c r="R140" s="117" t="s">
        <v>540</v>
      </c>
      <c r="S140" s="118">
        <v>373.97039999999998</v>
      </c>
      <c r="T140" s="118">
        <v>714.11709627431355</v>
      </c>
      <c r="U140" s="119" t="s">
        <v>203</v>
      </c>
      <c r="V140" s="120">
        <v>71</v>
      </c>
      <c r="W140" s="120">
        <v>6</v>
      </c>
      <c r="X140" s="114" t="s">
        <v>572</v>
      </c>
      <c r="Y140" s="134" t="s">
        <v>844</v>
      </c>
      <c r="Z140" s="122"/>
      <c r="AA140" s="123"/>
      <c r="AB140" s="123"/>
    </row>
    <row r="141" spans="1:28" s="346" customFormat="1" ht="15" customHeight="1" x14ac:dyDescent="0.2">
      <c r="A141" s="334">
        <v>37389</v>
      </c>
      <c r="B141" s="335" t="s">
        <v>894</v>
      </c>
      <c r="C141" s="335" t="s">
        <v>599</v>
      </c>
      <c r="D141" s="335" t="s">
        <v>768</v>
      </c>
      <c r="E141" s="336" t="s">
        <v>681</v>
      </c>
      <c r="F141" s="337">
        <v>0</v>
      </c>
      <c r="G141" s="426"/>
      <c r="H141" s="190" t="s">
        <v>172</v>
      </c>
      <c r="I141" s="190" t="s">
        <v>372</v>
      </c>
      <c r="J141" s="190"/>
      <c r="K141" s="190"/>
      <c r="L141" s="190"/>
      <c r="M141" s="338">
        <v>39.374699999999997</v>
      </c>
      <c r="N141" s="338">
        <v>108.318</v>
      </c>
      <c r="O141" s="335" t="s">
        <v>970</v>
      </c>
      <c r="P141" s="412"/>
      <c r="Q141" s="339" t="s">
        <v>332</v>
      </c>
      <c r="R141" s="340" t="s">
        <v>541</v>
      </c>
      <c r="S141" s="341">
        <v>97.986199999999997</v>
      </c>
      <c r="T141" s="341">
        <v>6.4967790185999998</v>
      </c>
      <c r="U141" s="342" t="s">
        <v>203</v>
      </c>
      <c r="V141" s="343">
        <v>20</v>
      </c>
      <c r="W141" s="343">
        <v>17</v>
      </c>
      <c r="X141" s="190"/>
      <c r="Y141" s="344" t="s">
        <v>844</v>
      </c>
      <c r="Z141" s="345"/>
      <c r="AA141" s="223" t="s">
        <v>335</v>
      </c>
      <c r="AB141" s="223" t="s">
        <v>603</v>
      </c>
    </row>
    <row r="142" spans="1:28" s="110" customFormat="1" ht="12.75" customHeight="1" x14ac:dyDescent="0.2">
      <c r="A142" s="282">
        <v>37838</v>
      </c>
      <c r="B142" s="99" t="s">
        <v>894</v>
      </c>
      <c r="C142" s="99" t="s">
        <v>599</v>
      </c>
      <c r="D142" s="99" t="s">
        <v>768</v>
      </c>
      <c r="E142" s="312" t="s">
        <v>681</v>
      </c>
      <c r="F142" s="315">
        <v>1</v>
      </c>
      <c r="G142" s="427">
        <v>1</v>
      </c>
      <c r="H142" s="98" t="s">
        <v>173</v>
      </c>
      <c r="I142" s="98" t="s">
        <v>373</v>
      </c>
      <c r="J142" s="98"/>
      <c r="K142" s="98"/>
      <c r="L142" s="98"/>
      <c r="M142" s="101">
        <v>39.132759999999998</v>
      </c>
      <c r="N142" s="101">
        <v>109.027</v>
      </c>
      <c r="O142" s="99" t="s">
        <v>970</v>
      </c>
      <c r="P142" s="415" t="s">
        <v>970</v>
      </c>
      <c r="Q142" s="102" t="s">
        <v>764</v>
      </c>
      <c r="R142" s="103" t="s">
        <v>541</v>
      </c>
      <c r="S142" s="104">
        <v>17866.47</v>
      </c>
      <c r="T142" s="104">
        <v>11074.893817969647</v>
      </c>
      <c r="U142" s="133" t="s">
        <v>538</v>
      </c>
      <c r="V142" s="106">
        <v>21</v>
      </c>
      <c r="W142" s="106">
        <v>18</v>
      </c>
      <c r="X142" s="98" t="s">
        <v>518</v>
      </c>
      <c r="Y142" s="238" t="s">
        <v>844</v>
      </c>
      <c r="Z142" s="108"/>
      <c r="AA142" s="223" t="s">
        <v>335</v>
      </c>
      <c r="AB142" s="364" t="s">
        <v>602</v>
      </c>
    </row>
    <row r="143" spans="1:28" s="346" customFormat="1" ht="15" customHeight="1" x14ac:dyDescent="0.2">
      <c r="A143" s="347">
        <v>37364</v>
      </c>
      <c r="B143" s="348" t="s">
        <v>895</v>
      </c>
      <c r="C143" s="348" t="s">
        <v>600</v>
      </c>
      <c r="D143" s="348" t="s">
        <v>768</v>
      </c>
      <c r="E143" s="349" t="s">
        <v>287</v>
      </c>
      <c r="F143" s="350">
        <v>0</v>
      </c>
      <c r="G143" s="428">
        <v>0</v>
      </c>
      <c r="H143" s="351" t="s">
        <v>174</v>
      </c>
      <c r="I143" s="351" t="s">
        <v>175</v>
      </c>
      <c r="J143" s="351"/>
      <c r="K143" s="351"/>
      <c r="L143" s="351"/>
      <c r="M143" s="352">
        <v>40.630589999999998</v>
      </c>
      <c r="N143" s="352">
        <v>87.723600000000005</v>
      </c>
      <c r="O143" s="348" t="s">
        <v>264</v>
      </c>
      <c r="P143" s="411"/>
      <c r="Q143" s="353" t="s">
        <v>552</v>
      </c>
      <c r="R143" s="354" t="s">
        <v>540</v>
      </c>
      <c r="S143" s="355">
        <v>447</v>
      </c>
      <c r="T143" s="355">
        <v>332.92560737549996</v>
      </c>
      <c r="U143" s="356" t="s">
        <v>203</v>
      </c>
      <c r="V143" s="357">
        <v>54</v>
      </c>
      <c r="W143" s="357">
        <v>6</v>
      </c>
      <c r="X143" s="351" t="s">
        <v>572</v>
      </c>
      <c r="Y143" s="358" t="s">
        <v>844</v>
      </c>
      <c r="Z143" s="359"/>
      <c r="AA143" s="268" t="s">
        <v>336</v>
      </c>
      <c r="AB143" s="268" t="s">
        <v>603</v>
      </c>
    </row>
    <row r="144" spans="1:28" s="471" customFormat="1" ht="18" customHeight="1" x14ac:dyDescent="0.2">
      <c r="A144" s="476">
        <v>37364</v>
      </c>
      <c r="B144" s="477" t="s">
        <v>895</v>
      </c>
      <c r="C144" s="477" t="s">
        <v>600</v>
      </c>
      <c r="D144" s="477" t="s">
        <v>768</v>
      </c>
      <c r="E144" s="478" t="s">
        <v>287</v>
      </c>
      <c r="F144" s="479">
        <v>1</v>
      </c>
      <c r="G144" s="451">
        <v>1</v>
      </c>
      <c r="H144" s="452" t="s">
        <v>176</v>
      </c>
      <c r="I144" s="452" t="s">
        <v>374</v>
      </c>
      <c r="J144" s="452"/>
      <c r="K144" s="452"/>
      <c r="L144" s="452"/>
      <c r="M144" s="480">
        <v>41.826419999999999</v>
      </c>
      <c r="N144" s="480">
        <v>87.900099999999995</v>
      </c>
      <c r="O144" s="477" t="s">
        <v>264</v>
      </c>
      <c r="P144" s="489" t="s">
        <v>970</v>
      </c>
      <c r="Q144" s="453" t="s">
        <v>265</v>
      </c>
      <c r="R144" s="482" t="s">
        <v>265</v>
      </c>
      <c r="S144" s="483">
        <v>115.01730000000001</v>
      </c>
      <c r="T144" s="483">
        <v>90.334705531265371</v>
      </c>
      <c r="U144" s="484" t="s">
        <v>203</v>
      </c>
      <c r="V144" s="485">
        <v>54</v>
      </c>
      <c r="W144" s="485">
        <v>6</v>
      </c>
      <c r="X144" s="452" t="s">
        <v>519</v>
      </c>
      <c r="Y144" s="486" t="s">
        <v>844</v>
      </c>
      <c r="Z144" s="487"/>
      <c r="AA144" s="332" t="s">
        <v>336</v>
      </c>
      <c r="AB144" s="332" t="s">
        <v>603</v>
      </c>
    </row>
    <row r="145" spans="1:28" s="471" customFormat="1" ht="15" customHeight="1" x14ac:dyDescent="0.2">
      <c r="A145" s="476">
        <v>37364</v>
      </c>
      <c r="B145" s="477" t="s">
        <v>895</v>
      </c>
      <c r="C145" s="477" t="s">
        <v>600</v>
      </c>
      <c r="D145" s="477" t="s">
        <v>768</v>
      </c>
      <c r="E145" s="478" t="s">
        <v>287</v>
      </c>
      <c r="F145" s="479">
        <v>0</v>
      </c>
      <c r="G145" s="451">
        <v>1</v>
      </c>
      <c r="H145" s="452" t="s">
        <v>742</v>
      </c>
      <c r="I145" s="452" t="s">
        <v>375</v>
      </c>
      <c r="J145" s="452"/>
      <c r="K145" s="452"/>
      <c r="L145" s="452"/>
      <c r="M145" s="480">
        <v>41.822249999999997</v>
      </c>
      <c r="N145" s="480">
        <v>87.820899999999995</v>
      </c>
      <c r="O145" s="477" t="s">
        <v>264</v>
      </c>
      <c r="P145" s="481"/>
      <c r="Q145" s="453" t="s">
        <v>764</v>
      </c>
      <c r="R145" s="482" t="s">
        <v>974</v>
      </c>
      <c r="S145" s="483">
        <v>633.5145</v>
      </c>
      <c r="T145" s="483">
        <v>470.7383073005866</v>
      </c>
      <c r="U145" s="484" t="s">
        <v>203</v>
      </c>
      <c r="V145" s="485">
        <v>54</v>
      </c>
      <c r="W145" s="485">
        <v>6</v>
      </c>
      <c r="X145" s="452" t="s">
        <v>572</v>
      </c>
      <c r="Y145" s="486" t="s">
        <v>844</v>
      </c>
      <c r="Z145" s="487"/>
      <c r="AA145" s="268" t="s">
        <v>335</v>
      </c>
      <c r="AB145" s="361" t="s">
        <v>603</v>
      </c>
    </row>
    <row r="146" spans="1:28" s="471" customFormat="1" ht="15" customHeight="1" x14ac:dyDescent="0.2">
      <c r="A146" s="458"/>
      <c r="B146" s="459" t="s">
        <v>11</v>
      </c>
      <c r="C146" s="459" t="s">
        <v>599</v>
      </c>
      <c r="D146" s="459" t="s">
        <v>768</v>
      </c>
      <c r="E146" s="460" t="s">
        <v>680</v>
      </c>
      <c r="F146" s="461">
        <v>0</v>
      </c>
      <c r="G146" s="454">
        <v>1</v>
      </c>
      <c r="H146" s="455" t="s">
        <v>762</v>
      </c>
      <c r="I146" s="455" t="s">
        <v>763</v>
      </c>
      <c r="J146" s="455"/>
      <c r="K146" s="455"/>
      <c r="L146" s="455"/>
      <c r="M146" s="472">
        <v>46.266109999999998</v>
      </c>
      <c r="N146" s="472">
        <v>106.691</v>
      </c>
      <c r="O146" s="459" t="s">
        <v>264</v>
      </c>
      <c r="P146" s="463"/>
      <c r="Q146" s="464" t="s">
        <v>764</v>
      </c>
      <c r="R146" s="328" t="s">
        <v>543</v>
      </c>
      <c r="S146" s="467">
        <v>39456.339999999997</v>
      </c>
      <c r="T146" s="467">
        <v>20309.652808869778</v>
      </c>
      <c r="U146" s="474" t="s">
        <v>538</v>
      </c>
      <c r="V146" s="469">
        <v>18</v>
      </c>
      <c r="W146" s="469">
        <v>18</v>
      </c>
      <c r="X146" s="455" t="s">
        <v>584</v>
      </c>
      <c r="Y146" s="470"/>
      <c r="Z146" s="457"/>
      <c r="AA146" s="223" t="s">
        <v>336</v>
      </c>
      <c r="AB146" s="364" t="s">
        <v>602</v>
      </c>
    </row>
    <row r="147" spans="1:28" s="471" customFormat="1" ht="15" customHeight="1" x14ac:dyDescent="0.2">
      <c r="A147" s="458"/>
      <c r="B147" s="459" t="s">
        <v>11</v>
      </c>
      <c r="C147" s="459" t="s">
        <v>599</v>
      </c>
      <c r="D147" s="459" t="s">
        <v>768</v>
      </c>
      <c r="E147" s="460" t="s">
        <v>680</v>
      </c>
      <c r="F147" s="461">
        <v>0</v>
      </c>
      <c r="G147" s="454">
        <v>1</v>
      </c>
      <c r="H147" s="455" t="s">
        <v>898</v>
      </c>
      <c r="I147" s="455" t="s">
        <v>194</v>
      </c>
      <c r="J147" s="455"/>
      <c r="K147" s="455"/>
      <c r="L147" s="455"/>
      <c r="M147" s="472">
        <v>44.92915</v>
      </c>
      <c r="N147" s="472">
        <v>105.352</v>
      </c>
      <c r="O147" s="459" t="s">
        <v>970</v>
      </c>
      <c r="P147" s="463"/>
      <c r="Q147" s="464" t="s">
        <v>332</v>
      </c>
      <c r="R147" s="465" t="s">
        <v>542</v>
      </c>
      <c r="S147" s="467">
        <v>1237.0640000000001</v>
      </c>
      <c r="T147" s="467">
        <v>82.150037056756659</v>
      </c>
      <c r="U147" s="468" t="s">
        <v>203</v>
      </c>
      <c r="V147" s="469">
        <v>43</v>
      </c>
      <c r="W147" s="469">
        <v>13</v>
      </c>
      <c r="X147" s="455" t="s">
        <v>584</v>
      </c>
      <c r="Y147" s="470" t="s">
        <v>805</v>
      </c>
      <c r="Z147" s="457"/>
      <c r="AA147" s="331" t="s">
        <v>336</v>
      </c>
      <c r="AB147" s="331" t="s">
        <v>603</v>
      </c>
    </row>
    <row r="148" spans="1:28" s="165" customFormat="1" ht="15" customHeight="1" x14ac:dyDescent="0.2">
      <c r="A148" s="287"/>
      <c r="B148" s="167" t="s">
        <v>11</v>
      </c>
      <c r="C148" s="167" t="s">
        <v>599</v>
      </c>
      <c r="D148" s="167" t="s">
        <v>768</v>
      </c>
      <c r="E148" s="167" t="s">
        <v>680</v>
      </c>
      <c r="F148" s="167">
        <v>1</v>
      </c>
      <c r="G148" s="167">
        <v>1</v>
      </c>
      <c r="H148" s="168" t="s">
        <v>12</v>
      </c>
      <c r="I148" s="168" t="s">
        <v>13</v>
      </c>
      <c r="J148" s="168"/>
      <c r="K148" s="168"/>
      <c r="L148" s="168"/>
      <c r="M148" s="169">
        <v>47.678350000000002</v>
      </c>
      <c r="N148" s="169">
        <v>104.157</v>
      </c>
      <c r="O148" s="167" t="s">
        <v>264</v>
      </c>
      <c r="P148" s="419" t="s">
        <v>970</v>
      </c>
      <c r="Q148" s="170" t="s">
        <v>764</v>
      </c>
      <c r="R148" s="418" t="s">
        <v>543</v>
      </c>
      <c r="S148" s="171">
        <v>68393.81</v>
      </c>
      <c r="T148" s="171">
        <v>23867.841446349466</v>
      </c>
      <c r="U148" s="172" t="s">
        <v>538</v>
      </c>
      <c r="V148" s="173">
        <v>43</v>
      </c>
      <c r="W148" s="173">
        <v>13</v>
      </c>
      <c r="X148" s="168" t="s">
        <v>584</v>
      </c>
      <c r="Y148" s="244"/>
      <c r="Z148" s="174"/>
      <c r="AA148" s="539" t="s">
        <v>336</v>
      </c>
      <c r="AB148" s="540" t="s">
        <v>602</v>
      </c>
    </row>
    <row r="149" spans="1:28" ht="14.1" customHeight="1" x14ac:dyDescent="0.2">
      <c r="F149" s="72">
        <f>SUM(F4:F148)</f>
        <v>84</v>
      </c>
      <c r="G149" s="72">
        <f>SUM(G4:G148)</f>
        <v>109</v>
      </c>
    </row>
    <row r="150" spans="1:28" ht="14.1" customHeight="1" x14ac:dyDescent="0.2">
      <c r="F150" s="71"/>
    </row>
    <row r="151" spans="1:28" ht="14.1" customHeight="1" x14ac:dyDescent="0.2">
      <c r="F151" s="71"/>
    </row>
    <row r="152" spans="1:28" ht="14.1" customHeight="1" x14ac:dyDescent="0.2">
      <c r="F152" s="71"/>
    </row>
    <row r="153" spans="1:28" ht="14.1" customHeight="1" x14ac:dyDescent="0.2">
      <c r="F153" s="71"/>
    </row>
  </sheetData>
  <autoFilter ref="A3:AB148"/>
  <mergeCells count="23">
    <mergeCell ref="A1:A2"/>
    <mergeCell ref="O1:O2"/>
    <mergeCell ref="C1:C2"/>
    <mergeCell ref="Y1:Y2"/>
    <mergeCell ref="M1:M2"/>
    <mergeCell ref="W1:W2"/>
    <mergeCell ref="X1:X2"/>
    <mergeCell ref="N1:N2"/>
    <mergeCell ref="D1:D2"/>
    <mergeCell ref="H1:I1"/>
    <mergeCell ref="J1:L1"/>
    <mergeCell ref="B1:B2"/>
    <mergeCell ref="U1:U2"/>
    <mergeCell ref="F1:F2"/>
    <mergeCell ref="E1:E2"/>
    <mergeCell ref="P1:P2"/>
    <mergeCell ref="AA1:AB1"/>
    <mergeCell ref="Q1:Q2"/>
    <mergeCell ref="R1:R2"/>
    <mergeCell ref="Z1:Z2"/>
    <mergeCell ref="V1:V2"/>
    <mergeCell ref="S1:S2"/>
    <mergeCell ref="T1:T2"/>
  </mergeCells>
  <phoneticPr fontId="0" type="noConversion"/>
  <printOptions gridLines="1"/>
  <pageMargins left="0.55000000000000004" right="0.5" top="0.75" bottom="0.75" header="0.17" footer="0.15"/>
  <pageSetup scale="64" fitToHeight="0" orientation="landscape" horizontalDpi="300" verticalDpi="300" r:id="rId1"/>
  <headerFooter alignWithMargins="0"/>
  <rowBreaks count="2" manualBreakCount="2">
    <brk id="60" min="1" max="20" man="1"/>
    <brk id="106" min="1" max="20"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0"/>
  <sheetViews>
    <sheetView zoomScale="75" workbookViewId="0">
      <selection activeCell="A10" sqref="A10"/>
    </sheetView>
  </sheetViews>
  <sheetFormatPr defaultRowHeight="14.25" x14ac:dyDescent="0.2"/>
  <cols>
    <col min="1" max="1" width="35.28515625" style="195" customWidth="1"/>
    <col min="2" max="2" width="9.5703125" style="202" customWidth="1"/>
    <col min="3" max="3" width="26" style="195" customWidth="1"/>
    <col min="4" max="4" width="84" style="195" customWidth="1"/>
    <col min="5" max="16384" width="9.140625" style="195"/>
  </cols>
  <sheetData>
    <row r="1" spans="1:4" ht="30.75" thickBot="1" x14ac:dyDescent="0.25">
      <c r="A1" s="201" t="s">
        <v>207</v>
      </c>
      <c r="B1" s="201" t="s">
        <v>208</v>
      </c>
      <c r="C1" s="201" t="s">
        <v>209</v>
      </c>
      <c r="D1" s="201" t="s">
        <v>210</v>
      </c>
    </row>
    <row r="2" spans="1:4" s="194" customFormat="1" ht="15.75" customHeight="1" thickTop="1" x14ac:dyDescent="0.2">
      <c r="A2" s="674" t="s">
        <v>279</v>
      </c>
      <c r="B2" s="674"/>
      <c r="C2" s="674"/>
      <c r="D2" s="674"/>
    </row>
    <row r="3" spans="1:4" ht="14.25" customHeight="1" x14ac:dyDescent="0.2">
      <c r="A3" s="195" t="s">
        <v>802</v>
      </c>
      <c r="B3" s="202" t="s">
        <v>400</v>
      </c>
      <c r="C3" s="195" t="s">
        <v>401</v>
      </c>
    </row>
    <row r="4" spans="1:4" ht="14.25" customHeight="1" x14ac:dyDescent="0.2">
      <c r="A4" s="195" t="s">
        <v>616</v>
      </c>
      <c r="B4" s="202" t="s">
        <v>402</v>
      </c>
      <c r="C4" s="195" t="s">
        <v>403</v>
      </c>
    </row>
    <row r="5" spans="1:4" ht="14.25" customHeight="1" x14ac:dyDescent="0.2">
      <c r="A5" s="195" t="s">
        <v>596</v>
      </c>
      <c r="B5" s="202" t="s">
        <v>402</v>
      </c>
      <c r="C5" s="195" t="s">
        <v>404</v>
      </c>
    </row>
    <row r="6" spans="1:4" ht="14.25" customHeight="1" x14ac:dyDescent="0.2">
      <c r="A6" s="195" t="s">
        <v>230</v>
      </c>
      <c r="B6" s="202" t="s">
        <v>405</v>
      </c>
      <c r="C6" s="195" t="s">
        <v>406</v>
      </c>
    </row>
    <row r="7" spans="1:4" ht="14.25" customHeight="1" x14ac:dyDescent="0.2">
      <c r="A7" s="195" t="s">
        <v>678</v>
      </c>
      <c r="D7" s="195" t="s">
        <v>340</v>
      </c>
    </row>
    <row r="8" spans="1:4" s="196" customFormat="1" ht="14.25" customHeight="1" x14ac:dyDescent="0.2">
      <c r="A8" s="195" t="s">
        <v>697</v>
      </c>
      <c r="B8" s="202"/>
      <c r="C8" s="195"/>
      <c r="D8" s="195" t="s">
        <v>391</v>
      </c>
    </row>
    <row r="9" spans="1:4" s="196" customFormat="1" ht="14.25" customHeight="1" x14ac:dyDescent="0.2">
      <c r="A9" s="195" t="s">
        <v>390</v>
      </c>
      <c r="B9" s="202"/>
      <c r="C9" s="195"/>
      <c r="D9" s="195" t="s">
        <v>392</v>
      </c>
    </row>
    <row r="10" spans="1:4" ht="14.25" customHeight="1" x14ac:dyDescent="0.2">
      <c r="A10" s="195" t="s">
        <v>407</v>
      </c>
      <c r="B10" s="202" t="s">
        <v>402</v>
      </c>
      <c r="C10" s="195" t="s">
        <v>408</v>
      </c>
      <c r="D10" s="195" t="s">
        <v>409</v>
      </c>
    </row>
    <row r="11" spans="1:4" ht="14.25" customHeight="1" x14ac:dyDescent="0.2">
      <c r="A11" s="195" t="s">
        <v>3</v>
      </c>
      <c r="B11" s="202" t="s">
        <v>402</v>
      </c>
      <c r="D11" s="195" t="s">
        <v>410</v>
      </c>
    </row>
    <row r="12" spans="1:4" ht="14.25" customHeight="1" x14ac:dyDescent="0.2">
      <c r="A12" s="195" t="s">
        <v>411</v>
      </c>
      <c r="B12" s="202" t="s">
        <v>402</v>
      </c>
      <c r="C12" s="195" t="s">
        <v>408</v>
      </c>
      <c r="D12" s="195" t="s">
        <v>857</v>
      </c>
    </row>
    <row r="13" spans="1:4" ht="14.25" customHeight="1" x14ac:dyDescent="0.2">
      <c r="A13" s="195" t="s">
        <v>858</v>
      </c>
      <c r="B13" s="202" t="s">
        <v>402</v>
      </c>
      <c r="C13" s="195" t="s">
        <v>408</v>
      </c>
      <c r="D13" s="195" t="s">
        <v>859</v>
      </c>
    </row>
    <row r="14" spans="1:4" ht="14.25" customHeight="1" x14ac:dyDescent="0.2">
      <c r="A14" s="195" t="s">
        <v>860</v>
      </c>
      <c r="B14" s="202" t="s">
        <v>402</v>
      </c>
      <c r="C14" s="195" t="s">
        <v>408</v>
      </c>
      <c r="D14" s="195" t="s">
        <v>861</v>
      </c>
    </row>
    <row r="15" spans="1:4" ht="14.25" customHeight="1" x14ac:dyDescent="0.2">
      <c r="A15" s="195" t="s">
        <v>260</v>
      </c>
      <c r="B15" s="202" t="s">
        <v>862</v>
      </c>
      <c r="C15" s="195" t="s">
        <v>863</v>
      </c>
      <c r="D15" s="195" t="s">
        <v>864</v>
      </c>
    </row>
    <row r="16" spans="1:4" ht="14.25" customHeight="1" x14ac:dyDescent="0.2">
      <c r="A16" s="195" t="s">
        <v>261</v>
      </c>
      <c r="B16" s="202" t="s">
        <v>862</v>
      </c>
      <c r="C16" s="195" t="s">
        <v>863</v>
      </c>
      <c r="D16" s="195" t="s">
        <v>865</v>
      </c>
    </row>
    <row r="17" spans="1:4" x14ac:dyDescent="0.2">
      <c r="A17" s="195" t="s">
        <v>550</v>
      </c>
      <c r="B17" s="202" t="s">
        <v>402</v>
      </c>
      <c r="C17" s="195" t="s">
        <v>866</v>
      </c>
    </row>
    <row r="18" spans="1:4" ht="42.75" x14ac:dyDescent="0.2">
      <c r="A18" s="195" t="s">
        <v>551</v>
      </c>
      <c r="B18" s="202" t="s">
        <v>402</v>
      </c>
      <c r="C18" s="195" t="s">
        <v>867</v>
      </c>
    </row>
    <row r="19" spans="1:4" ht="28.5" x14ac:dyDescent="0.2">
      <c r="A19" s="195" t="s">
        <v>546</v>
      </c>
      <c r="B19" s="202" t="s">
        <v>402</v>
      </c>
      <c r="C19" s="195" t="s">
        <v>868</v>
      </c>
      <c r="D19" s="195" t="s">
        <v>869</v>
      </c>
    </row>
    <row r="20" spans="1:4" ht="14.25" customHeight="1" x14ac:dyDescent="0.2">
      <c r="A20" s="195" t="s">
        <v>548</v>
      </c>
      <c r="B20" s="202" t="s">
        <v>862</v>
      </c>
      <c r="D20" s="195" t="s">
        <v>144</v>
      </c>
    </row>
    <row r="21" spans="1:4" ht="14.25" customHeight="1" x14ac:dyDescent="0.2">
      <c r="A21" s="195" t="s">
        <v>549</v>
      </c>
      <c r="B21" s="202" t="s">
        <v>862</v>
      </c>
      <c r="D21" s="195" t="s">
        <v>725</v>
      </c>
    </row>
    <row r="22" spans="1:4" ht="57" x14ac:dyDescent="0.2">
      <c r="A22" s="195" t="s">
        <v>539</v>
      </c>
      <c r="B22" s="202" t="s">
        <v>402</v>
      </c>
      <c r="C22" s="195" t="s">
        <v>712</v>
      </c>
      <c r="D22" s="195" t="s">
        <v>713</v>
      </c>
    </row>
    <row r="23" spans="1:4" x14ac:dyDescent="0.2">
      <c r="A23" s="195" t="s">
        <v>714</v>
      </c>
      <c r="B23" s="202" t="s">
        <v>862</v>
      </c>
      <c r="C23" s="197" t="s">
        <v>715</v>
      </c>
      <c r="D23" s="195" t="s">
        <v>716</v>
      </c>
    </row>
    <row r="24" spans="1:4" x14ac:dyDescent="0.2">
      <c r="A24" s="195" t="s">
        <v>553</v>
      </c>
      <c r="B24" s="202" t="s">
        <v>862</v>
      </c>
      <c r="C24" s="197" t="s">
        <v>717</v>
      </c>
      <c r="D24" s="195" t="s">
        <v>419</v>
      </c>
    </row>
    <row r="25" spans="1:4" ht="13.5" customHeight="1" x14ac:dyDescent="0.2">
      <c r="A25" s="195" t="s">
        <v>568</v>
      </c>
      <c r="B25" s="202" t="s">
        <v>402</v>
      </c>
      <c r="D25" s="195" t="s">
        <v>212</v>
      </c>
    </row>
    <row r="26" spans="1:4" ht="28.5" x14ac:dyDescent="0.2">
      <c r="A26" s="195" t="s">
        <v>803</v>
      </c>
      <c r="B26" s="202" t="s">
        <v>402</v>
      </c>
      <c r="C26" s="195" t="s">
        <v>718</v>
      </c>
      <c r="D26" s="195" t="s">
        <v>211</v>
      </c>
    </row>
    <row r="27" spans="1:4" ht="28.5" x14ac:dyDescent="0.2">
      <c r="A27" s="198" t="s">
        <v>814</v>
      </c>
      <c r="B27" s="203" t="s">
        <v>402</v>
      </c>
      <c r="C27" s="198" t="s">
        <v>428</v>
      </c>
      <c r="D27" s="198" t="s">
        <v>719</v>
      </c>
    </row>
    <row r="28" spans="1:4" x14ac:dyDescent="0.2">
      <c r="A28" s="198" t="s">
        <v>314</v>
      </c>
      <c r="B28" s="203" t="s">
        <v>402</v>
      </c>
      <c r="C28" s="675" t="s">
        <v>720</v>
      </c>
      <c r="D28" s="198" t="s">
        <v>721</v>
      </c>
    </row>
    <row r="29" spans="1:4" x14ac:dyDescent="0.2">
      <c r="A29" s="198" t="s">
        <v>427</v>
      </c>
      <c r="B29" s="203" t="s">
        <v>402</v>
      </c>
      <c r="C29" s="675"/>
      <c r="D29" s="198" t="s">
        <v>606</v>
      </c>
    </row>
    <row r="30" spans="1:4" x14ac:dyDescent="0.2">
      <c r="A30" s="198" t="s">
        <v>722</v>
      </c>
      <c r="B30" s="203" t="s">
        <v>402</v>
      </c>
      <c r="C30" s="675"/>
      <c r="D30" s="198" t="s">
        <v>204</v>
      </c>
    </row>
    <row r="31" spans="1:4" x14ac:dyDescent="0.2">
      <c r="A31" s="198" t="s">
        <v>59</v>
      </c>
      <c r="B31" s="203" t="s">
        <v>402</v>
      </c>
      <c r="C31" s="675"/>
      <c r="D31" s="198" t="s">
        <v>605</v>
      </c>
    </row>
    <row r="32" spans="1:4" ht="28.5" x14ac:dyDescent="0.2">
      <c r="A32" s="195" t="s">
        <v>205</v>
      </c>
      <c r="B32" s="202" t="s">
        <v>402</v>
      </c>
      <c r="D32" s="195" t="s">
        <v>420</v>
      </c>
    </row>
    <row r="33" spans="1:4" ht="29.25" thickBot="1" x14ac:dyDescent="0.25">
      <c r="A33" s="199" t="s">
        <v>206</v>
      </c>
      <c r="B33" s="204" t="s">
        <v>402</v>
      </c>
      <c r="C33" s="199"/>
      <c r="D33" s="199" t="s">
        <v>421</v>
      </c>
    </row>
    <row r="34" spans="1:4" ht="15" thickBot="1" x14ac:dyDescent="0.25">
      <c r="A34" s="199"/>
      <c r="B34" s="204"/>
      <c r="C34" s="199"/>
      <c r="D34" s="199"/>
    </row>
    <row r="35" spans="1:4" s="200" customFormat="1" x14ac:dyDescent="0.2">
      <c r="B35" s="202"/>
    </row>
    <row r="36" spans="1:4" s="200" customFormat="1" x14ac:dyDescent="0.2">
      <c r="B36" s="202"/>
    </row>
    <row r="37" spans="1:4" s="200" customFormat="1" x14ac:dyDescent="0.2">
      <c r="B37" s="202"/>
    </row>
    <row r="38" spans="1:4" s="200" customFormat="1" x14ac:dyDescent="0.2">
      <c r="B38" s="202"/>
    </row>
    <row r="39" spans="1:4" s="200" customFormat="1" x14ac:dyDescent="0.2">
      <c r="B39" s="202"/>
    </row>
    <row r="40" spans="1:4" s="200" customFormat="1" x14ac:dyDescent="0.2">
      <c r="B40" s="202"/>
    </row>
    <row r="41" spans="1:4" s="200" customFormat="1" x14ac:dyDescent="0.2">
      <c r="B41" s="202"/>
    </row>
    <row r="42" spans="1:4" s="200" customFormat="1" x14ac:dyDescent="0.2">
      <c r="B42" s="202"/>
    </row>
    <row r="43" spans="1:4" s="200" customFormat="1" x14ac:dyDescent="0.2">
      <c r="B43" s="202"/>
    </row>
    <row r="44" spans="1:4" s="200" customFormat="1" x14ac:dyDescent="0.2">
      <c r="B44" s="202"/>
    </row>
    <row r="45" spans="1:4" s="200" customFormat="1" x14ac:dyDescent="0.2">
      <c r="B45" s="202"/>
    </row>
    <row r="46" spans="1:4" s="200" customFormat="1" x14ac:dyDescent="0.2">
      <c r="B46" s="202"/>
    </row>
    <row r="47" spans="1:4" s="200" customFormat="1" x14ac:dyDescent="0.2">
      <c r="B47" s="202"/>
    </row>
    <row r="48" spans="1:4" s="200" customFormat="1" x14ac:dyDescent="0.2">
      <c r="B48" s="202"/>
    </row>
    <row r="49" spans="2:2" s="200" customFormat="1" x14ac:dyDescent="0.2">
      <c r="B49" s="202"/>
    </row>
    <row r="50" spans="2:2" s="200" customFormat="1" x14ac:dyDescent="0.2">
      <c r="B50" s="202"/>
    </row>
    <row r="51" spans="2:2" s="200" customFormat="1" x14ac:dyDescent="0.2">
      <c r="B51" s="202"/>
    </row>
    <row r="52" spans="2:2" s="200" customFormat="1" x14ac:dyDescent="0.2">
      <c r="B52" s="202"/>
    </row>
    <row r="53" spans="2:2" s="200" customFormat="1" x14ac:dyDescent="0.2">
      <c r="B53" s="202"/>
    </row>
    <row r="54" spans="2:2" s="200" customFormat="1" x14ac:dyDescent="0.2">
      <c r="B54" s="202"/>
    </row>
    <row r="55" spans="2:2" s="200" customFormat="1" x14ac:dyDescent="0.2">
      <c r="B55" s="202"/>
    </row>
    <row r="56" spans="2:2" s="200" customFormat="1" x14ac:dyDescent="0.2">
      <c r="B56" s="202"/>
    </row>
    <row r="57" spans="2:2" s="200" customFormat="1" x14ac:dyDescent="0.2">
      <c r="B57" s="202"/>
    </row>
    <row r="58" spans="2:2" s="200" customFormat="1" x14ac:dyDescent="0.2">
      <c r="B58" s="202"/>
    </row>
    <row r="59" spans="2:2" s="200" customFormat="1" x14ac:dyDescent="0.2">
      <c r="B59" s="202"/>
    </row>
    <row r="60" spans="2:2" s="200" customFormat="1" x14ac:dyDescent="0.2">
      <c r="B60" s="202"/>
    </row>
    <row r="61" spans="2:2" s="200" customFormat="1" x14ac:dyDescent="0.2">
      <c r="B61" s="202"/>
    </row>
    <row r="62" spans="2:2" s="200" customFormat="1" x14ac:dyDescent="0.2">
      <c r="B62" s="202"/>
    </row>
    <row r="63" spans="2:2" s="200" customFormat="1" x14ac:dyDescent="0.2">
      <c r="B63" s="202"/>
    </row>
    <row r="64" spans="2:2" s="200" customFormat="1" x14ac:dyDescent="0.2">
      <c r="B64" s="202"/>
    </row>
    <row r="65" spans="2:2" s="200" customFormat="1" x14ac:dyDescent="0.2">
      <c r="B65" s="202"/>
    </row>
    <row r="66" spans="2:2" s="200" customFormat="1" x14ac:dyDescent="0.2">
      <c r="B66" s="202"/>
    </row>
    <row r="67" spans="2:2" s="200" customFormat="1" x14ac:dyDescent="0.2">
      <c r="B67" s="202"/>
    </row>
    <row r="68" spans="2:2" s="200" customFormat="1" x14ac:dyDescent="0.2">
      <c r="B68" s="202"/>
    </row>
    <row r="69" spans="2:2" s="200" customFormat="1" x14ac:dyDescent="0.2">
      <c r="B69" s="202"/>
    </row>
    <row r="70" spans="2:2" s="200" customFormat="1" x14ac:dyDescent="0.2">
      <c r="B70" s="202"/>
    </row>
    <row r="71" spans="2:2" s="200" customFormat="1" x14ac:dyDescent="0.2">
      <c r="B71" s="202"/>
    </row>
    <row r="72" spans="2:2" s="200" customFormat="1" x14ac:dyDescent="0.2">
      <c r="B72" s="202"/>
    </row>
    <row r="73" spans="2:2" s="200" customFormat="1" x14ac:dyDescent="0.2">
      <c r="B73" s="202"/>
    </row>
    <row r="74" spans="2:2" s="200" customFormat="1" x14ac:dyDescent="0.2">
      <c r="B74" s="202"/>
    </row>
    <row r="75" spans="2:2" s="200" customFormat="1" x14ac:dyDescent="0.2">
      <c r="B75" s="202"/>
    </row>
    <row r="76" spans="2:2" s="200" customFormat="1" x14ac:dyDescent="0.2">
      <c r="B76" s="202"/>
    </row>
    <row r="77" spans="2:2" s="200" customFormat="1" x14ac:dyDescent="0.2">
      <c r="B77" s="202"/>
    </row>
    <row r="78" spans="2:2" s="200" customFormat="1" x14ac:dyDescent="0.2">
      <c r="B78" s="202"/>
    </row>
    <row r="79" spans="2:2" s="200" customFormat="1" x14ac:dyDescent="0.2">
      <c r="B79" s="202"/>
    </row>
    <row r="80" spans="2:2" s="200" customFormat="1" x14ac:dyDescent="0.2">
      <c r="B80" s="202"/>
    </row>
    <row r="81" spans="2:2" s="200" customFormat="1" x14ac:dyDescent="0.2">
      <c r="B81" s="202"/>
    </row>
    <row r="82" spans="2:2" s="200" customFormat="1" x14ac:dyDescent="0.2">
      <c r="B82" s="202"/>
    </row>
    <row r="83" spans="2:2" s="200" customFormat="1" x14ac:dyDescent="0.2">
      <c r="B83" s="202"/>
    </row>
    <row r="84" spans="2:2" s="200" customFormat="1" x14ac:dyDescent="0.2">
      <c r="B84" s="202"/>
    </row>
    <row r="85" spans="2:2" s="200" customFormat="1" x14ac:dyDescent="0.2">
      <c r="B85" s="202"/>
    </row>
    <row r="86" spans="2:2" s="200" customFormat="1" x14ac:dyDescent="0.2">
      <c r="B86" s="202"/>
    </row>
    <row r="87" spans="2:2" s="200" customFormat="1" x14ac:dyDescent="0.2">
      <c r="B87" s="202"/>
    </row>
    <row r="88" spans="2:2" s="200" customFormat="1" x14ac:dyDescent="0.2">
      <c r="B88" s="202"/>
    </row>
    <row r="89" spans="2:2" s="200" customFormat="1" x14ac:dyDescent="0.2">
      <c r="B89" s="202"/>
    </row>
    <row r="90" spans="2:2" s="200" customFormat="1" x14ac:dyDescent="0.2">
      <c r="B90" s="202"/>
    </row>
    <row r="91" spans="2:2" s="200" customFormat="1" x14ac:dyDescent="0.2">
      <c r="B91" s="202"/>
    </row>
    <row r="92" spans="2:2" s="200" customFormat="1" x14ac:dyDescent="0.2">
      <c r="B92" s="202"/>
    </row>
    <row r="93" spans="2:2" s="200" customFormat="1" x14ac:dyDescent="0.2">
      <c r="B93" s="202"/>
    </row>
    <row r="94" spans="2:2" s="200" customFormat="1" x14ac:dyDescent="0.2">
      <c r="B94" s="202"/>
    </row>
    <row r="95" spans="2:2" s="200" customFormat="1" x14ac:dyDescent="0.2">
      <c r="B95" s="202"/>
    </row>
    <row r="96" spans="2:2" s="200" customFormat="1" x14ac:dyDescent="0.2">
      <c r="B96" s="202"/>
    </row>
    <row r="97" spans="2:2" s="200" customFormat="1" x14ac:dyDescent="0.2">
      <c r="B97" s="202"/>
    </row>
    <row r="98" spans="2:2" s="200" customFormat="1" x14ac:dyDescent="0.2">
      <c r="B98" s="202"/>
    </row>
    <row r="99" spans="2:2" s="200" customFormat="1" x14ac:dyDescent="0.2">
      <c r="B99" s="202"/>
    </row>
    <row r="100" spans="2:2" s="200" customFormat="1" x14ac:dyDescent="0.2">
      <c r="B100" s="202"/>
    </row>
    <row r="101" spans="2:2" s="200" customFormat="1" x14ac:dyDescent="0.2">
      <c r="B101" s="202"/>
    </row>
    <row r="102" spans="2:2" s="200" customFormat="1" x14ac:dyDescent="0.2">
      <c r="B102" s="202"/>
    </row>
    <row r="103" spans="2:2" s="200" customFormat="1" x14ac:dyDescent="0.2">
      <c r="B103" s="202"/>
    </row>
    <row r="104" spans="2:2" s="200" customFormat="1" x14ac:dyDescent="0.2">
      <c r="B104" s="202"/>
    </row>
    <row r="105" spans="2:2" s="200" customFormat="1" x14ac:dyDescent="0.2">
      <c r="B105" s="202"/>
    </row>
    <row r="106" spans="2:2" s="200" customFormat="1" x14ac:dyDescent="0.2">
      <c r="B106" s="202"/>
    </row>
    <row r="107" spans="2:2" s="200" customFormat="1" x14ac:dyDescent="0.2">
      <c r="B107" s="202"/>
    </row>
    <row r="108" spans="2:2" s="200" customFormat="1" x14ac:dyDescent="0.2">
      <c r="B108" s="202"/>
    </row>
    <row r="109" spans="2:2" s="200" customFormat="1" x14ac:dyDescent="0.2">
      <c r="B109" s="202"/>
    </row>
    <row r="110" spans="2:2" s="200" customFormat="1" x14ac:dyDescent="0.2">
      <c r="B110" s="202"/>
    </row>
    <row r="111" spans="2:2" s="200" customFormat="1" x14ac:dyDescent="0.2">
      <c r="B111" s="202"/>
    </row>
    <row r="112" spans="2:2" s="200" customFormat="1" x14ac:dyDescent="0.2">
      <c r="B112" s="202"/>
    </row>
    <row r="113" spans="2:2" s="200" customFormat="1" x14ac:dyDescent="0.2">
      <c r="B113" s="202"/>
    </row>
    <row r="114" spans="2:2" s="200" customFormat="1" x14ac:dyDescent="0.2">
      <c r="B114" s="202"/>
    </row>
    <row r="115" spans="2:2" s="200" customFormat="1" x14ac:dyDescent="0.2">
      <c r="B115" s="202"/>
    </row>
    <row r="116" spans="2:2" s="200" customFormat="1" x14ac:dyDescent="0.2">
      <c r="B116" s="202"/>
    </row>
    <row r="117" spans="2:2" s="200" customFormat="1" x14ac:dyDescent="0.2">
      <c r="B117" s="202"/>
    </row>
    <row r="118" spans="2:2" s="200" customFormat="1" x14ac:dyDescent="0.2">
      <c r="B118" s="202"/>
    </row>
    <row r="119" spans="2:2" s="200" customFormat="1" x14ac:dyDescent="0.2">
      <c r="B119" s="202"/>
    </row>
    <row r="120" spans="2:2" s="200" customFormat="1" x14ac:dyDescent="0.2">
      <c r="B120" s="202"/>
    </row>
    <row r="121" spans="2:2" s="200" customFormat="1" x14ac:dyDescent="0.2">
      <c r="B121" s="202"/>
    </row>
    <row r="122" spans="2:2" s="200" customFormat="1" x14ac:dyDescent="0.2">
      <c r="B122" s="202"/>
    </row>
    <row r="123" spans="2:2" s="200" customFormat="1" x14ac:dyDescent="0.2">
      <c r="B123" s="202"/>
    </row>
    <row r="124" spans="2:2" s="200" customFormat="1" x14ac:dyDescent="0.2">
      <c r="B124" s="202"/>
    </row>
    <row r="125" spans="2:2" s="200" customFormat="1" x14ac:dyDescent="0.2">
      <c r="B125" s="202"/>
    </row>
    <row r="126" spans="2:2" s="200" customFormat="1" x14ac:dyDescent="0.2">
      <c r="B126" s="202"/>
    </row>
    <row r="127" spans="2:2" s="200" customFormat="1" x14ac:dyDescent="0.2">
      <c r="B127" s="202"/>
    </row>
    <row r="128" spans="2:2" s="200" customFormat="1" x14ac:dyDescent="0.2">
      <c r="B128" s="202"/>
    </row>
    <row r="129" spans="2:2" s="200" customFormat="1" x14ac:dyDescent="0.2">
      <c r="B129" s="202"/>
    </row>
    <row r="130" spans="2:2" s="200" customFormat="1" x14ac:dyDescent="0.2">
      <c r="B130" s="202"/>
    </row>
    <row r="131" spans="2:2" s="200" customFormat="1" x14ac:dyDescent="0.2">
      <c r="B131" s="202"/>
    </row>
    <row r="132" spans="2:2" s="200" customFormat="1" x14ac:dyDescent="0.2">
      <c r="B132" s="202"/>
    </row>
    <row r="133" spans="2:2" s="200" customFormat="1" x14ac:dyDescent="0.2">
      <c r="B133" s="202"/>
    </row>
    <row r="134" spans="2:2" s="200" customFormat="1" x14ac:dyDescent="0.2">
      <c r="B134" s="202"/>
    </row>
    <row r="135" spans="2:2" s="200" customFormat="1" x14ac:dyDescent="0.2">
      <c r="B135" s="202"/>
    </row>
    <row r="136" spans="2:2" s="200" customFormat="1" x14ac:dyDescent="0.2">
      <c r="B136" s="202"/>
    </row>
    <row r="137" spans="2:2" s="200" customFormat="1" x14ac:dyDescent="0.2">
      <c r="B137" s="202"/>
    </row>
    <row r="138" spans="2:2" s="200" customFormat="1" x14ac:dyDescent="0.2">
      <c r="B138" s="202"/>
    </row>
    <row r="139" spans="2:2" s="200" customFormat="1" x14ac:dyDescent="0.2">
      <c r="B139" s="202"/>
    </row>
    <row r="140" spans="2:2" s="200" customFormat="1" x14ac:dyDescent="0.2">
      <c r="B140" s="202"/>
    </row>
    <row r="141" spans="2:2" s="200" customFormat="1" x14ac:dyDescent="0.2">
      <c r="B141" s="202"/>
    </row>
    <row r="142" spans="2:2" s="200" customFormat="1" x14ac:dyDescent="0.2">
      <c r="B142" s="202"/>
    </row>
    <row r="143" spans="2:2" s="200" customFormat="1" x14ac:dyDescent="0.2">
      <c r="B143" s="202"/>
    </row>
    <row r="144" spans="2:2" s="200" customFormat="1" x14ac:dyDescent="0.2">
      <c r="B144" s="202"/>
    </row>
    <row r="145" spans="2:2" s="200" customFormat="1" x14ac:dyDescent="0.2">
      <c r="B145" s="202"/>
    </row>
    <row r="146" spans="2:2" s="200" customFormat="1" x14ac:dyDescent="0.2">
      <c r="B146" s="202"/>
    </row>
    <row r="147" spans="2:2" s="200" customFormat="1" x14ac:dyDescent="0.2">
      <c r="B147" s="202"/>
    </row>
    <row r="148" spans="2:2" s="200" customFormat="1" x14ac:dyDescent="0.2">
      <c r="B148" s="202"/>
    </row>
    <row r="149" spans="2:2" s="200" customFormat="1" x14ac:dyDescent="0.2">
      <c r="B149" s="202"/>
    </row>
    <row r="150" spans="2:2" s="200" customFormat="1" x14ac:dyDescent="0.2">
      <c r="B150" s="202"/>
    </row>
    <row r="151" spans="2:2" s="200" customFormat="1" x14ac:dyDescent="0.2">
      <c r="B151" s="202"/>
    </row>
    <row r="152" spans="2:2" s="200" customFormat="1" x14ac:dyDescent="0.2">
      <c r="B152" s="202"/>
    </row>
    <row r="153" spans="2:2" s="200" customFormat="1" x14ac:dyDescent="0.2">
      <c r="B153" s="202"/>
    </row>
    <row r="154" spans="2:2" s="200" customFormat="1" x14ac:dyDescent="0.2">
      <c r="B154" s="202"/>
    </row>
    <row r="155" spans="2:2" s="200" customFormat="1" x14ac:dyDescent="0.2">
      <c r="B155" s="202"/>
    </row>
    <row r="156" spans="2:2" s="200" customFormat="1" x14ac:dyDescent="0.2">
      <c r="B156" s="202"/>
    </row>
    <row r="157" spans="2:2" s="200" customFormat="1" x14ac:dyDescent="0.2">
      <c r="B157" s="202"/>
    </row>
    <row r="158" spans="2:2" s="200" customFormat="1" x14ac:dyDescent="0.2">
      <c r="B158" s="202"/>
    </row>
    <row r="159" spans="2:2" s="200" customFormat="1" x14ac:dyDescent="0.2">
      <c r="B159" s="202"/>
    </row>
    <row r="160" spans="2:2" s="200" customFormat="1" x14ac:dyDescent="0.2">
      <c r="B160" s="202"/>
    </row>
    <row r="161" spans="2:2" s="200" customFormat="1" x14ac:dyDescent="0.2">
      <c r="B161" s="202"/>
    </row>
    <row r="162" spans="2:2" s="200" customFormat="1" x14ac:dyDescent="0.2">
      <c r="B162" s="202"/>
    </row>
    <row r="163" spans="2:2" s="200" customFormat="1" x14ac:dyDescent="0.2">
      <c r="B163" s="202"/>
    </row>
    <row r="164" spans="2:2" s="200" customFormat="1" x14ac:dyDescent="0.2">
      <c r="B164" s="202"/>
    </row>
    <row r="165" spans="2:2" s="200" customFormat="1" x14ac:dyDescent="0.2">
      <c r="B165" s="202"/>
    </row>
    <row r="166" spans="2:2" s="200" customFormat="1" x14ac:dyDescent="0.2">
      <c r="B166" s="202"/>
    </row>
    <row r="167" spans="2:2" s="200" customFormat="1" x14ac:dyDescent="0.2">
      <c r="B167" s="202"/>
    </row>
    <row r="168" spans="2:2" s="200" customFormat="1" x14ac:dyDescent="0.2">
      <c r="B168" s="202"/>
    </row>
    <row r="169" spans="2:2" s="200" customFormat="1" x14ac:dyDescent="0.2">
      <c r="B169" s="202"/>
    </row>
    <row r="170" spans="2:2" s="200" customFormat="1" x14ac:dyDescent="0.2">
      <c r="B170" s="202"/>
    </row>
    <row r="171" spans="2:2" s="200" customFormat="1" x14ac:dyDescent="0.2">
      <c r="B171" s="202"/>
    </row>
    <row r="172" spans="2:2" s="200" customFormat="1" x14ac:dyDescent="0.2">
      <c r="B172" s="202"/>
    </row>
    <row r="173" spans="2:2" s="200" customFormat="1" x14ac:dyDescent="0.2">
      <c r="B173" s="202"/>
    </row>
    <row r="174" spans="2:2" s="200" customFormat="1" x14ac:dyDescent="0.2">
      <c r="B174" s="202"/>
    </row>
    <row r="175" spans="2:2" s="200" customFormat="1" x14ac:dyDescent="0.2">
      <c r="B175" s="202"/>
    </row>
    <row r="176" spans="2:2" s="200" customFormat="1" x14ac:dyDescent="0.2">
      <c r="B176" s="202"/>
    </row>
    <row r="177" spans="2:2" s="200" customFormat="1" x14ac:dyDescent="0.2">
      <c r="B177" s="202"/>
    </row>
    <row r="178" spans="2:2" s="200" customFormat="1" x14ac:dyDescent="0.2">
      <c r="B178" s="202"/>
    </row>
    <row r="179" spans="2:2" s="200" customFormat="1" x14ac:dyDescent="0.2">
      <c r="B179" s="202"/>
    </row>
    <row r="180" spans="2:2" s="200" customFormat="1" x14ac:dyDescent="0.2">
      <c r="B180" s="202"/>
    </row>
    <row r="181" spans="2:2" s="200" customFormat="1" x14ac:dyDescent="0.2">
      <c r="B181" s="202"/>
    </row>
    <row r="182" spans="2:2" s="200" customFormat="1" x14ac:dyDescent="0.2">
      <c r="B182" s="202"/>
    </row>
    <row r="183" spans="2:2" s="200" customFormat="1" x14ac:dyDescent="0.2">
      <c r="B183" s="202"/>
    </row>
    <row r="184" spans="2:2" s="200" customFormat="1" x14ac:dyDescent="0.2">
      <c r="B184" s="202"/>
    </row>
    <row r="185" spans="2:2" s="200" customFormat="1" x14ac:dyDescent="0.2">
      <c r="B185" s="202"/>
    </row>
    <row r="186" spans="2:2" s="200" customFormat="1" x14ac:dyDescent="0.2">
      <c r="B186" s="202"/>
    </row>
    <row r="187" spans="2:2" s="200" customFormat="1" x14ac:dyDescent="0.2">
      <c r="B187" s="202"/>
    </row>
    <row r="188" spans="2:2" s="200" customFormat="1" x14ac:dyDescent="0.2">
      <c r="B188" s="202"/>
    </row>
    <row r="189" spans="2:2" s="200" customFormat="1" x14ac:dyDescent="0.2">
      <c r="B189" s="202"/>
    </row>
    <row r="190" spans="2:2" s="200" customFormat="1" x14ac:dyDescent="0.2">
      <c r="B190" s="202"/>
    </row>
    <row r="191" spans="2:2" s="200" customFormat="1" x14ac:dyDescent="0.2">
      <c r="B191" s="202"/>
    </row>
    <row r="192" spans="2:2" s="200" customFormat="1" x14ac:dyDescent="0.2">
      <c r="B192" s="202"/>
    </row>
    <row r="193" spans="2:2" s="200" customFormat="1" x14ac:dyDescent="0.2">
      <c r="B193" s="202"/>
    </row>
    <row r="194" spans="2:2" s="200" customFormat="1" x14ac:dyDescent="0.2">
      <c r="B194" s="202"/>
    </row>
    <row r="195" spans="2:2" s="200" customFormat="1" x14ac:dyDescent="0.2">
      <c r="B195" s="202"/>
    </row>
    <row r="196" spans="2:2" s="200" customFormat="1" x14ac:dyDescent="0.2">
      <c r="B196" s="202"/>
    </row>
    <row r="197" spans="2:2" s="200" customFormat="1" x14ac:dyDescent="0.2">
      <c r="B197" s="202"/>
    </row>
    <row r="198" spans="2:2" s="200" customFormat="1" x14ac:dyDescent="0.2">
      <c r="B198" s="202"/>
    </row>
    <row r="199" spans="2:2" s="200" customFormat="1" x14ac:dyDescent="0.2">
      <c r="B199" s="202"/>
    </row>
    <row r="200" spans="2:2" s="200" customFormat="1" x14ac:dyDescent="0.2">
      <c r="B200" s="202"/>
    </row>
    <row r="201" spans="2:2" s="200" customFormat="1" x14ac:dyDescent="0.2">
      <c r="B201" s="202"/>
    </row>
    <row r="202" spans="2:2" s="200" customFormat="1" x14ac:dyDescent="0.2">
      <c r="B202" s="202"/>
    </row>
    <row r="203" spans="2:2" s="200" customFormat="1" x14ac:dyDescent="0.2">
      <c r="B203" s="202"/>
    </row>
    <row r="204" spans="2:2" s="200" customFormat="1" x14ac:dyDescent="0.2">
      <c r="B204" s="202"/>
    </row>
    <row r="205" spans="2:2" s="200" customFormat="1" x14ac:dyDescent="0.2">
      <c r="B205" s="202"/>
    </row>
    <row r="206" spans="2:2" s="200" customFormat="1" x14ac:dyDescent="0.2">
      <c r="B206" s="202"/>
    </row>
    <row r="207" spans="2:2" s="200" customFormat="1" x14ac:dyDescent="0.2">
      <c r="B207" s="202"/>
    </row>
    <row r="208" spans="2:2" s="200" customFormat="1" x14ac:dyDescent="0.2">
      <c r="B208" s="202"/>
    </row>
    <row r="209" spans="2:2" s="200" customFormat="1" x14ac:dyDescent="0.2">
      <c r="B209" s="202"/>
    </row>
    <row r="210" spans="2:2" s="200" customFormat="1" x14ac:dyDescent="0.2">
      <c r="B210" s="202"/>
    </row>
    <row r="211" spans="2:2" s="200" customFormat="1" x14ac:dyDescent="0.2">
      <c r="B211" s="202"/>
    </row>
    <row r="212" spans="2:2" s="200" customFormat="1" x14ac:dyDescent="0.2">
      <c r="B212" s="202"/>
    </row>
    <row r="213" spans="2:2" s="200" customFormat="1" x14ac:dyDescent="0.2">
      <c r="B213" s="202"/>
    </row>
    <row r="214" spans="2:2" s="200" customFormat="1" x14ac:dyDescent="0.2">
      <c r="B214" s="202"/>
    </row>
    <row r="215" spans="2:2" s="200" customFormat="1" x14ac:dyDescent="0.2">
      <c r="B215" s="202"/>
    </row>
    <row r="216" spans="2:2" s="200" customFormat="1" x14ac:dyDescent="0.2">
      <c r="B216" s="202"/>
    </row>
    <row r="217" spans="2:2" s="200" customFormat="1" x14ac:dyDescent="0.2">
      <c r="B217" s="202"/>
    </row>
    <row r="218" spans="2:2" s="200" customFormat="1" x14ac:dyDescent="0.2">
      <c r="B218" s="202"/>
    </row>
    <row r="219" spans="2:2" s="200" customFormat="1" x14ac:dyDescent="0.2">
      <c r="B219" s="202"/>
    </row>
    <row r="220" spans="2:2" s="200" customFormat="1" x14ac:dyDescent="0.2">
      <c r="B220" s="202"/>
    </row>
    <row r="221" spans="2:2" s="200" customFormat="1" x14ac:dyDescent="0.2">
      <c r="B221" s="202"/>
    </row>
    <row r="222" spans="2:2" s="200" customFormat="1" x14ac:dyDescent="0.2">
      <c r="B222" s="202"/>
    </row>
    <row r="223" spans="2:2" s="200" customFormat="1" x14ac:dyDescent="0.2">
      <c r="B223" s="202"/>
    </row>
    <row r="224" spans="2:2" s="200" customFormat="1" x14ac:dyDescent="0.2">
      <c r="B224" s="202"/>
    </row>
    <row r="225" spans="2:2" s="200" customFormat="1" x14ac:dyDescent="0.2">
      <c r="B225" s="202"/>
    </row>
    <row r="226" spans="2:2" s="200" customFormat="1" x14ac:dyDescent="0.2">
      <c r="B226" s="202"/>
    </row>
    <row r="227" spans="2:2" s="200" customFormat="1" x14ac:dyDescent="0.2">
      <c r="B227" s="202"/>
    </row>
    <row r="228" spans="2:2" s="200" customFormat="1" x14ac:dyDescent="0.2">
      <c r="B228" s="202"/>
    </row>
    <row r="229" spans="2:2" s="200" customFormat="1" x14ac:dyDescent="0.2">
      <c r="B229" s="202"/>
    </row>
    <row r="230" spans="2:2" s="200" customFormat="1" x14ac:dyDescent="0.2">
      <c r="B230" s="202"/>
    </row>
    <row r="231" spans="2:2" s="200" customFormat="1" x14ac:dyDescent="0.2">
      <c r="B231" s="202"/>
    </row>
    <row r="232" spans="2:2" s="200" customFormat="1" x14ac:dyDescent="0.2">
      <c r="B232" s="202"/>
    </row>
    <row r="233" spans="2:2" s="200" customFormat="1" x14ac:dyDescent="0.2">
      <c r="B233" s="202"/>
    </row>
    <row r="234" spans="2:2" s="200" customFormat="1" x14ac:dyDescent="0.2">
      <c r="B234" s="202"/>
    </row>
    <row r="235" spans="2:2" s="200" customFormat="1" x14ac:dyDescent="0.2">
      <c r="B235" s="202"/>
    </row>
    <row r="236" spans="2:2" s="200" customFormat="1" x14ac:dyDescent="0.2">
      <c r="B236" s="202"/>
    </row>
    <row r="237" spans="2:2" s="200" customFormat="1" x14ac:dyDescent="0.2">
      <c r="B237" s="202"/>
    </row>
    <row r="238" spans="2:2" s="200" customFormat="1" x14ac:dyDescent="0.2">
      <c r="B238" s="202"/>
    </row>
    <row r="239" spans="2:2" s="200" customFormat="1" x14ac:dyDescent="0.2">
      <c r="B239" s="202"/>
    </row>
    <row r="240" spans="2:2" s="200" customFormat="1" x14ac:dyDescent="0.2">
      <c r="B240" s="202"/>
    </row>
    <row r="241" spans="2:2" s="200" customFormat="1" x14ac:dyDescent="0.2">
      <c r="B241" s="202"/>
    </row>
    <row r="242" spans="2:2" s="200" customFormat="1" x14ac:dyDescent="0.2">
      <c r="B242" s="202"/>
    </row>
    <row r="243" spans="2:2" s="200" customFormat="1" x14ac:dyDescent="0.2">
      <c r="B243" s="202"/>
    </row>
    <row r="244" spans="2:2" s="200" customFormat="1" x14ac:dyDescent="0.2">
      <c r="B244" s="202"/>
    </row>
    <row r="245" spans="2:2" s="200" customFormat="1" x14ac:dyDescent="0.2">
      <c r="B245" s="202"/>
    </row>
    <row r="246" spans="2:2" s="200" customFormat="1" x14ac:dyDescent="0.2">
      <c r="B246" s="202"/>
    </row>
    <row r="247" spans="2:2" s="200" customFormat="1" x14ac:dyDescent="0.2">
      <c r="B247" s="202"/>
    </row>
    <row r="248" spans="2:2" s="200" customFormat="1" x14ac:dyDescent="0.2">
      <c r="B248" s="202"/>
    </row>
    <row r="249" spans="2:2" s="200" customFormat="1" x14ac:dyDescent="0.2">
      <c r="B249" s="202"/>
    </row>
    <row r="250" spans="2:2" s="200" customFormat="1" x14ac:dyDescent="0.2">
      <c r="B250" s="202"/>
    </row>
    <row r="251" spans="2:2" s="200" customFormat="1" x14ac:dyDescent="0.2">
      <c r="B251" s="202"/>
    </row>
    <row r="252" spans="2:2" s="200" customFormat="1" x14ac:dyDescent="0.2">
      <c r="B252" s="202"/>
    </row>
    <row r="253" spans="2:2" s="200" customFormat="1" x14ac:dyDescent="0.2">
      <c r="B253" s="202"/>
    </row>
    <row r="254" spans="2:2" s="200" customFormat="1" x14ac:dyDescent="0.2">
      <c r="B254" s="202"/>
    </row>
    <row r="255" spans="2:2" s="200" customFormat="1" x14ac:dyDescent="0.2">
      <c r="B255" s="202"/>
    </row>
    <row r="256" spans="2:2" s="200" customFormat="1" x14ac:dyDescent="0.2">
      <c r="B256" s="202"/>
    </row>
    <row r="257" spans="2:2" s="200" customFormat="1" x14ac:dyDescent="0.2">
      <c r="B257" s="202"/>
    </row>
    <row r="258" spans="2:2" s="200" customFormat="1" x14ac:dyDescent="0.2">
      <c r="B258" s="202"/>
    </row>
    <row r="259" spans="2:2" s="200" customFormat="1" x14ac:dyDescent="0.2">
      <c r="B259" s="202"/>
    </row>
    <row r="260" spans="2:2" s="200" customFormat="1" x14ac:dyDescent="0.2">
      <c r="B260" s="202"/>
    </row>
    <row r="261" spans="2:2" s="200" customFormat="1" x14ac:dyDescent="0.2">
      <c r="B261" s="202"/>
    </row>
    <row r="262" spans="2:2" s="200" customFormat="1" x14ac:dyDescent="0.2">
      <c r="B262" s="202"/>
    </row>
    <row r="263" spans="2:2" s="200" customFormat="1" x14ac:dyDescent="0.2">
      <c r="B263" s="202"/>
    </row>
    <row r="264" spans="2:2" s="200" customFormat="1" x14ac:dyDescent="0.2">
      <c r="B264" s="202"/>
    </row>
    <row r="265" spans="2:2" s="200" customFormat="1" x14ac:dyDescent="0.2">
      <c r="B265" s="202"/>
    </row>
    <row r="266" spans="2:2" s="200" customFormat="1" x14ac:dyDescent="0.2">
      <c r="B266" s="202"/>
    </row>
    <row r="267" spans="2:2" s="200" customFormat="1" x14ac:dyDescent="0.2">
      <c r="B267" s="202"/>
    </row>
    <row r="268" spans="2:2" s="200" customFormat="1" x14ac:dyDescent="0.2">
      <c r="B268" s="202"/>
    </row>
    <row r="269" spans="2:2" s="200" customFormat="1" x14ac:dyDescent="0.2">
      <c r="B269" s="202"/>
    </row>
    <row r="270" spans="2:2" s="200" customFormat="1" x14ac:dyDescent="0.2">
      <c r="B270" s="202"/>
    </row>
  </sheetData>
  <mergeCells count="2">
    <mergeCell ref="A2:D2"/>
    <mergeCell ref="C28:C31"/>
  </mergeCells>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2.75" x14ac:dyDescent="0.2"/>
  <cols>
    <col min="1" max="1" width="9.140625" style="450"/>
    <col min="2" max="2" width="13.7109375" customWidth="1"/>
    <col min="3" max="3" width="39.28515625" customWidth="1"/>
  </cols>
  <sheetData>
    <row r="1" spans="1:3" x14ac:dyDescent="0.2">
      <c r="A1" s="449" t="s">
        <v>350</v>
      </c>
    </row>
    <row r="2" spans="1:3" x14ac:dyDescent="0.2">
      <c r="A2" s="449" t="s">
        <v>42</v>
      </c>
      <c r="B2" s="420" t="s">
        <v>348</v>
      </c>
      <c r="C2" s="420" t="s">
        <v>349</v>
      </c>
    </row>
    <row r="3" spans="1:3" ht="14.25" x14ac:dyDescent="0.2">
      <c r="A3" s="443" t="s">
        <v>16</v>
      </c>
      <c r="B3" s="434" t="s">
        <v>451</v>
      </c>
      <c r="C3" s="435" t="s">
        <v>452</v>
      </c>
    </row>
    <row r="4" spans="1:3" ht="14.25" x14ac:dyDescent="0.2">
      <c r="A4" s="443" t="s">
        <v>18</v>
      </c>
      <c r="B4" s="434" t="s">
        <v>462</v>
      </c>
      <c r="C4" s="435" t="s">
        <v>463</v>
      </c>
    </row>
    <row r="5" spans="1:3" ht="14.25" x14ac:dyDescent="0.2">
      <c r="A5" s="444" t="s">
        <v>888</v>
      </c>
      <c r="B5" s="434" t="s">
        <v>455</v>
      </c>
      <c r="C5" s="435" t="s">
        <v>456</v>
      </c>
    </row>
    <row r="6" spans="1:3" ht="14.25" x14ac:dyDescent="0.2">
      <c r="A6" s="443" t="s">
        <v>888</v>
      </c>
      <c r="B6" s="434" t="s">
        <v>453</v>
      </c>
      <c r="C6" s="435" t="s">
        <v>454</v>
      </c>
    </row>
    <row r="7" spans="1:3" ht="14.25" x14ac:dyDescent="0.2">
      <c r="A7" s="443" t="s">
        <v>19</v>
      </c>
      <c r="B7" s="434" t="s">
        <v>464</v>
      </c>
      <c r="C7" s="435" t="s">
        <v>465</v>
      </c>
    </row>
    <row r="8" spans="1:3" ht="14.25" x14ac:dyDescent="0.2">
      <c r="A8" s="443" t="s">
        <v>891</v>
      </c>
      <c r="B8" s="434" t="s">
        <v>447</v>
      </c>
      <c r="C8" s="435" t="s">
        <v>448</v>
      </c>
    </row>
    <row r="9" spans="1:3" ht="14.25" x14ac:dyDescent="0.2">
      <c r="A9" s="444" t="s">
        <v>21</v>
      </c>
      <c r="B9" s="434" t="s">
        <v>457</v>
      </c>
      <c r="C9" s="435" t="s">
        <v>458</v>
      </c>
    </row>
    <row r="10" spans="1:3" ht="14.25" x14ac:dyDescent="0.2">
      <c r="A10" s="443" t="s">
        <v>32</v>
      </c>
      <c r="B10" s="434" t="s">
        <v>466</v>
      </c>
      <c r="C10" s="435" t="s">
        <v>467</v>
      </c>
    </row>
    <row r="11" spans="1:3" ht="14.25" x14ac:dyDescent="0.2">
      <c r="A11" s="443" t="s">
        <v>887</v>
      </c>
      <c r="B11" s="434" t="s">
        <v>468</v>
      </c>
      <c r="C11" s="435" t="s">
        <v>469</v>
      </c>
    </row>
    <row r="12" spans="1:3" ht="14.25" x14ac:dyDescent="0.2">
      <c r="A12" s="443" t="s">
        <v>887</v>
      </c>
      <c r="B12" s="434" t="s">
        <v>470</v>
      </c>
      <c r="C12" s="435" t="s">
        <v>471</v>
      </c>
    </row>
    <row r="13" spans="1:3" ht="14.25" x14ac:dyDescent="0.2">
      <c r="A13" s="443" t="s">
        <v>11</v>
      </c>
      <c r="B13" s="434" t="s">
        <v>449</v>
      </c>
      <c r="C13" s="435" t="s">
        <v>450</v>
      </c>
    </row>
    <row r="14" spans="1:3" ht="14.25" x14ac:dyDescent="0.2">
      <c r="A14" s="611" t="s">
        <v>26</v>
      </c>
      <c r="B14" s="612" t="s">
        <v>1035</v>
      </c>
      <c r="C14" s="613" t="s">
        <v>1036</v>
      </c>
    </row>
  </sheetData>
  <phoneticPr fontId="30"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2"/>
  <sheetViews>
    <sheetView topLeftCell="A52" zoomScale="75" workbookViewId="0">
      <selection sqref="A1:A2"/>
    </sheetView>
  </sheetViews>
  <sheetFormatPr defaultRowHeight="14.25" x14ac:dyDescent="0.2"/>
  <cols>
    <col min="1" max="1" width="11.28515625" style="276" customWidth="1"/>
    <col min="2" max="2" width="7.140625" style="222" customWidth="1"/>
    <col min="3" max="3" width="6.5703125" style="222" customWidth="1"/>
    <col min="4" max="4" width="18.5703125" style="221" customWidth="1"/>
    <col min="5" max="5" width="43.28515625" style="221" customWidth="1"/>
    <col min="6" max="6" width="100.140625" style="221" customWidth="1"/>
    <col min="7" max="7" width="86.5703125" style="247" customWidth="1"/>
    <col min="8" max="8" width="88.140625" style="247" customWidth="1"/>
    <col min="9" max="16384" width="9.140625" style="221"/>
  </cols>
  <sheetData>
    <row r="1" spans="1:8" s="250" customFormat="1" ht="25.5" customHeight="1" x14ac:dyDescent="0.2">
      <c r="A1" s="682" t="s">
        <v>802</v>
      </c>
      <c r="B1" s="676" t="s">
        <v>229</v>
      </c>
      <c r="C1" s="676" t="s">
        <v>213</v>
      </c>
      <c r="D1" s="684">
        <v>37844</v>
      </c>
      <c r="E1" s="684"/>
      <c r="F1" s="680" t="s">
        <v>646</v>
      </c>
      <c r="G1" s="678" t="s">
        <v>430</v>
      </c>
      <c r="H1" s="676" t="s">
        <v>431</v>
      </c>
    </row>
    <row r="2" spans="1:8" s="251" customFormat="1" ht="25.5" customHeight="1" x14ac:dyDescent="0.2">
      <c r="A2" s="683"/>
      <c r="B2" s="677"/>
      <c r="C2" s="677"/>
      <c r="D2" s="205" t="s">
        <v>769</v>
      </c>
      <c r="E2" s="205" t="s">
        <v>3</v>
      </c>
      <c r="F2" s="681"/>
      <c r="G2" s="679"/>
      <c r="H2" s="677"/>
    </row>
    <row r="3" spans="1:8" s="222" customFormat="1" ht="11.25" customHeight="1" x14ac:dyDescent="0.2">
      <c r="A3" s="271"/>
      <c r="B3" s="206"/>
      <c r="C3" s="206"/>
      <c r="D3" s="206"/>
      <c r="E3" s="206"/>
      <c r="F3" s="259"/>
      <c r="G3" s="254"/>
      <c r="H3" s="247"/>
    </row>
    <row r="4" spans="1:8" s="210" customFormat="1" ht="44.25" x14ac:dyDescent="0.2">
      <c r="A4" s="272">
        <v>37398</v>
      </c>
      <c r="B4" s="207" t="s">
        <v>17</v>
      </c>
      <c r="C4" s="207" t="s">
        <v>766</v>
      </c>
      <c r="D4" s="208" t="s">
        <v>269</v>
      </c>
      <c r="E4" s="208" t="s">
        <v>770</v>
      </c>
      <c r="F4" s="260" t="s">
        <v>647</v>
      </c>
      <c r="G4" s="255" t="s">
        <v>650</v>
      </c>
      <c r="H4" s="248"/>
    </row>
    <row r="5" spans="1:8" s="210" customFormat="1" ht="71.25" x14ac:dyDescent="0.2">
      <c r="A5" s="272">
        <v>37398</v>
      </c>
      <c r="B5" s="207" t="s">
        <v>17</v>
      </c>
      <c r="C5" s="207" t="s">
        <v>766</v>
      </c>
      <c r="D5" s="208" t="s">
        <v>971</v>
      </c>
      <c r="E5" s="208" t="s">
        <v>771</v>
      </c>
      <c r="F5" s="260" t="s">
        <v>1029</v>
      </c>
      <c r="G5" s="255"/>
      <c r="H5" s="248"/>
    </row>
    <row r="6" spans="1:8" s="210" customFormat="1" ht="28.5" x14ac:dyDescent="0.2">
      <c r="A6" s="272">
        <v>37398</v>
      </c>
      <c r="B6" s="207" t="s">
        <v>17</v>
      </c>
      <c r="C6" s="207" t="s">
        <v>766</v>
      </c>
      <c r="D6" s="208" t="s">
        <v>184</v>
      </c>
      <c r="E6" s="208" t="s">
        <v>555</v>
      </c>
      <c r="F6" s="260" t="s">
        <v>1030</v>
      </c>
      <c r="G6" s="255" t="s">
        <v>650</v>
      </c>
      <c r="H6" s="248"/>
    </row>
    <row r="7" spans="1:8" s="210" customFormat="1" ht="28.5" x14ac:dyDescent="0.2">
      <c r="A7" s="272">
        <v>37398</v>
      </c>
      <c r="B7" s="207" t="s">
        <v>17</v>
      </c>
      <c r="C7" s="207" t="s">
        <v>766</v>
      </c>
      <c r="D7" s="208" t="s">
        <v>36</v>
      </c>
      <c r="E7" s="208" t="s">
        <v>196</v>
      </c>
      <c r="F7" s="260" t="s">
        <v>1031</v>
      </c>
      <c r="G7" s="255"/>
      <c r="H7" s="248"/>
    </row>
    <row r="8" spans="1:8" s="210" customFormat="1" ht="74.25" customHeight="1" x14ac:dyDescent="0.2">
      <c r="A8" s="273">
        <v>37445</v>
      </c>
      <c r="B8" s="211" t="s">
        <v>18</v>
      </c>
      <c r="C8" s="211" t="s">
        <v>766</v>
      </c>
      <c r="D8" s="212" t="s">
        <v>972</v>
      </c>
      <c r="E8" s="212" t="s">
        <v>380</v>
      </c>
      <c r="F8" s="261" t="s">
        <v>442</v>
      </c>
      <c r="G8" s="256" t="s">
        <v>305</v>
      </c>
      <c r="H8" s="249"/>
    </row>
    <row r="9" spans="1:8" s="210" customFormat="1" ht="117.75" customHeight="1" x14ac:dyDescent="0.2">
      <c r="A9" s="273">
        <v>37445</v>
      </c>
      <c r="B9" s="211" t="s">
        <v>18</v>
      </c>
      <c r="C9" s="211" t="s">
        <v>766</v>
      </c>
      <c r="D9" s="212" t="s">
        <v>557</v>
      </c>
      <c r="E9" s="212" t="s">
        <v>563</v>
      </c>
      <c r="F9" s="261" t="s">
        <v>355</v>
      </c>
      <c r="G9" s="256" t="s">
        <v>71</v>
      </c>
      <c r="H9" s="214"/>
    </row>
    <row r="10" spans="1:8" s="210" customFormat="1" ht="146.25" customHeight="1" x14ac:dyDescent="0.2">
      <c r="A10" s="273">
        <v>37445</v>
      </c>
      <c r="B10" s="211" t="s">
        <v>18</v>
      </c>
      <c r="C10" s="211" t="s">
        <v>766</v>
      </c>
      <c r="D10" s="212" t="s">
        <v>973</v>
      </c>
      <c r="E10" s="212" t="s">
        <v>2</v>
      </c>
      <c r="F10" s="261" t="s">
        <v>217</v>
      </c>
      <c r="G10" s="256" t="s">
        <v>71</v>
      </c>
      <c r="H10" s="214"/>
    </row>
    <row r="11" spans="1:8" s="210" customFormat="1" ht="119.25" customHeight="1" x14ac:dyDescent="0.2">
      <c r="A11" s="273">
        <v>37445</v>
      </c>
      <c r="B11" s="211" t="s">
        <v>18</v>
      </c>
      <c r="C11" s="211" t="s">
        <v>766</v>
      </c>
      <c r="D11" s="212" t="s">
        <v>37</v>
      </c>
      <c r="E11" s="212" t="s">
        <v>195</v>
      </c>
      <c r="F11" s="261" t="s">
        <v>214</v>
      </c>
      <c r="G11" s="256" t="s">
        <v>71</v>
      </c>
      <c r="H11" s="214"/>
    </row>
    <row r="12" spans="1:8" s="210" customFormat="1" ht="42.75" x14ac:dyDescent="0.2">
      <c r="A12" s="272">
        <v>37402</v>
      </c>
      <c r="B12" s="207" t="s">
        <v>5</v>
      </c>
      <c r="C12" s="207" t="s">
        <v>766</v>
      </c>
      <c r="D12" s="208" t="s">
        <v>977</v>
      </c>
      <c r="E12" s="208" t="s">
        <v>772</v>
      </c>
      <c r="F12" s="262" t="s">
        <v>215</v>
      </c>
      <c r="G12" s="255"/>
      <c r="H12" s="248"/>
    </row>
    <row r="13" spans="1:8" s="210" customFormat="1" ht="59.25" customHeight="1" x14ac:dyDescent="0.2">
      <c r="A13" s="272">
        <v>37402</v>
      </c>
      <c r="B13" s="207" t="s">
        <v>5</v>
      </c>
      <c r="C13" s="207" t="s">
        <v>766</v>
      </c>
      <c r="D13" s="208" t="s">
        <v>897</v>
      </c>
      <c r="E13" s="209" t="s">
        <v>188</v>
      </c>
      <c r="F13" s="262" t="s">
        <v>216</v>
      </c>
      <c r="G13" s="255"/>
      <c r="H13" s="248"/>
    </row>
    <row r="14" spans="1:8" s="210" customFormat="1" ht="57" x14ac:dyDescent="0.2">
      <c r="A14" s="272">
        <v>37402</v>
      </c>
      <c r="B14" s="207" t="s">
        <v>5</v>
      </c>
      <c r="C14" s="207" t="s">
        <v>766</v>
      </c>
      <c r="D14" s="208" t="s">
        <v>978</v>
      </c>
      <c r="E14" s="209" t="s">
        <v>773</v>
      </c>
      <c r="F14" s="262" t="s">
        <v>382</v>
      </c>
      <c r="G14" s="255" t="s">
        <v>306</v>
      </c>
      <c r="H14" s="248" t="s">
        <v>307</v>
      </c>
    </row>
    <row r="15" spans="1:8" s="210" customFormat="1" ht="85.5" x14ac:dyDescent="0.2">
      <c r="A15" s="272">
        <v>37402</v>
      </c>
      <c r="B15" s="207" t="s">
        <v>5</v>
      </c>
      <c r="C15" s="207" t="s">
        <v>766</v>
      </c>
      <c r="D15" s="208" t="s">
        <v>979</v>
      </c>
      <c r="E15" s="208" t="s">
        <v>774</v>
      </c>
      <c r="F15" s="262" t="s">
        <v>881</v>
      </c>
      <c r="G15" s="255" t="s">
        <v>664</v>
      </c>
      <c r="H15" s="248" t="s">
        <v>665</v>
      </c>
    </row>
    <row r="16" spans="1:8" s="210" customFormat="1" ht="33" customHeight="1" x14ac:dyDescent="0.2">
      <c r="A16" s="273">
        <v>37449</v>
      </c>
      <c r="B16" s="213" t="s">
        <v>19</v>
      </c>
      <c r="C16" s="213" t="s">
        <v>766</v>
      </c>
      <c r="D16" s="214" t="s">
        <v>980</v>
      </c>
      <c r="E16" s="214" t="s">
        <v>775</v>
      </c>
      <c r="F16" s="258" t="s">
        <v>882</v>
      </c>
      <c r="G16" s="256" t="s">
        <v>310</v>
      </c>
      <c r="H16" s="249" t="s">
        <v>666</v>
      </c>
    </row>
    <row r="17" spans="1:8" s="210" customFormat="1" ht="45.75" customHeight="1" x14ac:dyDescent="0.2">
      <c r="A17" s="273">
        <v>37449</v>
      </c>
      <c r="B17" s="213" t="s">
        <v>19</v>
      </c>
      <c r="C17" s="213" t="s">
        <v>766</v>
      </c>
      <c r="D17" s="214" t="s">
        <v>981</v>
      </c>
      <c r="E17" s="214" t="s">
        <v>776</v>
      </c>
      <c r="F17" s="258" t="s">
        <v>478</v>
      </c>
      <c r="G17" s="256" t="s">
        <v>310</v>
      </c>
      <c r="H17" s="249" t="s">
        <v>666</v>
      </c>
    </row>
    <row r="18" spans="1:8" s="210" customFormat="1" ht="71.25" x14ac:dyDescent="0.2">
      <c r="A18" s="273">
        <v>37449</v>
      </c>
      <c r="B18" s="213" t="s">
        <v>19</v>
      </c>
      <c r="C18" s="213" t="s">
        <v>766</v>
      </c>
      <c r="D18" s="214" t="s">
        <v>329</v>
      </c>
      <c r="E18" s="214" t="s">
        <v>197</v>
      </c>
      <c r="F18" s="258" t="s">
        <v>479</v>
      </c>
      <c r="G18" s="256" t="s">
        <v>311</v>
      </c>
      <c r="H18" s="249" t="s">
        <v>666</v>
      </c>
    </row>
    <row r="19" spans="1:8" s="210" customFormat="1" ht="45.75" customHeight="1" x14ac:dyDescent="0.2">
      <c r="A19" s="273">
        <v>37449</v>
      </c>
      <c r="B19" s="213" t="s">
        <v>19</v>
      </c>
      <c r="C19" s="213" t="s">
        <v>766</v>
      </c>
      <c r="D19" s="214" t="s">
        <v>982</v>
      </c>
      <c r="E19" s="214" t="s">
        <v>482</v>
      </c>
      <c r="F19" s="258" t="s">
        <v>480</v>
      </c>
      <c r="G19" s="256" t="s">
        <v>311</v>
      </c>
      <c r="H19" s="249" t="s">
        <v>666</v>
      </c>
    </row>
    <row r="20" spans="1:8" s="210" customFormat="1" ht="71.25" x14ac:dyDescent="0.2">
      <c r="A20" s="272">
        <v>37792</v>
      </c>
      <c r="B20" s="207" t="s">
        <v>896</v>
      </c>
      <c r="C20" s="207">
        <v>2001</v>
      </c>
      <c r="D20" s="215" t="s">
        <v>983</v>
      </c>
      <c r="E20" s="215" t="s">
        <v>483</v>
      </c>
      <c r="F20" s="263" t="s">
        <v>851</v>
      </c>
      <c r="G20" s="255"/>
      <c r="H20" s="248" t="s">
        <v>312</v>
      </c>
    </row>
    <row r="21" spans="1:8" s="210" customFormat="1" ht="114" x14ac:dyDescent="0.2">
      <c r="A21" s="272">
        <v>37792</v>
      </c>
      <c r="B21" s="207" t="s">
        <v>896</v>
      </c>
      <c r="C21" s="207">
        <v>2001</v>
      </c>
      <c r="D21" s="215" t="s">
        <v>984</v>
      </c>
      <c r="E21" s="215" t="s">
        <v>484</v>
      </c>
      <c r="F21" s="263" t="s">
        <v>852</v>
      </c>
      <c r="G21" s="255"/>
      <c r="H21" s="248" t="s">
        <v>312</v>
      </c>
    </row>
    <row r="22" spans="1:8" s="210" customFormat="1" ht="159" customHeight="1" x14ac:dyDescent="0.2">
      <c r="A22" s="272">
        <v>37792</v>
      </c>
      <c r="B22" s="207" t="s">
        <v>896</v>
      </c>
      <c r="C22" s="207">
        <v>2001</v>
      </c>
      <c r="D22" s="215" t="s">
        <v>985</v>
      </c>
      <c r="E22" s="215" t="s">
        <v>485</v>
      </c>
      <c r="F22" s="263" t="s">
        <v>964</v>
      </c>
      <c r="G22" s="255" t="s">
        <v>968</v>
      </c>
      <c r="H22" s="248" t="s">
        <v>969</v>
      </c>
    </row>
    <row r="23" spans="1:8" s="210" customFormat="1" ht="42.75" x14ac:dyDescent="0.2">
      <c r="A23" s="273">
        <v>37468</v>
      </c>
      <c r="B23" s="213" t="s">
        <v>20</v>
      </c>
      <c r="C23" s="213" t="s">
        <v>766</v>
      </c>
      <c r="D23" s="214" t="s">
        <v>558</v>
      </c>
      <c r="E23" s="214" t="s">
        <v>556</v>
      </c>
      <c r="F23" s="264" t="s">
        <v>965</v>
      </c>
      <c r="G23" s="256" t="s">
        <v>133</v>
      </c>
      <c r="H23" s="249"/>
    </row>
    <row r="24" spans="1:8" s="210" customFormat="1" ht="28.5" x14ac:dyDescent="0.2">
      <c r="A24" s="273">
        <v>37468</v>
      </c>
      <c r="B24" s="213" t="s">
        <v>20</v>
      </c>
      <c r="C24" s="213" t="s">
        <v>766</v>
      </c>
      <c r="D24" s="214" t="s">
        <v>992</v>
      </c>
      <c r="E24" s="214" t="s">
        <v>486</v>
      </c>
      <c r="F24" s="264" t="s">
        <v>966</v>
      </c>
      <c r="G24" s="256"/>
      <c r="H24" s="249"/>
    </row>
    <row r="25" spans="1:8" s="210" customFormat="1" ht="28.5" x14ac:dyDescent="0.2">
      <c r="A25" s="273">
        <v>37468</v>
      </c>
      <c r="B25" s="213" t="s">
        <v>20</v>
      </c>
      <c r="C25" s="213" t="s">
        <v>766</v>
      </c>
      <c r="D25" s="214" t="s">
        <v>993</v>
      </c>
      <c r="E25" s="214" t="s">
        <v>487</v>
      </c>
      <c r="F25" s="264" t="s">
        <v>967</v>
      </c>
      <c r="G25" s="256"/>
      <c r="H25" s="249" t="s">
        <v>134</v>
      </c>
    </row>
    <row r="26" spans="1:8" s="210" customFormat="1" ht="45" customHeight="1" x14ac:dyDescent="0.2">
      <c r="A26" s="272">
        <v>37788</v>
      </c>
      <c r="B26" s="207" t="s">
        <v>21</v>
      </c>
      <c r="C26" s="207" t="s">
        <v>766</v>
      </c>
      <c r="D26" s="208" t="s">
        <v>920</v>
      </c>
      <c r="E26" s="208" t="s">
        <v>75</v>
      </c>
      <c r="F26" s="262" t="s">
        <v>842</v>
      </c>
      <c r="G26" s="255"/>
      <c r="H26" s="248" t="s">
        <v>136</v>
      </c>
    </row>
    <row r="27" spans="1:8" s="210" customFormat="1" ht="45" customHeight="1" x14ac:dyDescent="0.2">
      <c r="A27" s="272">
        <v>37788</v>
      </c>
      <c r="B27" s="207" t="s">
        <v>21</v>
      </c>
      <c r="C27" s="207" t="s">
        <v>766</v>
      </c>
      <c r="D27" s="208" t="s">
        <v>921</v>
      </c>
      <c r="E27" s="208" t="s">
        <v>76</v>
      </c>
      <c r="F27" s="260" t="s">
        <v>69</v>
      </c>
      <c r="G27" s="255" t="s">
        <v>135</v>
      </c>
      <c r="H27" s="248" t="s">
        <v>70</v>
      </c>
    </row>
    <row r="28" spans="1:8" s="210" customFormat="1" ht="60" customHeight="1" x14ac:dyDescent="0.2">
      <c r="A28" s="272">
        <v>37788</v>
      </c>
      <c r="B28" s="207" t="s">
        <v>21</v>
      </c>
      <c r="C28" s="207" t="s">
        <v>766</v>
      </c>
      <c r="D28" s="208" t="s">
        <v>922</v>
      </c>
      <c r="E28" s="208" t="s">
        <v>77</v>
      </c>
      <c r="F28" s="260" t="s">
        <v>780</v>
      </c>
      <c r="G28" s="255" t="s">
        <v>137</v>
      </c>
      <c r="H28" s="248"/>
    </row>
    <row r="29" spans="1:8" s="210" customFormat="1" ht="60" customHeight="1" x14ac:dyDescent="0.2">
      <c r="A29" s="272">
        <v>39372</v>
      </c>
      <c r="B29" s="207" t="s">
        <v>21</v>
      </c>
      <c r="C29" s="207" t="s">
        <v>766</v>
      </c>
      <c r="D29" s="208" t="s">
        <v>922</v>
      </c>
      <c r="E29" s="208" t="s">
        <v>77</v>
      </c>
      <c r="F29" s="260"/>
      <c r="G29" s="255"/>
      <c r="H29" s="248" t="s">
        <v>222</v>
      </c>
    </row>
    <row r="30" spans="1:8" s="210" customFormat="1" ht="42.75" x14ac:dyDescent="0.2">
      <c r="A30" s="274">
        <v>37466</v>
      </c>
      <c r="B30" s="213" t="s">
        <v>7</v>
      </c>
      <c r="C30" s="213" t="s">
        <v>766</v>
      </c>
      <c r="D30" s="214" t="s">
        <v>560</v>
      </c>
      <c r="E30" s="214" t="s">
        <v>561</v>
      </c>
      <c r="F30" s="258" t="s">
        <v>648</v>
      </c>
      <c r="G30" s="256" t="s">
        <v>138</v>
      </c>
      <c r="H30" s="249"/>
    </row>
    <row r="31" spans="1:8" s="210" customFormat="1" ht="45" customHeight="1" x14ac:dyDescent="0.2">
      <c r="A31" s="273">
        <v>37711</v>
      </c>
      <c r="B31" s="213" t="s">
        <v>7</v>
      </c>
      <c r="C31" s="213"/>
      <c r="D31" s="217" t="s">
        <v>1011</v>
      </c>
      <c r="E31" s="217" t="s">
        <v>481</v>
      </c>
      <c r="F31" s="264" t="s">
        <v>72</v>
      </c>
      <c r="G31" s="256"/>
      <c r="H31" s="249"/>
    </row>
    <row r="32" spans="1:8" s="210" customFormat="1" ht="42.75" x14ac:dyDescent="0.2">
      <c r="A32" s="274">
        <v>37466</v>
      </c>
      <c r="B32" s="213" t="s">
        <v>7</v>
      </c>
      <c r="C32" s="213" t="s">
        <v>766</v>
      </c>
      <c r="D32" s="214" t="s">
        <v>926</v>
      </c>
      <c r="E32" s="214" t="s">
        <v>78</v>
      </c>
      <c r="F32" s="258" t="s">
        <v>501</v>
      </c>
      <c r="G32" s="256"/>
      <c r="H32" s="249" t="s">
        <v>139</v>
      </c>
    </row>
    <row r="33" spans="1:8" s="210" customFormat="1" ht="57" x14ac:dyDescent="0.2">
      <c r="A33" s="274">
        <v>37466</v>
      </c>
      <c r="B33" s="213" t="s">
        <v>7</v>
      </c>
      <c r="C33" s="213" t="s">
        <v>766</v>
      </c>
      <c r="D33" s="214" t="s">
        <v>927</v>
      </c>
      <c r="E33" s="214" t="s">
        <v>79</v>
      </c>
      <c r="F33" s="258" t="s">
        <v>653</v>
      </c>
      <c r="G33" s="256"/>
      <c r="H33" s="249"/>
    </row>
    <row r="34" spans="1:8" s="210" customFormat="1" ht="42.75" x14ac:dyDescent="0.2">
      <c r="A34" s="274">
        <v>37466</v>
      </c>
      <c r="B34" s="213" t="s">
        <v>7</v>
      </c>
      <c r="C34" s="213" t="s">
        <v>766</v>
      </c>
      <c r="D34" s="214" t="s">
        <v>928</v>
      </c>
      <c r="E34" s="214" t="s">
        <v>80</v>
      </c>
      <c r="F34" s="258" t="s">
        <v>654</v>
      </c>
      <c r="G34" s="256"/>
      <c r="H34" s="249"/>
    </row>
    <row r="35" spans="1:8" s="210" customFormat="1" ht="42.75" x14ac:dyDescent="0.2">
      <c r="A35" s="274">
        <v>37466</v>
      </c>
      <c r="B35" s="213" t="s">
        <v>7</v>
      </c>
      <c r="C35" s="213" t="s">
        <v>766</v>
      </c>
      <c r="D35" s="229" t="s">
        <v>632</v>
      </c>
      <c r="E35" s="214" t="s">
        <v>601</v>
      </c>
      <c r="F35" s="258" t="s">
        <v>293</v>
      </c>
      <c r="G35" s="256" t="s">
        <v>140</v>
      </c>
      <c r="H35" s="249" t="s">
        <v>353</v>
      </c>
    </row>
    <row r="36" spans="1:8" s="210" customFormat="1" ht="99.75" x14ac:dyDescent="0.2">
      <c r="A36" s="272">
        <v>37449</v>
      </c>
      <c r="B36" s="216" t="s">
        <v>10</v>
      </c>
      <c r="C36" s="216" t="s">
        <v>766</v>
      </c>
      <c r="D36" s="215" t="s">
        <v>9</v>
      </c>
      <c r="E36" s="215" t="s">
        <v>187</v>
      </c>
      <c r="F36" s="263" t="s">
        <v>1027</v>
      </c>
      <c r="G36" s="255"/>
      <c r="H36" s="248"/>
    </row>
    <row r="37" spans="1:8" s="210" customFormat="1" ht="71.25" x14ac:dyDescent="0.2">
      <c r="A37" s="272">
        <v>37449</v>
      </c>
      <c r="B37" s="216" t="s">
        <v>10</v>
      </c>
      <c r="C37" s="216" t="s">
        <v>766</v>
      </c>
      <c r="D37" s="215" t="s">
        <v>153</v>
      </c>
      <c r="E37" s="215" t="s">
        <v>81</v>
      </c>
      <c r="F37" s="265" t="s">
        <v>1028</v>
      </c>
      <c r="G37" s="255"/>
      <c r="H37" s="248"/>
    </row>
    <row r="38" spans="1:8" s="210" customFormat="1" ht="115.5" customHeight="1" x14ac:dyDescent="0.2">
      <c r="A38" s="272">
        <v>37449</v>
      </c>
      <c r="B38" s="216" t="s">
        <v>10</v>
      </c>
      <c r="C38" s="216" t="s">
        <v>766</v>
      </c>
      <c r="D38" s="215" t="s">
        <v>154</v>
      </c>
      <c r="E38" s="215" t="s">
        <v>82</v>
      </c>
      <c r="F38" s="263" t="s">
        <v>218</v>
      </c>
      <c r="G38" s="255"/>
      <c r="H38" s="248"/>
    </row>
    <row r="39" spans="1:8" s="210" customFormat="1" ht="28.5" x14ac:dyDescent="0.2">
      <c r="A39" s="272">
        <v>37449</v>
      </c>
      <c r="B39" s="216" t="s">
        <v>10</v>
      </c>
      <c r="C39" s="216" t="s">
        <v>766</v>
      </c>
      <c r="D39" s="215" t="s">
        <v>326</v>
      </c>
      <c r="E39" s="215" t="s">
        <v>185</v>
      </c>
      <c r="F39" s="263" t="s">
        <v>219</v>
      </c>
      <c r="G39" s="255"/>
      <c r="H39" s="248"/>
    </row>
    <row r="40" spans="1:8" s="210" customFormat="1" ht="116.25" customHeight="1" x14ac:dyDescent="0.2">
      <c r="A40" s="273">
        <v>37377</v>
      </c>
      <c r="B40" s="213" t="s">
        <v>22</v>
      </c>
      <c r="C40" s="213" t="s">
        <v>766</v>
      </c>
      <c r="D40" s="214" t="s">
        <v>164</v>
      </c>
      <c r="E40" s="214" t="s">
        <v>83</v>
      </c>
      <c r="F40" s="258" t="s">
        <v>502</v>
      </c>
      <c r="G40" s="256"/>
      <c r="H40" s="249"/>
    </row>
    <row r="41" spans="1:8" s="210" customFormat="1" ht="128.25" x14ac:dyDescent="0.2">
      <c r="A41" s="273">
        <v>37377</v>
      </c>
      <c r="B41" s="213" t="s">
        <v>22</v>
      </c>
      <c r="C41" s="213" t="s">
        <v>766</v>
      </c>
      <c r="D41" s="214" t="s">
        <v>165</v>
      </c>
      <c r="E41" s="214" t="s">
        <v>84</v>
      </c>
      <c r="F41" s="258" t="s">
        <v>503</v>
      </c>
      <c r="G41" s="256"/>
      <c r="H41" s="249"/>
    </row>
    <row r="42" spans="1:8" s="210" customFormat="1" ht="115.5" customHeight="1" x14ac:dyDescent="0.2">
      <c r="A42" s="273">
        <v>37377</v>
      </c>
      <c r="B42" s="213" t="s">
        <v>22</v>
      </c>
      <c r="C42" s="213" t="s">
        <v>766</v>
      </c>
      <c r="D42" s="214" t="s">
        <v>166</v>
      </c>
      <c r="E42" s="214" t="s">
        <v>85</v>
      </c>
      <c r="F42" s="258" t="s">
        <v>520</v>
      </c>
      <c r="G42" s="256"/>
      <c r="H42" s="249"/>
    </row>
    <row r="43" spans="1:8" s="210" customFormat="1" ht="71.25" x14ac:dyDescent="0.2">
      <c r="A43" s="273">
        <v>37377</v>
      </c>
      <c r="B43" s="213" t="s">
        <v>22</v>
      </c>
      <c r="C43" s="213" t="s">
        <v>766</v>
      </c>
      <c r="D43" s="214" t="s">
        <v>167</v>
      </c>
      <c r="E43" s="214" t="s">
        <v>86</v>
      </c>
      <c r="F43" s="258" t="s">
        <v>521</v>
      </c>
      <c r="G43" s="256"/>
      <c r="H43" s="249"/>
    </row>
    <row r="44" spans="1:8" s="210" customFormat="1" ht="114" x14ac:dyDescent="0.2">
      <c r="A44" s="272">
        <v>37811</v>
      </c>
      <c r="B44" s="207" t="s">
        <v>23</v>
      </c>
      <c r="C44" s="207" t="s">
        <v>766</v>
      </c>
      <c r="D44" s="208" t="s">
        <v>168</v>
      </c>
      <c r="E44" s="208" t="s">
        <v>87</v>
      </c>
      <c r="F44" s="262" t="s">
        <v>723</v>
      </c>
      <c r="G44" s="255"/>
      <c r="H44" s="248"/>
    </row>
    <row r="45" spans="1:8" s="210" customFormat="1" ht="99.75" x14ac:dyDescent="0.2">
      <c r="A45" s="272">
        <v>37811</v>
      </c>
      <c r="B45" s="207" t="s">
        <v>23</v>
      </c>
      <c r="C45" s="207" t="s">
        <v>766</v>
      </c>
      <c r="D45" s="208" t="s">
        <v>169</v>
      </c>
      <c r="E45" s="208" t="s">
        <v>88</v>
      </c>
      <c r="F45" s="262" t="s">
        <v>724</v>
      </c>
      <c r="G45" s="255"/>
      <c r="H45" s="248"/>
    </row>
    <row r="46" spans="1:8" s="210" customFormat="1" ht="85.5" x14ac:dyDescent="0.2">
      <c r="A46" s="272">
        <v>37811</v>
      </c>
      <c r="B46" s="207" t="s">
        <v>23</v>
      </c>
      <c r="C46" s="207" t="s">
        <v>766</v>
      </c>
      <c r="D46" s="208" t="s">
        <v>170</v>
      </c>
      <c r="E46" s="208" t="s">
        <v>89</v>
      </c>
      <c r="F46" s="262" t="s">
        <v>883</v>
      </c>
      <c r="G46" s="255"/>
      <c r="H46" s="248"/>
    </row>
    <row r="47" spans="1:8" s="210" customFormat="1" ht="42.75" x14ac:dyDescent="0.2">
      <c r="A47" s="272">
        <v>37811</v>
      </c>
      <c r="B47" s="207" t="s">
        <v>23</v>
      </c>
      <c r="C47" s="207" t="s">
        <v>766</v>
      </c>
      <c r="D47" s="208" t="s">
        <v>171</v>
      </c>
      <c r="E47" s="208" t="s">
        <v>198</v>
      </c>
      <c r="F47" s="262" t="s">
        <v>347</v>
      </c>
      <c r="G47" s="255" t="s">
        <v>141</v>
      </c>
      <c r="H47" s="248"/>
    </row>
    <row r="48" spans="1:8" s="210" customFormat="1" ht="85.5" x14ac:dyDescent="0.2">
      <c r="A48" s="273">
        <v>37816</v>
      </c>
      <c r="B48" s="213" t="s">
        <v>6</v>
      </c>
      <c r="C48" s="213" t="s">
        <v>766</v>
      </c>
      <c r="D48" s="214" t="s">
        <v>1012</v>
      </c>
      <c r="E48" s="214" t="s">
        <v>488</v>
      </c>
      <c r="F48" s="266" t="s">
        <v>177</v>
      </c>
      <c r="G48" s="256" t="s">
        <v>143</v>
      </c>
      <c r="H48" s="249"/>
    </row>
    <row r="49" spans="1:8" s="210" customFormat="1" ht="85.5" x14ac:dyDescent="0.2">
      <c r="A49" s="273">
        <v>37816</v>
      </c>
      <c r="B49" s="213" t="s">
        <v>6</v>
      </c>
      <c r="C49" s="213" t="s">
        <v>766</v>
      </c>
      <c r="D49" s="214" t="s">
        <v>1013</v>
      </c>
      <c r="E49" s="214" t="s">
        <v>489</v>
      </c>
      <c r="F49" s="258" t="s">
        <v>178</v>
      </c>
      <c r="G49" s="256" t="s">
        <v>68</v>
      </c>
      <c r="H49" s="249"/>
    </row>
    <row r="50" spans="1:8" s="210" customFormat="1" ht="73.5" customHeight="1" x14ac:dyDescent="0.2">
      <c r="A50" s="273">
        <v>37816</v>
      </c>
      <c r="B50" s="213" t="s">
        <v>6</v>
      </c>
      <c r="C50" s="213" t="s">
        <v>766</v>
      </c>
      <c r="D50" s="270" t="s">
        <v>608</v>
      </c>
      <c r="E50" s="277" t="s">
        <v>843</v>
      </c>
      <c r="F50" s="258" t="s">
        <v>426</v>
      </c>
      <c r="G50" s="256"/>
      <c r="H50" s="249"/>
    </row>
    <row r="51" spans="1:8" s="210" customFormat="1" ht="87.75" customHeight="1" x14ac:dyDescent="0.2">
      <c r="A51" s="273">
        <v>37816</v>
      </c>
      <c r="B51" s="213" t="s">
        <v>6</v>
      </c>
      <c r="C51" s="213" t="s">
        <v>766</v>
      </c>
      <c r="D51" s="214" t="s">
        <v>1014</v>
      </c>
      <c r="E51" s="214" t="s">
        <v>490</v>
      </c>
      <c r="F51" s="258" t="s">
        <v>179</v>
      </c>
      <c r="G51" s="256"/>
      <c r="H51" s="249"/>
    </row>
    <row r="52" spans="1:8" s="210" customFormat="1" ht="144" customHeight="1" x14ac:dyDescent="0.2">
      <c r="A52" s="273">
        <v>37816</v>
      </c>
      <c r="B52" s="213" t="s">
        <v>6</v>
      </c>
      <c r="C52" s="213" t="s">
        <v>766</v>
      </c>
      <c r="D52" s="214" t="s">
        <v>1015</v>
      </c>
      <c r="E52" s="214" t="s">
        <v>491</v>
      </c>
      <c r="F52" s="266" t="s">
        <v>607</v>
      </c>
      <c r="G52" s="256" t="s">
        <v>495</v>
      </c>
      <c r="H52" s="249"/>
    </row>
    <row r="53" spans="1:8" s="210" customFormat="1" ht="57" x14ac:dyDescent="0.2">
      <c r="A53" s="273">
        <v>37816</v>
      </c>
      <c r="B53" s="213" t="s">
        <v>6</v>
      </c>
      <c r="C53" s="213" t="s">
        <v>766</v>
      </c>
      <c r="D53" s="214" t="s">
        <v>1016</v>
      </c>
      <c r="E53" s="214" t="s">
        <v>492</v>
      </c>
      <c r="F53" s="258" t="s">
        <v>425</v>
      </c>
      <c r="G53" s="256"/>
      <c r="H53" s="249" t="s">
        <v>496</v>
      </c>
    </row>
    <row r="54" spans="1:8" s="210" customFormat="1" x14ac:dyDescent="0.2">
      <c r="A54" s="272">
        <v>37413</v>
      </c>
      <c r="B54" s="207" t="s">
        <v>24</v>
      </c>
      <c r="C54" s="207" t="s">
        <v>766</v>
      </c>
      <c r="D54" s="208" t="s">
        <v>754</v>
      </c>
      <c r="E54" s="208" t="s">
        <v>90</v>
      </c>
      <c r="F54" s="262" t="s">
        <v>609</v>
      </c>
      <c r="G54" s="255"/>
      <c r="H54" s="248"/>
    </row>
    <row r="55" spans="1:8" s="210" customFormat="1" ht="57" x14ac:dyDescent="0.2">
      <c r="A55" s="272">
        <v>37413</v>
      </c>
      <c r="B55" s="207" t="s">
        <v>24</v>
      </c>
      <c r="C55" s="207" t="s">
        <v>766</v>
      </c>
      <c r="D55" s="208" t="s">
        <v>755</v>
      </c>
      <c r="E55" s="208" t="s">
        <v>199</v>
      </c>
      <c r="F55" s="262" t="s">
        <v>610</v>
      </c>
      <c r="G55" s="255" t="s">
        <v>902</v>
      </c>
      <c r="H55" s="248"/>
    </row>
    <row r="56" spans="1:8" s="210" customFormat="1" ht="16.5" customHeight="1" x14ac:dyDescent="0.2">
      <c r="A56" s="272">
        <v>37413</v>
      </c>
      <c r="B56" s="207" t="s">
        <v>24</v>
      </c>
      <c r="C56" s="207" t="s">
        <v>766</v>
      </c>
      <c r="D56" s="208" t="s">
        <v>559</v>
      </c>
      <c r="E56" s="208" t="s">
        <v>309</v>
      </c>
      <c r="F56" s="262" t="s">
        <v>611</v>
      </c>
      <c r="G56" s="255"/>
      <c r="H56" s="248"/>
    </row>
    <row r="57" spans="1:8" s="210" customFormat="1" ht="33.75" customHeight="1" x14ac:dyDescent="0.2">
      <c r="A57" s="272">
        <v>37413</v>
      </c>
      <c r="B57" s="207" t="s">
        <v>24</v>
      </c>
      <c r="C57" s="207" t="s">
        <v>766</v>
      </c>
      <c r="D57" s="208" t="s">
        <v>756</v>
      </c>
      <c r="E57" s="208" t="s">
        <v>91</v>
      </c>
      <c r="F57" s="262" t="s">
        <v>612</v>
      </c>
      <c r="G57" s="255" t="s">
        <v>639</v>
      </c>
      <c r="H57" s="248"/>
    </row>
    <row r="58" spans="1:8" s="210" customFormat="1" ht="42.75" x14ac:dyDescent="0.2">
      <c r="A58" s="272">
        <v>37413</v>
      </c>
      <c r="B58" s="207" t="s">
        <v>24</v>
      </c>
      <c r="C58" s="207" t="s">
        <v>766</v>
      </c>
      <c r="D58" s="208" t="s">
        <v>757</v>
      </c>
      <c r="E58" s="208" t="s">
        <v>92</v>
      </c>
      <c r="F58" s="262" t="s">
        <v>853</v>
      </c>
      <c r="G58" s="255"/>
      <c r="H58" s="248"/>
    </row>
    <row r="59" spans="1:8" s="210" customFormat="1" ht="128.25" customHeight="1" x14ac:dyDescent="0.2">
      <c r="A59" s="273">
        <v>37455</v>
      </c>
      <c r="B59" s="213" t="s">
        <v>25</v>
      </c>
      <c r="C59" s="213" t="s">
        <v>766</v>
      </c>
      <c r="D59" s="218" t="s">
        <v>759</v>
      </c>
      <c r="E59" s="214" t="s">
        <v>94</v>
      </c>
      <c r="F59" s="258" t="s">
        <v>854</v>
      </c>
      <c r="G59" s="256" t="s">
        <v>640</v>
      </c>
      <c r="H59" s="249"/>
    </row>
    <row r="60" spans="1:8" s="210" customFormat="1" ht="85.5" x14ac:dyDescent="0.2">
      <c r="A60" s="273">
        <v>37455</v>
      </c>
      <c r="B60" s="213" t="s">
        <v>25</v>
      </c>
      <c r="C60" s="213" t="s">
        <v>766</v>
      </c>
      <c r="D60" s="214" t="s">
        <v>758</v>
      </c>
      <c r="E60" s="214" t="s">
        <v>93</v>
      </c>
      <c r="F60" s="258" t="s">
        <v>497</v>
      </c>
      <c r="G60" s="256" t="s">
        <v>642</v>
      </c>
      <c r="H60" s="249" t="s">
        <v>641</v>
      </c>
    </row>
    <row r="61" spans="1:8" s="210" customFormat="1" ht="186" customHeight="1" x14ac:dyDescent="0.2">
      <c r="A61" s="273">
        <v>37455</v>
      </c>
      <c r="B61" s="213" t="s">
        <v>25</v>
      </c>
      <c r="C61" s="213" t="s">
        <v>766</v>
      </c>
      <c r="D61" s="214" t="s">
        <v>760</v>
      </c>
      <c r="E61" s="214" t="s">
        <v>95</v>
      </c>
      <c r="F61" s="258" t="s">
        <v>523</v>
      </c>
      <c r="G61" s="256" t="s">
        <v>643</v>
      </c>
      <c r="H61" s="249"/>
    </row>
    <row r="62" spans="1:8" s="210" customFormat="1" ht="128.25" customHeight="1" x14ac:dyDescent="0.2">
      <c r="A62" s="273">
        <v>37455</v>
      </c>
      <c r="B62" s="213" t="s">
        <v>25</v>
      </c>
      <c r="C62" s="213" t="s">
        <v>766</v>
      </c>
      <c r="D62" s="214" t="s">
        <v>761</v>
      </c>
      <c r="E62" s="214" t="s">
        <v>96</v>
      </c>
      <c r="F62" s="258" t="s">
        <v>341</v>
      </c>
      <c r="G62" s="256" t="s">
        <v>640</v>
      </c>
      <c r="H62" s="249"/>
    </row>
    <row r="63" spans="1:8" s="210" customFormat="1" ht="45" customHeight="1" x14ac:dyDescent="0.2">
      <c r="A63" s="272">
        <v>37427</v>
      </c>
      <c r="B63" s="216" t="s">
        <v>26</v>
      </c>
      <c r="C63" s="216" t="s">
        <v>767</v>
      </c>
      <c r="D63" s="215" t="s">
        <v>989</v>
      </c>
      <c r="E63" s="215" t="s">
        <v>97</v>
      </c>
      <c r="F63" s="263" t="s">
        <v>342</v>
      </c>
      <c r="G63" s="255"/>
      <c r="H63" s="248"/>
    </row>
    <row r="64" spans="1:8" s="210" customFormat="1" ht="57" x14ac:dyDescent="0.2">
      <c r="A64" s="272">
        <v>37427</v>
      </c>
      <c r="B64" s="216" t="s">
        <v>26</v>
      </c>
      <c r="C64" s="216" t="s">
        <v>767</v>
      </c>
      <c r="D64" s="215" t="s">
        <v>990</v>
      </c>
      <c r="E64" s="215" t="s">
        <v>98</v>
      </c>
      <c r="F64" s="263" t="s">
        <v>343</v>
      </c>
      <c r="G64" s="255"/>
      <c r="H64" s="248"/>
    </row>
    <row r="65" spans="1:8" s="210" customFormat="1" ht="71.25" x14ac:dyDescent="0.2">
      <c r="A65" s="272">
        <v>37427</v>
      </c>
      <c r="B65" s="216" t="s">
        <v>26</v>
      </c>
      <c r="C65" s="216" t="s">
        <v>767</v>
      </c>
      <c r="D65" s="215" t="s">
        <v>765</v>
      </c>
      <c r="E65" s="215" t="s">
        <v>189</v>
      </c>
      <c r="F65" s="263" t="s">
        <v>707</v>
      </c>
      <c r="G65" s="255"/>
      <c r="H65" s="248"/>
    </row>
    <row r="66" spans="1:8" s="210" customFormat="1" ht="42.75" x14ac:dyDescent="0.2">
      <c r="A66" s="272">
        <v>37427</v>
      </c>
      <c r="B66" s="216" t="s">
        <v>26</v>
      </c>
      <c r="C66" s="216" t="s">
        <v>767</v>
      </c>
      <c r="D66" s="215" t="s">
        <v>991</v>
      </c>
      <c r="E66" s="215" t="s">
        <v>99</v>
      </c>
      <c r="F66" s="263" t="s">
        <v>708</v>
      </c>
      <c r="G66" s="255"/>
      <c r="H66" s="248"/>
    </row>
    <row r="67" spans="1:8" s="210" customFormat="1" ht="33" customHeight="1" x14ac:dyDescent="0.2">
      <c r="A67" s="273">
        <v>37392</v>
      </c>
      <c r="B67" s="213" t="s">
        <v>27</v>
      </c>
      <c r="C67" s="213" t="s">
        <v>767</v>
      </c>
      <c r="D67" s="214" t="s">
        <v>998</v>
      </c>
      <c r="E67" s="214" t="s">
        <v>100</v>
      </c>
      <c r="F67" s="258" t="s">
        <v>709</v>
      </c>
      <c r="G67" s="256"/>
      <c r="H67" s="249" t="s">
        <v>644</v>
      </c>
    </row>
    <row r="68" spans="1:8" s="210" customFormat="1" ht="28.5" x14ac:dyDescent="0.2">
      <c r="A68" s="273">
        <v>37392</v>
      </c>
      <c r="B68" s="213" t="s">
        <v>27</v>
      </c>
      <c r="C68" s="213" t="s">
        <v>767</v>
      </c>
      <c r="D68" s="214" t="s">
        <v>999</v>
      </c>
      <c r="E68" s="214" t="s">
        <v>101</v>
      </c>
      <c r="F68" s="258" t="s">
        <v>710</v>
      </c>
      <c r="G68" s="256"/>
      <c r="H68" s="249" t="s">
        <v>644</v>
      </c>
    </row>
    <row r="69" spans="1:8" s="210" customFormat="1" ht="57" x14ac:dyDescent="0.2">
      <c r="A69" s="273">
        <v>37392</v>
      </c>
      <c r="B69" s="213" t="s">
        <v>27</v>
      </c>
      <c r="C69" s="213" t="s">
        <v>767</v>
      </c>
      <c r="D69" s="214" t="s">
        <v>1000</v>
      </c>
      <c r="E69" s="214" t="s">
        <v>102</v>
      </c>
      <c r="F69" s="258" t="s">
        <v>711</v>
      </c>
      <c r="G69" s="256"/>
      <c r="H69" s="249" t="s">
        <v>645</v>
      </c>
    </row>
    <row r="70" spans="1:8" s="210" customFormat="1" ht="57" x14ac:dyDescent="0.2">
      <c r="A70" s="273">
        <v>37392</v>
      </c>
      <c r="B70" s="213" t="s">
        <v>27</v>
      </c>
      <c r="C70" s="213" t="s">
        <v>767</v>
      </c>
      <c r="D70" s="214" t="s">
        <v>1001</v>
      </c>
      <c r="E70" s="214" t="s">
        <v>103</v>
      </c>
      <c r="F70" s="258" t="s">
        <v>351</v>
      </c>
      <c r="G70" s="256"/>
      <c r="H70" s="249" t="s">
        <v>62</v>
      </c>
    </row>
    <row r="71" spans="1:8" s="210" customFormat="1" ht="197.25" customHeight="1" x14ac:dyDescent="0.2">
      <c r="A71" s="275">
        <v>37447</v>
      </c>
      <c r="B71" s="216" t="s">
        <v>28</v>
      </c>
      <c r="C71" s="216" t="s">
        <v>767</v>
      </c>
      <c r="D71" s="219"/>
      <c r="E71" s="220" t="s">
        <v>352</v>
      </c>
      <c r="F71" s="263" t="s">
        <v>344</v>
      </c>
      <c r="G71" s="255"/>
      <c r="H71" s="248" t="s">
        <v>67</v>
      </c>
    </row>
    <row r="72" spans="1:8" s="210" customFormat="1" ht="117.75" customHeight="1" x14ac:dyDescent="0.2">
      <c r="A72" s="275">
        <v>37447</v>
      </c>
      <c r="B72" s="216" t="s">
        <v>28</v>
      </c>
      <c r="C72" s="216" t="s">
        <v>767</v>
      </c>
      <c r="D72" s="215" t="s">
        <v>1002</v>
      </c>
      <c r="E72" s="215" t="s">
        <v>104</v>
      </c>
      <c r="F72" s="265" t="s">
        <v>728</v>
      </c>
      <c r="G72" s="255"/>
      <c r="H72" s="248"/>
    </row>
    <row r="73" spans="1:8" s="210" customFormat="1" ht="132.75" customHeight="1" x14ac:dyDescent="0.2">
      <c r="A73" s="275">
        <v>37447</v>
      </c>
      <c r="B73" s="216" t="s">
        <v>28</v>
      </c>
      <c r="C73" s="216" t="s">
        <v>767</v>
      </c>
      <c r="D73" s="215" t="s">
        <v>41</v>
      </c>
      <c r="E73" s="215" t="s">
        <v>200</v>
      </c>
      <c r="F73" s="265" t="s">
        <v>781</v>
      </c>
      <c r="G73" s="255"/>
      <c r="H73" s="248"/>
    </row>
    <row r="74" spans="1:8" s="210" customFormat="1" ht="99.75" x14ac:dyDescent="0.2">
      <c r="A74" s="275">
        <v>37447</v>
      </c>
      <c r="B74" s="216" t="s">
        <v>28</v>
      </c>
      <c r="C74" s="216" t="s">
        <v>767</v>
      </c>
      <c r="D74" s="215" t="s">
        <v>1003</v>
      </c>
      <c r="E74" s="215" t="s">
        <v>105</v>
      </c>
      <c r="F74" s="263" t="s">
        <v>412</v>
      </c>
      <c r="G74" s="255"/>
      <c r="H74" s="248"/>
    </row>
    <row r="75" spans="1:8" s="210" customFormat="1" ht="101.25" customHeight="1" x14ac:dyDescent="0.2">
      <c r="A75" s="275">
        <v>37447</v>
      </c>
      <c r="B75" s="216" t="s">
        <v>28</v>
      </c>
      <c r="C75" s="216" t="s">
        <v>767</v>
      </c>
      <c r="D75" s="215" t="s">
        <v>1004</v>
      </c>
      <c r="E75" s="215" t="s">
        <v>106</v>
      </c>
      <c r="F75" s="263" t="s">
        <v>413</v>
      </c>
      <c r="G75" s="255"/>
      <c r="H75" s="248"/>
    </row>
    <row r="76" spans="1:8" s="210" customFormat="1" ht="144.75" customHeight="1" x14ac:dyDescent="0.2">
      <c r="A76" s="275">
        <v>37447</v>
      </c>
      <c r="B76" s="216" t="s">
        <v>28</v>
      </c>
      <c r="C76" s="216" t="s">
        <v>767</v>
      </c>
      <c r="D76" s="215" t="s">
        <v>1005</v>
      </c>
      <c r="E76" s="215" t="s">
        <v>655</v>
      </c>
      <c r="F76" s="265" t="s">
        <v>257</v>
      </c>
      <c r="G76" s="255"/>
      <c r="H76" s="248"/>
    </row>
    <row r="77" spans="1:8" s="253" customFormat="1" ht="128.25" x14ac:dyDescent="0.2">
      <c r="A77" s="273">
        <v>37421</v>
      </c>
      <c r="B77" s="211" t="s">
        <v>29</v>
      </c>
      <c r="C77" s="211" t="s">
        <v>767</v>
      </c>
      <c r="D77" s="212" t="s">
        <v>1006</v>
      </c>
      <c r="E77" s="212" t="s">
        <v>656</v>
      </c>
      <c r="F77" s="264" t="s">
        <v>258</v>
      </c>
      <c r="G77" s="257"/>
      <c r="H77" s="252"/>
    </row>
    <row r="78" spans="1:8" s="253" customFormat="1" ht="85.5" x14ac:dyDescent="0.2">
      <c r="A78" s="273">
        <v>37421</v>
      </c>
      <c r="B78" s="211" t="s">
        <v>29</v>
      </c>
      <c r="C78" s="211" t="s">
        <v>767</v>
      </c>
      <c r="D78" s="212" t="s">
        <v>1007</v>
      </c>
      <c r="E78" s="212" t="s">
        <v>657</v>
      </c>
      <c r="F78" s="264" t="s">
        <v>381</v>
      </c>
      <c r="G78" s="257" t="s">
        <v>613</v>
      </c>
      <c r="H78" s="252"/>
    </row>
    <row r="79" spans="1:8" s="210" customFormat="1" ht="116.25" customHeight="1" x14ac:dyDescent="0.2">
      <c r="A79" s="272">
        <v>37364</v>
      </c>
      <c r="B79" s="207" t="s">
        <v>30</v>
      </c>
      <c r="C79" s="207" t="s">
        <v>767</v>
      </c>
      <c r="D79" s="208" t="s">
        <v>1008</v>
      </c>
      <c r="E79" s="208" t="s">
        <v>779</v>
      </c>
      <c r="F79" s="260" t="s">
        <v>907</v>
      </c>
      <c r="G79" s="255" t="s">
        <v>63</v>
      </c>
      <c r="H79" s="248" t="s">
        <v>64</v>
      </c>
    </row>
    <row r="80" spans="1:8" s="210" customFormat="1" ht="42.75" x14ac:dyDescent="0.2">
      <c r="A80" s="272">
        <v>37364</v>
      </c>
      <c r="B80" s="207" t="s">
        <v>30</v>
      </c>
      <c r="C80" s="207" t="s">
        <v>767</v>
      </c>
      <c r="D80" s="208" t="s">
        <v>1009</v>
      </c>
      <c r="E80" s="208" t="s">
        <v>669</v>
      </c>
      <c r="F80" s="262" t="s">
        <v>908</v>
      </c>
      <c r="G80" s="255" t="s">
        <v>65</v>
      </c>
      <c r="H80" s="248" t="s">
        <v>66</v>
      </c>
    </row>
    <row r="81" spans="1:8" s="210" customFormat="1" ht="85.5" x14ac:dyDescent="0.2">
      <c r="A81" s="272">
        <v>37364</v>
      </c>
      <c r="B81" s="207" t="s">
        <v>30</v>
      </c>
      <c r="C81" s="207" t="s">
        <v>767</v>
      </c>
      <c r="D81" s="208" t="s">
        <v>1010</v>
      </c>
      <c r="E81" s="208" t="s">
        <v>670</v>
      </c>
      <c r="F81" s="262" t="s">
        <v>422</v>
      </c>
      <c r="G81" s="255" t="s">
        <v>63</v>
      </c>
      <c r="H81" s="248" t="s">
        <v>64</v>
      </c>
    </row>
    <row r="82" spans="1:8" s="210" customFormat="1" ht="42.75" x14ac:dyDescent="0.2">
      <c r="A82" s="273">
        <v>37837</v>
      </c>
      <c r="B82" s="213" t="s">
        <v>31</v>
      </c>
      <c r="C82" s="213" t="s">
        <v>767</v>
      </c>
      <c r="D82" s="214" t="s">
        <v>1017</v>
      </c>
      <c r="E82" s="214" t="s">
        <v>849</v>
      </c>
      <c r="F82" s="258" t="s">
        <v>436</v>
      </c>
      <c r="G82" s="256"/>
      <c r="H82" s="249"/>
    </row>
    <row r="83" spans="1:8" s="210" customFormat="1" ht="57" x14ac:dyDescent="0.2">
      <c r="A83" s="273">
        <v>37837</v>
      </c>
      <c r="B83" s="213" t="s">
        <v>31</v>
      </c>
      <c r="C83" s="213" t="s">
        <v>767</v>
      </c>
      <c r="D83" s="214" t="s">
        <v>909</v>
      </c>
      <c r="E83" s="214" t="s">
        <v>850</v>
      </c>
      <c r="F83" s="258" t="s">
        <v>437</v>
      </c>
      <c r="G83" s="256"/>
      <c r="H83" s="249"/>
    </row>
    <row r="84" spans="1:8" s="210" customFormat="1" ht="28.5" x14ac:dyDescent="0.2">
      <c r="A84" s="273">
        <v>37837</v>
      </c>
      <c r="B84" s="213" t="s">
        <v>31</v>
      </c>
      <c r="C84" s="213" t="s">
        <v>767</v>
      </c>
      <c r="D84" s="214" t="s">
        <v>910</v>
      </c>
      <c r="E84" s="214" t="s">
        <v>220</v>
      </c>
      <c r="F84" s="258" t="s">
        <v>438</v>
      </c>
      <c r="G84" s="256"/>
      <c r="H84" s="249"/>
    </row>
    <row r="85" spans="1:8" s="210" customFormat="1" ht="45" customHeight="1" x14ac:dyDescent="0.2">
      <c r="A85" s="273">
        <v>37837</v>
      </c>
      <c r="B85" s="213" t="s">
        <v>31</v>
      </c>
      <c r="C85" s="213" t="s">
        <v>767</v>
      </c>
      <c r="D85" s="214" t="s">
        <v>911</v>
      </c>
      <c r="E85" s="214" t="s">
        <v>221</v>
      </c>
      <c r="F85" s="258" t="s">
        <v>439</v>
      </c>
      <c r="G85" s="256"/>
      <c r="H85" s="249"/>
    </row>
    <row r="86" spans="1:8" s="210" customFormat="1" ht="71.25" customHeight="1" x14ac:dyDescent="0.2">
      <c r="A86" s="272">
        <v>37548</v>
      </c>
      <c r="B86" s="207" t="s">
        <v>32</v>
      </c>
      <c r="C86" s="207" t="s">
        <v>767</v>
      </c>
      <c r="D86" s="208" t="s">
        <v>923</v>
      </c>
      <c r="E86" s="208" t="s">
        <v>729</v>
      </c>
      <c r="F86" s="265" t="s">
        <v>732</v>
      </c>
      <c r="G86" s="255"/>
      <c r="H86" s="248"/>
    </row>
    <row r="87" spans="1:8" s="210" customFormat="1" ht="45" customHeight="1" x14ac:dyDescent="0.2">
      <c r="A87" s="272">
        <v>37548</v>
      </c>
      <c r="B87" s="207" t="s">
        <v>32</v>
      </c>
      <c r="C87" s="207" t="s">
        <v>767</v>
      </c>
      <c r="D87" s="208" t="s">
        <v>924</v>
      </c>
      <c r="E87" s="208" t="s">
        <v>190</v>
      </c>
      <c r="F87" s="263" t="s">
        <v>739</v>
      </c>
      <c r="G87" s="255" t="s">
        <v>295</v>
      </c>
      <c r="H87" s="248" t="s">
        <v>294</v>
      </c>
    </row>
    <row r="88" spans="1:8" s="210" customFormat="1" ht="42.75" x14ac:dyDescent="0.2">
      <c r="A88" s="272">
        <v>37548</v>
      </c>
      <c r="B88" s="207" t="s">
        <v>32</v>
      </c>
      <c r="C88" s="207" t="s">
        <v>767</v>
      </c>
      <c r="D88" s="208" t="s">
        <v>925</v>
      </c>
      <c r="E88" s="208" t="s">
        <v>730</v>
      </c>
      <c r="F88" s="263" t="s">
        <v>649</v>
      </c>
      <c r="G88" s="255"/>
      <c r="H88" s="248"/>
    </row>
    <row r="89" spans="1:8" s="210" customFormat="1" ht="71.25" x14ac:dyDescent="0.2">
      <c r="A89" s="273">
        <v>37384</v>
      </c>
      <c r="B89" s="211" t="s">
        <v>33</v>
      </c>
      <c r="C89" s="211" t="s">
        <v>767</v>
      </c>
      <c r="D89" s="212" t="s">
        <v>929</v>
      </c>
      <c r="E89" s="212" t="s">
        <v>731</v>
      </c>
      <c r="F89" s="264" t="s">
        <v>223</v>
      </c>
      <c r="G89" s="256"/>
      <c r="H89" s="249"/>
    </row>
    <row r="90" spans="1:8" s="210" customFormat="1" ht="99.75" customHeight="1" x14ac:dyDescent="0.2">
      <c r="A90" s="273">
        <v>37384</v>
      </c>
      <c r="B90" s="211" t="s">
        <v>33</v>
      </c>
      <c r="C90" s="211" t="s">
        <v>767</v>
      </c>
      <c r="D90" s="212" t="s">
        <v>145</v>
      </c>
      <c r="E90" s="212" t="s">
        <v>783</v>
      </c>
      <c r="F90" s="264" t="s">
        <v>256</v>
      </c>
      <c r="G90" s="256"/>
      <c r="H90" s="249"/>
    </row>
    <row r="91" spans="1:8" s="210" customFormat="1" ht="57" x14ac:dyDescent="0.2">
      <c r="A91" s="273">
        <v>37384</v>
      </c>
      <c r="B91" s="211" t="s">
        <v>33</v>
      </c>
      <c r="C91" s="211" t="s">
        <v>767</v>
      </c>
      <c r="D91" s="212" t="s">
        <v>146</v>
      </c>
      <c r="E91" s="212" t="s">
        <v>784</v>
      </c>
      <c r="F91" s="264" t="s">
        <v>658</v>
      </c>
      <c r="G91" s="256"/>
      <c r="H91" s="249"/>
    </row>
    <row r="92" spans="1:8" s="210" customFormat="1" ht="45.75" customHeight="1" x14ac:dyDescent="0.2">
      <c r="A92" s="272">
        <v>37393</v>
      </c>
      <c r="B92" s="207" t="s">
        <v>34</v>
      </c>
      <c r="C92" s="207" t="s">
        <v>767</v>
      </c>
      <c r="D92" s="208" t="s">
        <v>147</v>
      </c>
      <c r="E92" s="208" t="s">
        <v>818</v>
      </c>
      <c r="F92" s="260" t="s">
        <v>659</v>
      </c>
      <c r="G92" s="255" t="s">
        <v>297</v>
      </c>
      <c r="H92" s="248" t="s">
        <v>296</v>
      </c>
    </row>
    <row r="93" spans="1:8" s="210" customFormat="1" ht="73.5" customHeight="1" x14ac:dyDescent="0.2">
      <c r="A93" s="272">
        <v>37393</v>
      </c>
      <c r="B93" s="207" t="s">
        <v>34</v>
      </c>
      <c r="C93" s="207" t="s">
        <v>767</v>
      </c>
      <c r="D93" s="208" t="s">
        <v>148</v>
      </c>
      <c r="E93" s="208" t="s">
        <v>819</v>
      </c>
      <c r="F93" s="262" t="s">
        <v>660</v>
      </c>
      <c r="G93" s="255" t="s">
        <v>298</v>
      </c>
      <c r="H93" s="248"/>
    </row>
    <row r="94" spans="1:8" s="210" customFormat="1" ht="34.5" customHeight="1" x14ac:dyDescent="0.2">
      <c r="A94" s="273"/>
      <c r="B94" s="213" t="s">
        <v>35</v>
      </c>
      <c r="C94" s="213" t="s">
        <v>767</v>
      </c>
      <c r="D94" s="214" t="s">
        <v>15</v>
      </c>
      <c r="E94" s="214" t="s">
        <v>547</v>
      </c>
      <c r="F94" s="266" t="s">
        <v>661</v>
      </c>
      <c r="G94" s="258"/>
      <c r="H94" s="249" t="s">
        <v>299</v>
      </c>
    </row>
    <row r="95" spans="1:8" s="210" customFormat="1" ht="28.5" x14ac:dyDescent="0.2">
      <c r="A95" s="273"/>
      <c r="B95" s="213" t="s">
        <v>35</v>
      </c>
      <c r="C95" s="213" t="s">
        <v>767</v>
      </c>
      <c r="D95" s="214" t="s">
        <v>149</v>
      </c>
      <c r="E95" s="214" t="s">
        <v>820</v>
      </c>
      <c r="F95" s="266" t="s">
        <v>662</v>
      </c>
      <c r="G95" s="258"/>
      <c r="H95" s="249" t="s">
        <v>299</v>
      </c>
    </row>
    <row r="96" spans="1:8" s="210" customFormat="1" ht="28.5" x14ac:dyDescent="0.2">
      <c r="A96" s="273"/>
      <c r="B96" s="213" t="s">
        <v>35</v>
      </c>
      <c r="C96" s="213" t="s">
        <v>767</v>
      </c>
      <c r="D96" s="214" t="s">
        <v>150</v>
      </c>
      <c r="E96" s="214" t="s">
        <v>821</v>
      </c>
      <c r="F96" s="258" t="s">
        <v>663</v>
      </c>
      <c r="G96" s="258"/>
      <c r="H96" s="249" t="s">
        <v>299</v>
      </c>
    </row>
    <row r="97" spans="1:8" s="210" customFormat="1" ht="99.75" x14ac:dyDescent="0.2">
      <c r="A97" s="272">
        <v>37790</v>
      </c>
      <c r="B97" s="207" t="s">
        <v>884</v>
      </c>
      <c r="C97" s="207" t="s">
        <v>767</v>
      </c>
      <c r="D97" s="208" t="s">
        <v>155</v>
      </c>
      <c r="E97" s="208" t="s">
        <v>822</v>
      </c>
      <c r="F97" s="215" t="s">
        <v>736</v>
      </c>
      <c r="G97" s="255" t="s">
        <v>300</v>
      </c>
      <c r="H97" s="248" t="s">
        <v>301</v>
      </c>
    </row>
    <row r="98" spans="1:8" s="210" customFormat="1" ht="28.5" x14ac:dyDescent="0.2">
      <c r="A98" s="272">
        <v>37790</v>
      </c>
      <c r="B98" s="207" t="s">
        <v>884</v>
      </c>
      <c r="C98" s="207" t="s">
        <v>767</v>
      </c>
      <c r="D98" s="208" t="s">
        <v>156</v>
      </c>
      <c r="E98" s="208" t="s">
        <v>823</v>
      </c>
      <c r="F98" s="269" t="s">
        <v>737</v>
      </c>
      <c r="G98" s="255" t="s">
        <v>303</v>
      </c>
      <c r="H98" s="248" t="s">
        <v>304</v>
      </c>
    </row>
    <row r="99" spans="1:8" s="210" customFormat="1" ht="99.75" x14ac:dyDescent="0.2">
      <c r="A99" s="272">
        <v>37790</v>
      </c>
      <c r="B99" s="207" t="s">
        <v>884</v>
      </c>
      <c r="C99" s="207" t="s">
        <v>767</v>
      </c>
      <c r="D99" s="208" t="s">
        <v>157</v>
      </c>
      <c r="E99" s="208" t="s">
        <v>824</v>
      </c>
      <c r="F99" s="215" t="s">
        <v>738</v>
      </c>
      <c r="G99" s="255" t="s">
        <v>302</v>
      </c>
      <c r="H99" s="248"/>
    </row>
    <row r="100" spans="1:8" s="210" customFormat="1" ht="42.75" x14ac:dyDescent="0.2">
      <c r="A100" s="272">
        <v>37790</v>
      </c>
      <c r="B100" s="207" t="s">
        <v>884</v>
      </c>
      <c r="C100" s="207" t="s">
        <v>767</v>
      </c>
      <c r="D100" s="208" t="s">
        <v>158</v>
      </c>
      <c r="E100" s="208" t="s">
        <v>825</v>
      </c>
      <c r="F100" s="215" t="s">
        <v>735</v>
      </c>
      <c r="G100" s="255" t="s">
        <v>671</v>
      </c>
      <c r="H100" s="248" t="s">
        <v>672</v>
      </c>
    </row>
    <row r="101" spans="1:8" s="253" customFormat="1" ht="85.5" x14ac:dyDescent="0.2">
      <c r="A101" s="273">
        <v>37419</v>
      </c>
      <c r="B101" s="213" t="s">
        <v>885</v>
      </c>
      <c r="C101" s="213" t="s">
        <v>767</v>
      </c>
      <c r="D101" s="214" t="s">
        <v>159</v>
      </c>
      <c r="E101" s="214" t="s">
        <v>826</v>
      </c>
      <c r="F101" s="258" t="s">
        <v>614</v>
      </c>
      <c r="G101" s="257" t="s">
        <v>673</v>
      </c>
      <c r="H101" s="252"/>
    </row>
    <row r="102" spans="1:8" s="253" customFormat="1" ht="99.75" x14ac:dyDescent="0.2">
      <c r="A102" s="273">
        <v>37419</v>
      </c>
      <c r="B102" s="213" t="s">
        <v>885</v>
      </c>
      <c r="C102" s="213" t="s">
        <v>767</v>
      </c>
      <c r="D102" s="214" t="s">
        <v>160</v>
      </c>
      <c r="E102" s="214" t="s">
        <v>827</v>
      </c>
      <c r="F102" s="258" t="s">
        <v>615</v>
      </c>
      <c r="G102" s="257" t="s">
        <v>674</v>
      </c>
      <c r="H102" s="252"/>
    </row>
    <row r="103" spans="1:8" s="253" customFormat="1" ht="87.75" customHeight="1" x14ac:dyDescent="0.2">
      <c r="A103" s="273">
        <v>37419</v>
      </c>
      <c r="B103" s="213" t="s">
        <v>885</v>
      </c>
      <c r="C103" s="213" t="s">
        <v>767</v>
      </c>
      <c r="D103" s="214" t="s">
        <v>161</v>
      </c>
      <c r="E103" s="214" t="s">
        <v>828</v>
      </c>
      <c r="F103" s="258" t="s">
        <v>414</v>
      </c>
      <c r="G103" s="257" t="s">
        <v>673</v>
      </c>
      <c r="H103" s="252"/>
    </row>
    <row r="104" spans="1:8" s="210" customFormat="1" ht="85.5" x14ac:dyDescent="0.2">
      <c r="A104" s="272">
        <v>37355</v>
      </c>
      <c r="B104" s="207" t="s">
        <v>886</v>
      </c>
      <c r="C104" s="207" t="s">
        <v>767</v>
      </c>
      <c r="D104" s="208" t="s">
        <v>743</v>
      </c>
      <c r="E104" s="208" t="s">
        <v>829</v>
      </c>
      <c r="F104" s="262" t="s">
        <v>270</v>
      </c>
      <c r="G104" s="255"/>
      <c r="H104" s="248" t="s">
        <v>675</v>
      </c>
    </row>
    <row r="105" spans="1:8" s="210" customFormat="1" ht="42.75" x14ac:dyDescent="0.2">
      <c r="A105" s="272">
        <v>37355</v>
      </c>
      <c r="B105" s="207" t="s">
        <v>886</v>
      </c>
      <c r="C105" s="207" t="s">
        <v>767</v>
      </c>
      <c r="D105" s="208" t="s">
        <v>744</v>
      </c>
      <c r="E105" s="208" t="s">
        <v>830</v>
      </c>
      <c r="F105" s="262" t="s">
        <v>271</v>
      </c>
      <c r="G105" s="255" t="s">
        <v>676</v>
      </c>
      <c r="H105" s="248" t="s">
        <v>111</v>
      </c>
    </row>
    <row r="106" spans="1:8" s="210" customFormat="1" ht="172.5" customHeight="1" x14ac:dyDescent="0.2">
      <c r="A106" s="272">
        <v>37355</v>
      </c>
      <c r="B106" s="207" t="s">
        <v>886</v>
      </c>
      <c r="C106" s="207" t="s">
        <v>767</v>
      </c>
      <c r="D106" s="208" t="s">
        <v>745</v>
      </c>
      <c r="E106" s="208" t="s">
        <v>831</v>
      </c>
      <c r="F106" s="262" t="s">
        <v>604</v>
      </c>
      <c r="G106" s="255"/>
      <c r="H106" s="248" t="s">
        <v>675</v>
      </c>
    </row>
    <row r="107" spans="1:8" s="210" customFormat="1" ht="28.5" x14ac:dyDescent="0.2">
      <c r="A107" s="273">
        <v>37405</v>
      </c>
      <c r="B107" s="213" t="s">
        <v>887</v>
      </c>
      <c r="C107" s="213" t="s">
        <v>767</v>
      </c>
      <c r="D107" s="214" t="s">
        <v>746</v>
      </c>
      <c r="E107" s="214" t="s">
        <v>832</v>
      </c>
      <c r="F107" s="258" t="s">
        <v>870</v>
      </c>
      <c r="G107" s="256"/>
      <c r="H107" s="249"/>
    </row>
    <row r="108" spans="1:8" s="210" customFormat="1" ht="57" x14ac:dyDescent="0.2">
      <c r="A108" s="273">
        <v>37405</v>
      </c>
      <c r="B108" s="213" t="s">
        <v>887</v>
      </c>
      <c r="C108" s="213" t="s">
        <v>767</v>
      </c>
      <c r="D108" s="214" t="s">
        <v>747</v>
      </c>
      <c r="E108" s="214" t="s">
        <v>871</v>
      </c>
      <c r="F108" s="258" t="s">
        <v>856</v>
      </c>
      <c r="G108" s="256"/>
      <c r="H108" s="249"/>
    </row>
    <row r="109" spans="1:8" s="210" customFormat="1" ht="60" customHeight="1" x14ac:dyDescent="0.2">
      <c r="A109" s="273">
        <v>37405</v>
      </c>
      <c r="B109" s="213" t="s">
        <v>887</v>
      </c>
      <c r="C109" s="213" t="s">
        <v>767</v>
      </c>
      <c r="D109" s="214" t="s">
        <v>748</v>
      </c>
      <c r="E109" s="214" t="s">
        <v>872</v>
      </c>
      <c r="F109" s="258" t="s">
        <v>733</v>
      </c>
      <c r="G109" s="256"/>
      <c r="H109" s="249"/>
    </row>
    <row r="110" spans="1:8" s="210" customFormat="1" ht="85.5" customHeight="1" x14ac:dyDescent="0.2">
      <c r="A110" s="278">
        <v>37832</v>
      </c>
      <c r="B110" s="207" t="s">
        <v>16</v>
      </c>
      <c r="C110" s="207" t="s">
        <v>768</v>
      </c>
      <c r="D110" s="208" t="s">
        <v>263</v>
      </c>
      <c r="E110" s="208" t="s">
        <v>873</v>
      </c>
      <c r="F110" s="260" t="s">
        <v>651</v>
      </c>
      <c r="G110" s="255"/>
      <c r="H110" s="248" t="s">
        <v>112</v>
      </c>
    </row>
    <row r="111" spans="1:8" s="210" customFormat="1" ht="85.5" customHeight="1" x14ac:dyDescent="0.2">
      <c r="A111" s="278">
        <v>37832</v>
      </c>
      <c r="B111" s="207" t="s">
        <v>16</v>
      </c>
      <c r="C111" s="207" t="s">
        <v>768</v>
      </c>
      <c r="D111" s="208" t="s">
        <v>267</v>
      </c>
      <c r="E111" s="208" t="s">
        <v>562</v>
      </c>
      <c r="F111" s="260" t="s">
        <v>652</v>
      </c>
      <c r="G111" s="255"/>
      <c r="H111" s="248" t="s">
        <v>699</v>
      </c>
    </row>
    <row r="112" spans="1:8" s="210" customFormat="1" ht="85.5" x14ac:dyDescent="0.2">
      <c r="A112" s="278">
        <v>37832</v>
      </c>
      <c r="B112" s="207" t="s">
        <v>16</v>
      </c>
      <c r="C112" s="207" t="s">
        <v>768</v>
      </c>
      <c r="D112" s="208" t="s">
        <v>334</v>
      </c>
      <c r="E112" s="208" t="s">
        <v>186</v>
      </c>
      <c r="F112" s="260" t="s">
        <v>109</v>
      </c>
      <c r="G112" s="255"/>
      <c r="H112" s="248" t="s">
        <v>698</v>
      </c>
    </row>
    <row r="113" spans="1:8" s="210" customFormat="1" ht="74.25" customHeight="1" x14ac:dyDescent="0.2">
      <c r="A113" s="278">
        <v>37832</v>
      </c>
      <c r="B113" s="207" t="s">
        <v>16</v>
      </c>
      <c r="C113" s="207" t="s">
        <v>768</v>
      </c>
      <c r="D113" s="208" t="s">
        <v>268</v>
      </c>
      <c r="E113" s="208" t="s">
        <v>874</v>
      </c>
      <c r="F113" s="260" t="s">
        <v>110</v>
      </c>
      <c r="G113" s="255"/>
      <c r="H113" s="248" t="s">
        <v>700</v>
      </c>
    </row>
    <row r="114" spans="1:8" s="210" customFormat="1" ht="114" customHeight="1" x14ac:dyDescent="0.2">
      <c r="A114" s="273">
        <v>37463</v>
      </c>
      <c r="B114" s="211" t="s">
        <v>888</v>
      </c>
      <c r="C114" s="211" t="s">
        <v>768</v>
      </c>
      <c r="D114" s="212" t="s">
        <v>975</v>
      </c>
      <c r="E114" s="212" t="s">
        <v>876</v>
      </c>
      <c r="F114" s="267" t="s">
        <v>734</v>
      </c>
      <c r="G114" s="256"/>
      <c r="H114" s="249"/>
    </row>
    <row r="115" spans="1:8" s="210" customFormat="1" ht="45.75" customHeight="1" x14ac:dyDescent="0.2">
      <c r="A115" s="273">
        <v>37463</v>
      </c>
      <c r="B115" s="211" t="s">
        <v>888</v>
      </c>
      <c r="C115" s="211" t="s">
        <v>768</v>
      </c>
      <c r="D115" s="212" t="s">
        <v>976</v>
      </c>
      <c r="E115" s="212" t="s">
        <v>875</v>
      </c>
      <c r="F115" s="264" t="s">
        <v>833</v>
      </c>
      <c r="G115" s="256"/>
      <c r="H115" s="249"/>
    </row>
    <row r="116" spans="1:8" s="210" customFormat="1" ht="42.75" x14ac:dyDescent="0.2">
      <c r="A116" s="272">
        <v>37841</v>
      </c>
      <c r="B116" s="207" t="s">
        <v>889</v>
      </c>
      <c r="C116" s="207" t="s">
        <v>768</v>
      </c>
      <c r="D116" s="208" t="s">
        <v>986</v>
      </c>
      <c r="E116" s="208" t="s">
        <v>877</v>
      </c>
      <c r="F116" s="262" t="s">
        <v>424</v>
      </c>
      <c r="G116" s="255"/>
      <c r="H116" s="248" t="s">
        <v>701</v>
      </c>
    </row>
    <row r="117" spans="1:8" s="210" customFormat="1" ht="57" x14ac:dyDescent="0.2">
      <c r="A117" s="272">
        <v>37382</v>
      </c>
      <c r="B117" s="207" t="s">
        <v>889</v>
      </c>
      <c r="C117" s="207" t="s">
        <v>768</v>
      </c>
      <c r="D117" s="208" t="s">
        <v>987</v>
      </c>
      <c r="E117" s="208" t="s">
        <v>878</v>
      </c>
      <c r="F117" s="262" t="s">
        <v>834</v>
      </c>
      <c r="G117" s="255" t="s">
        <v>702</v>
      </c>
      <c r="H117" s="248" t="s">
        <v>703</v>
      </c>
    </row>
    <row r="118" spans="1:8" s="210" customFormat="1" ht="57" x14ac:dyDescent="0.2">
      <c r="A118" s="272">
        <v>37382</v>
      </c>
      <c r="B118" s="207" t="s">
        <v>889</v>
      </c>
      <c r="C118" s="207" t="s">
        <v>768</v>
      </c>
      <c r="D118" s="208" t="s">
        <v>277</v>
      </c>
      <c r="E118" s="208" t="s">
        <v>201</v>
      </c>
      <c r="F118" s="262" t="s">
        <v>835</v>
      </c>
      <c r="G118" s="255" t="s">
        <v>702</v>
      </c>
      <c r="H118" s="248" t="s">
        <v>704</v>
      </c>
    </row>
    <row r="119" spans="1:8" s="210" customFormat="1" ht="42.75" x14ac:dyDescent="0.2">
      <c r="A119" s="272">
        <v>37841</v>
      </c>
      <c r="B119" s="207" t="s">
        <v>889</v>
      </c>
      <c r="C119" s="207" t="s">
        <v>768</v>
      </c>
      <c r="D119" s="208" t="s">
        <v>988</v>
      </c>
      <c r="E119" s="208" t="s">
        <v>879</v>
      </c>
      <c r="F119" s="262" t="s">
        <v>423</v>
      </c>
      <c r="G119" s="255"/>
      <c r="H119" s="248" t="s">
        <v>705</v>
      </c>
    </row>
    <row r="120" spans="1:8" s="210" customFormat="1" ht="57" x14ac:dyDescent="0.2">
      <c r="A120" s="273">
        <v>37383</v>
      </c>
      <c r="B120" s="213" t="s">
        <v>890</v>
      </c>
      <c r="C120" s="213" t="s">
        <v>768</v>
      </c>
      <c r="D120" s="214" t="s">
        <v>994</v>
      </c>
      <c r="E120" s="214" t="s">
        <v>360</v>
      </c>
      <c r="F120" s="266" t="s">
        <v>836</v>
      </c>
      <c r="G120" s="256"/>
      <c r="H120" s="249" t="s">
        <v>527</v>
      </c>
    </row>
    <row r="121" spans="1:8" s="210" customFormat="1" ht="57" x14ac:dyDescent="0.2">
      <c r="A121" s="273">
        <v>37383</v>
      </c>
      <c r="B121" s="213" t="s">
        <v>890</v>
      </c>
      <c r="C121" s="213" t="s">
        <v>768</v>
      </c>
      <c r="D121" s="214" t="s">
        <v>995</v>
      </c>
      <c r="E121" s="214" t="s">
        <v>361</v>
      </c>
      <c r="F121" s="258" t="s">
        <v>837</v>
      </c>
      <c r="G121" s="256"/>
      <c r="H121" s="249" t="s">
        <v>526</v>
      </c>
    </row>
    <row r="122" spans="1:8" s="210" customFormat="1" ht="42.75" x14ac:dyDescent="0.2">
      <c r="A122" s="273">
        <v>37383</v>
      </c>
      <c r="B122" s="213" t="s">
        <v>890</v>
      </c>
      <c r="C122" s="213" t="s">
        <v>768</v>
      </c>
      <c r="D122" s="214" t="s">
        <v>996</v>
      </c>
      <c r="E122" s="214" t="s">
        <v>362</v>
      </c>
      <c r="F122" s="266" t="s">
        <v>838</v>
      </c>
      <c r="G122" s="256"/>
      <c r="H122" s="249" t="s">
        <v>525</v>
      </c>
    </row>
    <row r="123" spans="1:8" s="210" customFormat="1" ht="45" customHeight="1" x14ac:dyDescent="0.2">
      <c r="A123" s="273">
        <v>37383</v>
      </c>
      <c r="B123" s="213" t="s">
        <v>890</v>
      </c>
      <c r="C123" s="213" t="s">
        <v>768</v>
      </c>
      <c r="D123" s="214" t="s">
        <v>997</v>
      </c>
      <c r="E123" s="214" t="s">
        <v>363</v>
      </c>
      <c r="F123" s="266" t="s">
        <v>839</v>
      </c>
      <c r="G123" s="256" t="s">
        <v>528</v>
      </c>
      <c r="H123" s="249" t="s">
        <v>524</v>
      </c>
    </row>
    <row r="124" spans="1:8" s="210" customFormat="1" ht="57" x14ac:dyDescent="0.2">
      <c r="A124" s="272">
        <v>37788</v>
      </c>
      <c r="B124" s="207" t="s">
        <v>891</v>
      </c>
      <c r="C124" s="207" t="s">
        <v>768</v>
      </c>
      <c r="D124" s="208" t="s">
        <v>912</v>
      </c>
      <c r="E124" s="208" t="s">
        <v>364</v>
      </c>
      <c r="F124" s="262" t="s">
        <v>1018</v>
      </c>
      <c r="G124" s="255"/>
      <c r="H124" s="248"/>
    </row>
    <row r="125" spans="1:8" s="210" customFormat="1" ht="57" x14ac:dyDescent="0.2">
      <c r="A125" s="272">
        <v>37788</v>
      </c>
      <c r="B125" s="207" t="s">
        <v>891</v>
      </c>
      <c r="C125" s="207" t="s">
        <v>768</v>
      </c>
      <c r="D125" s="208" t="s">
        <v>913</v>
      </c>
      <c r="E125" s="208" t="s">
        <v>365</v>
      </c>
      <c r="F125" s="262" t="s">
        <v>1019</v>
      </c>
      <c r="G125" s="255"/>
      <c r="H125" s="248" t="s">
        <v>529</v>
      </c>
    </row>
    <row r="126" spans="1:8" s="210" customFormat="1" ht="60" customHeight="1" x14ac:dyDescent="0.2">
      <c r="A126" s="272">
        <v>37788</v>
      </c>
      <c r="B126" s="207" t="s">
        <v>891</v>
      </c>
      <c r="C126" s="207" t="s">
        <v>768</v>
      </c>
      <c r="D126" s="208" t="s">
        <v>274</v>
      </c>
      <c r="E126" s="208" t="s">
        <v>191</v>
      </c>
      <c r="F126" s="262" t="s">
        <v>1020</v>
      </c>
      <c r="G126" s="255"/>
      <c r="H126" s="248" t="s">
        <v>529</v>
      </c>
    </row>
    <row r="127" spans="1:8" s="210" customFormat="1" ht="57" x14ac:dyDescent="0.2">
      <c r="A127" s="272">
        <v>37788</v>
      </c>
      <c r="B127" s="207" t="s">
        <v>891</v>
      </c>
      <c r="C127" s="207" t="s">
        <v>768</v>
      </c>
      <c r="D127" s="208" t="s">
        <v>14</v>
      </c>
      <c r="E127" s="208" t="s">
        <v>192</v>
      </c>
      <c r="F127" s="262" t="s">
        <v>840</v>
      </c>
      <c r="G127" s="255"/>
      <c r="H127" s="248" t="s">
        <v>529</v>
      </c>
    </row>
    <row r="128" spans="1:8" s="253" customFormat="1" ht="28.5" x14ac:dyDescent="0.2">
      <c r="A128" s="273">
        <v>37435</v>
      </c>
      <c r="B128" s="211" t="s">
        <v>892</v>
      </c>
      <c r="C128" s="211" t="s">
        <v>768</v>
      </c>
      <c r="D128" s="212" t="s">
        <v>914</v>
      </c>
      <c r="E128" s="212" t="s">
        <v>915</v>
      </c>
      <c r="F128" s="267" t="s">
        <v>667</v>
      </c>
      <c r="G128" s="257" t="s">
        <v>530</v>
      </c>
      <c r="H128" s="252"/>
    </row>
    <row r="129" spans="1:8" s="253" customFormat="1" ht="71.25" x14ac:dyDescent="0.2">
      <c r="A129" s="279">
        <v>37841</v>
      </c>
      <c r="B129" s="211" t="s">
        <v>892</v>
      </c>
      <c r="C129" s="211" t="s">
        <v>768</v>
      </c>
      <c r="D129" s="212" t="s">
        <v>916</v>
      </c>
      <c r="E129" s="212" t="s">
        <v>366</v>
      </c>
      <c r="F129" s="267" t="s">
        <v>777</v>
      </c>
      <c r="G129" s="257"/>
      <c r="H129" s="252" t="s">
        <v>778</v>
      </c>
    </row>
    <row r="130" spans="1:8" s="253" customFormat="1" ht="71.25" x14ac:dyDescent="0.2">
      <c r="A130" s="273">
        <v>37435</v>
      </c>
      <c r="B130" s="211" t="s">
        <v>892</v>
      </c>
      <c r="C130" s="211" t="s">
        <v>768</v>
      </c>
      <c r="D130" s="212" t="s">
        <v>917</v>
      </c>
      <c r="E130" s="212" t="s">
        <v>918</v>
      </c>
      <c r="F130" s="267" t="s">
        <v>899</v>
      </c>
      <c r="G130" s="257"/>
      <c r="H130" s="252"/>
    </row>
    <row r="131" spans="1:8" s="253" customFormat="1" ht="71.25" x14ac:dyDescent="0.2">
      <c r="A131" s="279">
        <v>37841</v>
      </c>
      <c r="B131" s="211" t="s">
        <v>892</v>
      </c>
      <c r="C131" s="211" t="s">
        <v>768</v>
      </c>
      <c r="D131" s="212" t="s">
        <v>919</v>
      </c>
      <c r="E131" s="212" t="s">
        <v>367</v>
      </c>
      <c r="F131" s="267" t="s">
        <v>900</v>
      </c>
      <c r="G131" s="257" t="s">
        <v>531</v>
      </c>
      <c r="H131" s="252" t="s">
        <v>108</v>
      </c>
    </row>
    <row r="132" spans="1:8" s="210" customFormat="1" ht="114" x14ac:dyDescent="0.2">
      <c r="A132" s="272">
        <v>37439</v>
      </c>
      <c r="B132" s="207" t="s">
        <v>8</v>
      </c>
      <c r="C132" s="207" t="s">
        <v>768</v>
      </c>
      <c r="D132" s="208" t="s">
        <v>564</v>
      </c>
      <c r="E132" s="209" t="s">
        <v>565</v>
      </c>
      <c r="F132" s="262" t="s">
        <v>901</v>
      </c>
      <c r="G132" s="255"/>
      <c r="H132" s="248" t="s">
        <v>532</v>
      </c>
    </row>
    <row r="133" spans="1:8" s="210" customFormat="1" ht="85.5" x14ac:dyDescent="0.2">
      <c r="A133" s="272">
        <v>37439</v>
      </c>
      <c r="B133" s="207" t="s">
        <v>8</v>
      </c>
      <c r="C133" s="207" t="s">
        <v>768</v>
      </c>
      <c r="D133" s="208" t="s">
        <v>151</v>
      </c>
      <c r="E133" s="209" t="s">
        <v>368</v>
      </c>
      <c r="F133" s="260" t="s">
        <v>855</v>
      </c>
      <c r="G133" s="255"/>
      <c r="H133" s="248"/>
    </row>
    <row r="134" spans="1:8" s="210" customFormat="1" ht="87.75" customHeight="1" x14ac:dyDescent="0.2">
      <c r="A134" s="272">
        <v>37439</v>
      </c>
      <c r="B134" s="207" t="s">
        <v>8</v>
      </c>
      <c r="C134" s="207" t="s">
        <v>768</v>
      </c>
      <c r="D134" s="208" t="s">
        <v>152</v>
      </c>
      <c r="E134" s="209" t="s">
        <v>369</v>
      </c>
      <c r="F134" s="260" t="s">
        <v>726</v>
      </c>
      <c r="G134" s="255"/>
      <c r="H134" s="248" t="s">
        <v>532</v>
      </c>
    </row>
    <row r="135" spans="1:8" s="210" customFormat="1" ht="72.75" customHeight="1" x14ac:dyDescent="0.2">
      <c r="A135" s="273">
        <v>37410</v>
      </c>
      <c r="B135" s="213" t="s">
        <v>893</v>
      </c>
      <c r="C135" s="213" t="s">
        <v>768</v>
      </c>
      <c r="D135" s="214" t="s">
        <v>162</v>
      </c>
      <c r="E135" s="214" t="s">
        <v>370</v>
      </c>
      <c r="F135" s="258" t="s">
        <v>880</v>
      </c>
      <c r="G135" s="256"/>
      <c r="H135" s="252" t="s">
        <v>529</v>
      </c>
    </row>
    <row r="136" spans="1:8" s="210" customFormat="1" ht="57" x14ac:dyDescent="0.2">
      <c r="A136" s="273">
        <v>37410</v>
      </c>
      <c r="B136" s="213" t="s">
        <v>893</v>
      </c>
      <c r="C136" s="213" t="s">
        <v>768</v>
      </c>
      <c r="D136" s="214" t="s">
        <v>38</v>
      </c>
      <c r="E136" s="214" t="s">
        <v>193</v>
      </c>
      <c r="F136" s="258" t="s">
        <v>0</v>
      </c>
      <c r="G136" s="256" t="s">
        <v>533</v>
      </c>
      <c r="H136" s="249"/>
    </row>
    <row r="137" spans="1:8" s="210" customFormat="1" ht="71.25" x14ac:dyDescent="0.2">
      <c r="A137" s="273">
        <v>37410</v>
      </c>
      <c r="B137" s="213" t="s">
        <v>893</v>
      </c>
      <c r="C137" s="213" t="s">
        <v>768</v>
      </c>
      <c r="D137" s="214" t="s">
        <v>163</v>
      </c>
      <c r="E137" s="214" t="s">
        <v>371</v>
      </c>
      <c r="F137" s="258" t="s">
        <v>1</v>
      </c>
      <c r="G137" s="256"/>
      <c r="H137" s="252" t="s">
        <v>529</v>
      </c>
    </row>
    <row r="138" spans="1:8" s="210" customFormat="1" ht="19.5" customHeight="1" x14ac:dyDescent="0.2">
      <c r="A138" s="272">
        <v>37785</v>
      </c>
      <c r="B138" s="207" t="s">
        <v>4</v>
      </c>
      <c r="C138" s="207" t="s">
        <v>768</v>
      </c>
      <c r="D138" s="208" t="s">
        <v>749</v>
      </c>
      <c r="E138" s="208" t="s">
        <v>376</v>
      </c>
      <c r="F138" s="262" t="s">
        <v>383</v>
      </c>
      <c r="G138" s="255" t="s">
        <v>534</v>
      </c>
      <c r="H138" s="248"/>
    </row>
    <row r="139" spans="1:8" s="210" customFormat="1" ht="42.75" x14ac:dyDescent="0.2">
      <c r="A139" s="272">
        <v>37785</v>
      </c>
      <c r="B139" s="207" t="s">
        <v>4</v>
      </c>
      <c r="C139" s="207" t="s">
        <v>768</v>
      </c>
      <c r="D139" s="208" t="s">
        <v>750</v>
      </c>
      <c r="E139" s="208" t="s">
        <v>202</v>
      </c>
      <c r="F139" s="262" t="s">
        <v>384</v>
      </c>
      <c r="G139" s="255"/>
      <c r="H139" s="248" t="s">
        <v>385</v>
      </c>
    </row>
    <row r="140" spans="1:8" s="210" customFormat="1" ht="42.75" x14ac:dyDescent="0.2">
      <c r="A140" s="272">
        <v>37785</v>
      </c>
      <c r="B140" s="207" t="s">
        <v>4</v>
      </c>
      <c r="C140" s="207" t="s">
        <v>768</v>
      </c>
      <c r="D140" s="208" t="s">
        <v>751</v>
      </c>
      <c r="E140" s="208" t="s">
        <v>377</v>
      </c>
      <c r="F140" s="260" t="s">
        <v>386</v>
      </c>
      <c r="G140" s="255" t="s">
        <v>534</v>
      </c>
      <c r="H140" s="248"/>
    </row>
    <row r="141" spans="1:8" s="210" customFormat="1" ht="45" customHeight="1" x14ac:dyDescent="0.2">
      <c r="A141" s="272">
        <v>37785</v>
      </c>
      <c r="B141" s="207" t="s">
        <v>4</v>
      </c>
      <c r="C141" s="207" t="s">
        <v>768</v>
      </c>
      <c r="D141" s="208" t="s">
        <v>752</v>
      </c>
      <c r="E141" s="208" t="s">
        <v>378</v>
      </c>
      <c r="F141" s="260" t="s">
        <v>387</v>
      </c>
      <c r="G141" s="255" t="s">
        <v>535</v>
      </c>
      <c r="H141" s="248"/>
    </row>
    <row r="142" spans="1:8" s="210" customFormat="1" ht="71.25" x14ac:dyDescent="0.2">
      <c r="A142" s="272">
        <v>37785</v>
      </c>
      <c r="B142" s="207" t="s">
        <v>4</v>
      </c>
      <c r="C142" s="207" t="s">
        <v>768</v>
      </c>
      <c r="D142" s="208" t="s">
        <v>753</v>
      </c>
      <c r="E142" s="208" t="s">
        <v>379</v>
      </c>
      <c r="F142" s="260" t="s">
        <v>388</v>
      </c>
      <c r="G142" s="255"/>
      <c r="H142" s="248" t="s">
        <v>389</v>
      </c>
    </row>
    <row r="143" spans="1:8" s="210" customFormat="1" ht="85.5" x14ac:dyDescent="0.2">
      <c r="A143" s="273">
        <v>37389</v>
      </c>
      <c r="B143" s="213" t="s">
        <v>894</v>
      </c>
      <c r="C143" s="213" t="s">
        <v>768</v>
      </c>
      <c r="D143" s="214" t="s">
        <v>172</v>
      </c>
      <c r="E143" s="214" t="s">
        <v>372</v>
      </c>
      <c r="F143" s="258" t="s">
        <v>308</v>
      </c>
      <c r="G143" s="256"/>
      <c r="H143" s="249"/>
    </row>
    <row r="144" spans="1:8" s="210" customFormat="1" ht="74.25" customHeight="1" x14ac:dyDescent="0.2">
      <c r="A144" s="273">
        <v>37389</v>
      </c>
      <c r="B144" s="213" t="s">
        <v>894</v>
      </c>
      <c r="C144" s="213" t="s">
        <v>768</v>
      </c>
      <c r="D144" s="214" t="s">
        <v>173</v>
      </c>
      <c r="E144" s="214" t="s">
        <v>373</v>
      </c>
      <c r="F144" s="258" t="s">
        <v>432</v>
      </c>
      <c r="G144" s="256"/>
      <c r="H144" s="249" t="s">
        <v>536</v>
      </c>
    </row>
    <row r="145" spans="1:8" s="210" customFormat="1" ht="71.25" x14ac:dyDescent="0.2">
      <c r="A145" s="272">
        <v>37364</v>
      </c>
      <c r="B145" s="207" t="s">
        <v>895</v>
      </c>
      <c r="C145" s="207" t="s">
        <v>768</v>
      </c>
      <c r="D145" s="208" t="s">
        <v>174</v>
      </c>
      <c r="E145" s="208" t="s">
        <v>175</v>
      </c>
      <c r="F145" s="260" t="s">
        <v>433</v>
      </c>
      <c r="G145" s="255" t="s">
        <v>537</v>
      </c>
      <c r="H145" s="248" t="s">
        <v>440</v>
      </c>
    </row>
    <row r="146" spans="1:8" s="210" customFormat="1" ht="42.75" x14ac:dyDescent="0.2">
      <c r="A146" s="272">
        <v>37364</v>
      </c>
      <c r="B146" s="207" t="s">
        <v>895</v>
      </c>
      <c r="C146" s="207" t="s">
        <v>768</v>
      </c>
      <c r="D146" s="208" t="s">
        <v>176</v>
      </c>
      <c r="E146" s="208" t="s">
        <v>374</v>
      </c>
      <c r="F146" s="260" t="s">
        <v>434</v>
      </c>
      <c r="G146" s="255"/>
      <c r="H146" s="248" t="s">
        <v>440</v>
      </c>
    </row>
    <row r="147" spans="1:8" s="210" customFormat="1" ht="57" x14ac:dyDescent="0.2">
      <c r="A147" s="272">
        <v>37364</v>
      </c>
      <c r="B147" s="207" t="s">
        <v>895</v>
      </c>
      <c r="C147" s="207" t="s">
        <v>768</v>
      </c>
      <c r="D147" s="208" t="s">
        <v>742</v>
      </c>
      <c r="E147" s="208" t="s">
        <v>375</v>
      </c>
      <c r="F147" s="260" t="s">
        <v>435</v>
      </c>
      <c r="G147" s="255"/>
      <c r="H147" s="248" t="s">
        <v>440</v>
      </c>
    </row>
    <row r="148" spans="1:8" s="210" customFormat="1" ht="101.25" customHeight="1" x14ac:dyDescent="0.2">
      <c r="A148" s="279">
        <v>37837</v>
      </c>
      <c r="B148" s="213" t="s">
        <v>11</v>
      </c>
      <c r="C148" s="213" t="s">
        <v>768</v>
      </c>
      <c r="D148" s="214" t="s">
        <v>762</v>
      </c>
      <c r="E148" s="214" t="s">
        <v>763</v>
      </c>
      <c r="F148" s="266" t="s">
        <v>498</v>
      </c>
      <c r="G148" s="256" t="s">
        <v>499</v>
      </c>
      <c r="H148" s="249"/>
    </row>
    <row r="149" spans="1:8" s="210" customFormat="1" ht="85.5" x14ac:dyDescent="0.2">
      <c r="A149" s="279">
        <v>37837</v>
      </c>
      <c r="B149" s="213" t="s">
        <v>11</v>
      </c>
      <c r="C149" s="213" t="s">
        <v>768</v>
      </c>
      <c r="D149" s="214" t="s">
        <v>898</v>
      </c>
      <c r="E149" s="214" t="s">
        <v>194</v>
      </c>
      <c r="F149" s="258" t="s">
        <v>500</v>
      </c>
      <c r="G149" s="256" t="s">
        <v>441</v>
      </c>
      <c r="H149" s="249"/>
    </row>
    <row r="150" spans="1:8" s="210" customFormat="1" ht="99.75" x14ac:dyDescent="0.2">
      <c r="A150" s="279">
        <v>37837</v>
      </c>
      <c r="B150" s="213" t="s">
        <v>11</v>
      </c>
      <c r="C150" s="213" t="s">
        <v>768</v>
      </c>
      <c r="D150" s="214" t="s">
        <v>12</v>
      </c>
      <c r="E150" s="214" t="s">
        <v>13</v>
      </c>
      <c r="F150" s="258" t="s">
        <v>740</v>
      </c>
      <c r="G150" s="256" t="s">
        <v>741</v>
      </c>
      <c r="H150" s="249"/>
    </row>
    <row r="152" spans="1:8" ht="13.5" customHeight="1" x14ac:dyDescent="0.2"/>
  </sheetData>
  <autoFilter ref="A3:F150"/>
  <mergeCells count="7">
    <mergeCell ref="H1:H2"/>
    <mergeCell ref="G1:G2"/>
    <mergeCell ref="F1:F2"/>
    <mergeCell ref="A1:A2"/>
    <mergeCell ref="B1:B2"/>
    <mergeCell ref="C1:C2"/>
    <mergeCell ref="D1:E1"/>
  </mergeCells>
  <phoneticPr fontId="0"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F37" sqref="F37"/>
    </sheetView>
  </sheetViews>
  <sheetFormatPr defaultRowHeight="12.75" x14ac:dyDescent="0.2"/>
  <cols>
    <col min="1" max="1" width="27.28515625" customWidth="1"/>
    <col min="2" max="2" width="19.5703125" customWidth="1"/>
    <col min="3" max="3" width="15.7109375" style="420" customWidth="1"/>
    <col min="7" max="7" width="10.85546875" customWidth="1"/>
    <col min="8" max="9" width="12.28515625" customWidth="1"/>
  </cols>
  <sheetData>
    <row r="1" spans="1:9" s="289" customFormat="1" ht="15" customHeight="1" thickBot="1" x14ac:dyDescent="0.25">
      <c r="A1" s="445">
        <v>40641</v>
      </c>
      <c r="B1" s="690" t="s">
        <v>625</v>
      </c>
      <c r="C1" s="446"/>
      <c r="D1" s="685" t="s">
        <v>459</v>
      </c>
      <c r="E1" s="685" t="s">
        <v>460</v>
      </c>
      <c r="F1" s="685" t="s">
        <v>1053</v>
      </c>
      <c r="G1" s="685" t="s">
        <v>461</v>
      </c>
      <c r="H1" s="685" t="s">
        <v>472</v>
      </c>
      <c r="I1" s="685" t="s">
        <v>727</v>
      </c>
    </row>
    <row r="2" spans="1:9" s="290" customFormat="1" ht="15" customHeight="1" x14ac:dyDescent="0.2">
      <c r="A2" s="688" t="s">
        <v>284</v>
      </c>
      <c r="B2" s="688"/>
      <c r="C2" s="447"/>
      <c r="D2" s="686"/>
      <c r="E2" s="686"/>
      <c r="F2" s="686"/>
      <c r="G2" s="686"/>
      <c r="H2" s="686"/>
      <c r="I2" s="686"/>
    </row>
    <row r="3" spans="1:9" s="290" customFormat="1" ht="15" customHeight="1" thickBot="1" x14ac:dyDescent="0.25">
      <c r="A3" s="689"/>
      <c r="B3" s="689"/>
      <c r="C3" s="448" t="s">
        <v>685</v>
      </c>
      <c r="D3" s="687"/>
      <c r="E3" s="687"/>
      <c r="F3" s="687"/>
      <c r="G3" s="687"/>
      <c r="H3" s="687"/>
      <c r="I3" s="687"/>
    </row>
    <row r="4" spans="1:9" s="294" customFormat="1" ht="12" thickTop="1" x14ac:dyDescent="0.2">
      <c r="A4" s="292" t="s">
        <v>686</v>
      </c>
      <c r="B4" s="293"/>
      <c r="C4" s="293"/>
      <c r="D4" s="293"/>
      <c r="E4" s="293"/>
      <c r="F4" s="293"/>
      <c r="G4" s="293"/>
      <c r="H4" s="293"/>
      <c r="I4" s="293"/>
    </row>
    <row r="5" spans="1:9" s="297" customFormat="1" ht="12.75" customHeight="1" x14ac:dyDescent="0.2">
      <c r="A5" s="295" t="s">
        <v>245</v>
      </c>
      <c r="B5" s="291" t="s">
        <v>1042</v>
      </c>
      <c r="C5" s="421">
        <v>15</v>
      </c>
      <c r="D5" s="296" t="s">
        <v>290</v>
      </c>
      <c r="E5" s="296" t="s">
        <v>290</v>
      </c>
      <c r="F5" s="296" t="s">
        <v>290</v>
      </c>
      <c r="G5" s="296" t="s">
        <v>290</v>
      </c>
      <c r="H5" s="296" t="s">
        <v>290</v>
      </c>
      <c r="I5" s="296"/>
    </row>
    <row r="6" spans="1:9" s="297" customFormat="1" ht="12.75" customHeight="1" x14ac:dyDescent="0.2">
      <c r="A6" s="295" t="s">
        <v>687</v>
      </c>
      <c r="B6" s="291" t="s">
        <v>337</v>
      </c>
      <c r="C6" s="421">
        <v>10</v>
      </c>
      <c r="D6" s="296" t="s">
        <v>290</v>
      </c>
      <c r="E6" s="296" t="s">
        <v>290</v>
      </c>
      <c r="F6" s="296" t="s">
        <v>290</v>
      </c>
      <c r="G6" s="296" t="s">
        <v>290</v>
      </c>
      <c r="H6" s="296" t="s">
        <v>290</v>
      </c>
      <c r="I6" s="296"/>
    </row>
    <row r="7" spans="1:9" s="297" customFormat="1" ht="11.25" x14ac:dyDescent="0.2">
      <c r="A7" s="295"/>
      <c r="B7" s="291"/>
      <c r="C7" s="421"/>
      <c r="D7" s="296"/>
      <c r="E7" s="296"/>
      <c r="F7" s="296"/>
      <c r="G7" s="296"/>
      <c r="H7" s="296"/>
      <c r="I7" s="296"/>
    </row>
    <row r="8" spans="1:9" s="294" customFormat="1" ht="11.25" x14ac:dyDescent="0.2">
      <c r="A8" s="292" t="s">
        <v>688</v>
      </c>
      <c r="B8" s="293"/>
      <c r="C8" s="293"/>
      <c r="D8" s="293"/>
      <c r="E8" s="293"/>
      <c r="F8" s="293"/>
      <c r="G8" s="293"/>
      <c r="H8" s="293"/>
      <c r="I8" s="293"/>
    </row>
    <row r="9" spans="1:9" s="297" customFormat="1" ht="11.25" x14ac:dyDescent="0.2">
      <c r="A9" s="295" t="s">
        <v>689</v>
      </c>
      <c r="B9" s="291">
        <v>2060</v>
      </c>
      <c r="C9" s="421">
        <v>15</v>
      </c>
      <c r="D9" s="299"/>
      <c r="E9" s="296"/>
      <c r="F9" s="299"/>
      <c r="G9" s="296"/>
      <c r="H9" s="299"/>
      <c r="I9" s="299"/>
    </row>
    <row r="10" spans="1:9" s="297" customFormat="1" ht="11.25" x14ac:dyDescent="0.2">
      <c r="A10" s="295" t="s">
        <v>231</v>
      </c>
      <c r="B10" s="291">
        <v>2002</v>
      </c>
      <c r="C10" s="421"/>
      <c r="D10" s="299"/>
      <c r="E10" s="299"/>
      <c r="F10" s="299"/>
      <c r="G10" s="296"/>
      <c r="H10" s="296"/>
      <c r="I10" s="296"/>
    </row>
    <row r="11" spans="1:9" s="297" customFormat="1" ht="11.25" x14ac:dyDescent="0.2">
      <c r="A11" s="300" t="s">
        <v>690</v>
      </c>
      <c r="B11" s="297" t="s">
        <v>226</v>
      </c>
      <c r="C11" s="421"/>
      <c r="D11" s="299"/>
      <c r="E11" s="299"/>
      <c r="F11" s="299"/>
      <c r="G11" s="296"/>
      <c r="H11" s="299"/>
      <c r="I11" s="299"/>
    </row>
    <row r="12" spans="1:9" s="297" customFormat="1" ht="11.25" x14ac:dyDescent="0.2">
      <c r="A12" s="295" t="s">
        <v>233</v>
      </c>
      <c r="B12" s="291" t="s">
        <v>1038</v>
      </c>
      <c r="C12" s="421">
        <v>15</v>
      </c>
      <c r="D12" s="549" t="s">
        <v>290</v>
      </c>
      <c r="E12" s="549" t="s">
        <v>290</v>
      </c>
      <c r="F12" s="298" t="s">
        <v>290</v>
      </c>
      <c r="G12" s="296"/>
      <c r="H12" s="296"/>
      <c r="I12" s="296"/>
    </row>
    <row r="13" spans="1:9" s="297" customFormat="1" ht="11.25" x14ac:dyDescent="0.2">
      <c r="A13" s="295" t="s">
        <v>626</v>
      </c>
      <c r="B13" s="291">
        <v>2033</v>
      </c>
      <c r="C13" s="421">
        <v>15</v>
      </c>
      <c r="D13" s="298" t="s">
        <v>290</v>
      </c>
      <c r="E13" s="298" t="s">
        <v>290</v>
      </c>
      <c r="F13" s="298" t="s">
        <v>290</v>
      </c>
      <c r="G13" s="298" t="s">
        <v>290</v>
      </c>
      <c r="H13" s="298" t="s">
        <v>290</v>
      </c>
      <c r="I13" s="299"/>
    </row>
    <row r="14" spans="1:9" s="297" customFormat="1" ht="11.25" x14ac:dyDescent="0.2">
      <c r="A14" s="295"/>
      <c r="B14" s="291"/>
      <c r="C14" s="421"/>
      <c r="D14" s="298"/>
      <c r="E14" s="298"/>
      <c r="F14" s="298"/>
      <c r="G14" s="298"/>
      <c r="H14" s="298"/>
      <c r="I14" s="298"/>
    </row>
    <row r="15" spans="1:9" s="294" customFormat="1" ht="11.25" x14ac:dyDescent="0.2">
      <c r="A15" s="292" t="s">
        <v>692</v>
      </c>
      <c r="B15" s="302"/>
      <c r="C15" s="301"/>
      <c r="D15" s="293"/>
      <c r="E15" s="293"/>
      <c r="F15" s="293"/>
      <c r="G15" s="293"/>
      <c r="H15" s="293"/>
      <c r="I15" s="293"/>
    </row>
    <row r="16" spans="1:9" s="297" customFormat="1" ht="11.25" x14ac:dyDescent="0.2">
      <c r="A16" s="295" t="s">
        <v>620</v>
      </c>
      <c r="B16" s="291" t="s">
        <v>621</v>
      </c>
      <c r="C16" s="421">
        <v>10</v>
      </c>
      <c r="D16" s="296" t="s">
        <v>290</v>
      </c>
      <c r="E16" s="296" t="s">
        <v>290</v>
      </c>
      <c r="F16" s="296" t="s">
        <v>290</v>
      </c>
      <c r="G16" s="296" t="s">
        <v>290</v>
      </c>
      <c r="H16" s="296" t="s">
        <v>290</v>
      </c>
      <c r="I16" s="296"/>
    </row>
    <row r="17" spans="1:9" s="297" customFormat="1" ht="11.25" x14ac:dyDescent="0.2">
      <c r="A17" s="295" t="s">
        <v>622</v>
      </c>
      <c r="B17" s="291" t="s">
        <v>623</v>
      </c>
      <c r="C17" s="421">
        <v>10</v>
      </c>
      <c r="D17" s="296" t="s">
        <v>290</v>
      </c>
      <c r="E17" s="296" t="s">
        <v>290</v>
      </c>
      <c r="F17" s="296" t="s">
        <v>290</v>
      </c>
      <c r="G17" s="296" t="s">
        <v>290</v>
      </c>
      <c r="H17" s="296" t="s">
        <v>290</v>
      </c>
      <c r="I17" s="296"/>
    </row>
    <row r="18" spans="1:9" s="297" customFormat="1" ht="11.25" x14ac:dyDescent="0.2">
      <c r="A18" s="295"/>
      <c r="B18" s="291"/>
      <c r="C18" s="421"/>
      <c r="D18" s="296"/>
      <c r="E18" s="296"/>
      <c r="F18" s="296"/>
      <c r="G18" s="296"/>
      <c r="H18" s="296"/>
      <c r="I18" s="296"/>
    </row>
    <row r="19" spans="1:9" s="294" customFormat="1" ht="11.25" x14ac:dyDescent="0.2">
      <c r="A19" s="292" t="s">
        <v>691</v>
      </c>
      <c r="B19" s="293"/>
      <c r="C19" s="293"/>
      <c r="D19" s="301"/>
      <c r="E19" s="301"/>
      <c r="F19" s="301"/>
      <c r="G19" s="301"/>
      <c r="H19" s="301"/>
      <c r="I19" s="301"/>
    </row>
    <row r="20" spans="1:9" s="297" customFormat="1" ht="11.25" x14ac:dyDescent="0.2">
      <c r="A20" s="410" t="s">
        <v>628</v>
      </c>
      <c r="B20" s="291">
        <v>2020</v>
      </c>
      <c r="C20" s="421"/>
      <c r="D20" s="296"/>
      <c r="E20" s="296"/>
      <c r="F20" s="296"/>
      <c r="G20" s="296"/>
      <c r="H20" s="296"/>
      <c r="I20" s="296"/>
    </row>
    <row r="21" spans="1:9" s="297" customFormat="1" ht="11.25" x14ac:dyDescent="0.2">
      <c r="A21" s="410" t="s">
        <v>346</v>
      </c>
      <c r="B21" s="291" t="s">
        <v>345</v>
      </c>
      <c r="C21" s="421"/>
      <c r="D21" s="296"/>
      <c r="E21" s="296"/>
      <c r="F21" s="296"/>
      <c r="G21" s="296"/>
      <c r="H21" s="296"/>
      <c r="I21" s="296"/>
    </row>
    <row r="22" spans="1:9" s="297" customFormat="1" ht="11.25" x14ac:dyDescent="0.2">
      <c r="A22" s="410"/>
      <c r="B22" s="291"/>
      <c r="C22" s="421"/>
      <c r="D22" s="296"/>
      <c r="E22" s="296"/>
      <c r="F22" s="296"/>
      <c r="G22" s="296"/>
      <c r="H22" s="296"/>
      <c r="I22" s="296"/>
    </row>
    <row r="23" spans="1:9" s="294" customFormat="1" ht="11.25" x14ac:dyDescent="0.2">
      <c r="A23" s="303" t="s">
        <v>693</v>
      </c>
      <c r="B23" s="302"/>
      <c r="C23" s="301"/>
      <c r="D23" s="293"/>
      <c r="E23" s="293"/>
      <c r="F23" s="293"/>
      <c r="G23" s="293"/>
      <c r="H23" s="293"/>
      <c r="I23" s="293"/>
    </row>
    <row r="24" spans="1:9" s="297" customFormat="1" ht="11.25" x14ac:dyDescent="0.2">
      <c r="A24" s="304" t="s">
        <v>339</v>
      </c>
      <c r="B24" s="291" t="s">
        <v>694</v>
      </c>
      <c r="C24" s="421"/>
      <c r="D24" s="550" t="s">
        <v>290</v>
      </c>
      <c r="E24" s="550" t="s">
        <v>290</v>
      </c>
      <c r="F24" s="536"/>
      <c r="G24" s="536"/>
      <c r="H24" s="550" t="s">
        <v>290</v>
      </c>
      <c r="I24" s="536" t="s">
        <v>290</v>
      </c>
    </row>
    <row r="25" spans="1:9" s="297" customFormat="1" ht="11.25" x14ac:dyDescent="0.2">
      <c r="A25" s="304" t="s">
        <v>1021</v>
      </c>
      <c r="B25" s="291" t="s">
        <v>695</v>
      </c>
      <c r="C25" s="421"/>
      <c r="D25" s="550" t="s">
        <v>290</v>
      </c>
      <c r="E25" s="550" t="s">
        <v>290</v>
      </c>
      <c r="F25" s="536"/>
      <c r="G25" s="536"/>
      <c r="H25" s="550" t="s">
        <v>290</v>
      </c>
      <c r="I25" s="536" t="s">
        <v>290</v>
      </c>
    </row>
    <row r="26" spans="1:9" s="297" customFormat="1" ht="11.25" x14ac:dyDescent="0.2">
      <c r="A26" s="304" t="s">
        <v>1022</v>
      </c>
      <c r="B26" s="291" t="s">
        <v>1023</v>
      </c>
      <c r="C26" s="421"/>
      <c r="D26" s="549" t="s">
        <v>290</v>
      </c>
      <c r="E26" s="549" t="s">
        <v>290</v>
      </c>
      <c r="F26" s="296"/>
      <c r="G26" s="296"/>
      <c r="H26" s="549" t="s">
        <v>290</v>
      </c>
      <c r="I26" s="549" t="s">
        <v>290</v>
      </c>
    </row>
    <row r="27" spans="1:9" s="297" customFormat="1" ht="11.25" x14ac:dyDescent="0.2">
      <c r="A27" s="304" t="s">
        <v>1024</v>
      </c>
      <c r="B27" s="291" t="s">
        <v>1023</v>
      </c>
      <c r="C27" s="421"/>
      <c r="D27" s="296"/>
      <c r="E27" s="296"/>
      <c r="F27" s="296"/>
      <c r="G27" s="296"/>
      <c r="H27" s="296"/>
      <c r="I27" s="296"/>
    </row>
    <row r="28" spans="1:9" s="307" customFormat="1" ht="11.25" x14ac:dyDescent="0.2">
      <c r="A28" s="305" t="s">
        <v>696</v>
      </c>
      <c r="B28" s="306">
        <v>1632</v>
      </c>
      <c r="C28" s="422"/>
      <c r="D28" s="549" t="s">
        <v>290</v>
      </c>
      <c r="E28" s="549" t="s">
        <v>290</v>
      </c>
      <c r="F28" s="296"/>
      <c r="G28" s="296"/>
      <c r="H28" s="549" t="s">
        <v>290</v>
      </c>
      <c r="I28" s="549" t="s">
        <v>290</v>
      </c>
    </row>
    <row r="29" spans="1:9" s="297" customFormat="1" ht="12" thickBot="1" x14ac:dyDescent="0.25">
      <c r="A29" s="308" t="s">
        <v>1025</v>
      </c>
      <c r="B29" s="309" t="s">
        <v>1023</v>
      </c>
      <c r="C29" s="423"/>
      <c r="D29" s="310"/>
      <c r="E29" s="310"/>
      <c r="F29" s="310"/>
      <c r="G29" s="310"/>
      <c r="H29" s="310"/>
      <c r="I29" s="310"/>
    </row>
    <row r="31" spans="1:9" x14ac:dyDescent="0.2">
      <c r="B31" s="549" t="s">
        <v>290</v>
      </c>
      <c r="C31" s="615" t="s">
        <v>1041</v>
      </c>
    </row>
    <row r="32" spans="1:9" ht="14.25" x14ac:dyDescent="0.2">
      <c r="B32" s="628">
        <v>1</v>
      </c>
      <c r="C32" s="615" t="s">
        <v>1054</v>
      </c>
    </row>
  </sheetData>
  <mergeCells count="8">
    <mergeCell ref="I1:I3"/>
    <mergeCell ref="A2:A3"/>
    <mergeCell ref="F1:F3"/>
    <mergeCell ref="B1:B3"/>
    <mergeCell ref="G1:G3"/>
    <mergeCell ref="H1:H3"/>
    <mergeCell ref="D1:D3"/>
    <mergeCell ref="E1:E3"/>
  </mergeCells>
  <phoneticPr fontId="30" type="noConversion"/>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34"/>
  <sheetViews>
    <sheetView workbookViewId="0">
      <pane xSplit="3" ySplit="2" topLeftCell="D3" activePane="bottomRight" state="frozen"/>
      <selection pane="topRight" activeCell="D1" sqref="D1"/>
      <selection pane="bottomLeft" activeCell="A3" sqref="A3"/>
      <selection pane="bottomRight" activeCell="A2" sqref="A2"/>
    </sheetView>
  </sheetViews>
  <sheetFormatPr defaultRowHeight="12.75" x14ac:dyDescent="0.2"/>
  <cols>
    <col min="2" max="2" width="16.85546875" customWidth="1"/>
    <col min="3" max="4" width="41.5703125" customWidth="1"/>
    <col min="5" max="5" width="22.28515625" customWidth="1"/>
    <col min="6" max="6" width="9.140625" style="604"/>
    <col min="19" max="19" width="1" style="599" customWidth="1"/>
    <col min="20" max="20" width="10.5703125" style="607" customWidth="1"/>
  </cols>
  <sheetData>
    <row r="1" spans="1:32" x14ac:dyDescent="0.2">
      <c r="F1" s="605"/>
      <c r="G1" s="691" t="s">
        <v>930</v>
      </c>
      <c r="H1" s="691"/>
      <c r="I1" s="691"/>
      <c r="J1" s="691"/>
      <c r="K1" s="691"/>
      <c r="L1" s="691"/>
      <c r="M1" s="691"/>
      <c r="N1" s="691"/>
      <c r="O1" s="691"/>
      <c r="P1" s="691"/>
      <c r="Q1" s="691"/>
      <c r="R1" s="691"/>
      <c r="S1" s="596"/>
      <c r="T1" s="608"/>
      <c r="U1" s="691" t="s">
        <v>931</v>
      </c>
      <c r="V1" s="691"/>
      <c r="W1" s="691"/>
      <c r="X1" s="691"/>
      <c r="Y1" s="691"/>
      <c r="Z1" s="691"/>
      <c r="AA1" s="691"/>
      <c r="AB1" s="691"/>
      <c r="AC1" s="691"/>
      <c r="AD1" s="691"/>
      <c r="AE1" s="691"/>
      <c r="AF1" s="691"/>
    </row>
    <row r="2" spans="1:32" ht="60.75" thickBot="1" x14ac:dyDescent="0.25">
      <c r="A2" s="544" t="s">
        <v>932</v>
      </c>
      <c r="B2" s="545" t="s">
        <v>933</v>
      </c>
      <c r="C2" s="545" t="s">
        <v>934</v>
      </c>
      <c r="D2" s="545"/>
      <c r="E2" s="544" t="s">
        <v>935</v>
      </c>
      <c r="F2" s="606" t="s">
        <v>1046</v>
      </c>
      <c r="G2" s="546" t="s">
        <v>936</v>
      </c>
      <c r="H2" s="546" t="s">
        <v>937</v>
      </c>
      <c r="I2" s="546" t="s">
        <v>938</v>
      </c>
      <c r="J2" s="546" t="s">
        <v>939</v>
      </c>
      <c r="K2" s="546" t="s">
        <v>940</v>
      </c>
      <c r="L2" s="546" t="s">
        <v>941</v>
      </c>
      <c r="M2" s="546" t="s">
        <v>942</v>
      </c>
      <c r="N2" s="546" t="s">
        <v>943</v>
      </c>
      <c r="O2" s="546" t="s">
        <v>944</v>
      </c>
      <c r="P2" s="546" t="s">
        <v>945</v>
      </c>
      <c r="Q2" s="546" t="s">
        <v>946</v>
      </c>
      <c r="R2" s="546" t="s">
        <v>947</v>
      </c>
      <c r="S2" s="597"/>
      <c r="T2" s="606" t="s">
        <v>1047</v>
      </c>
      <c r="U2" s="546" t="s">
        <v>936</v>
      </c>
      <c r="V2" s="546" t="s">
        <v>937</v>
      </c>
      <c r="W2" s="546" t="s">
        <v>938</v>
      </c>
      <c r="X2" s="546" t="s">
        <v>939</v>
      </c>
      <c r="Y2" s="546" t="s">
        <v>940</v>
      </c>
      <c r="Z2" s="546" t="s">
        <v>941</v>
      </c>
      <c r="AA2" s="546" t="s">
        <v>942</v>
      </c>
      <c r="AB2" s="546" t="s">
        <v>943</v>
      </c>
      <c r="AC2" s="546" t="s">
        <v>944</v>
      </c>
      <c r="AD2" s="546" t="s">
        <v>945</v>
      </c>
      <c r="AE2" s="546" t="s">
        <v>946</v>
      </c>
      <c r="AF2" s="546" t="s">
        <v>947</v>
      </c>
    </row>
    <row r="3" spans="1:32" x14ac:dyDescent="0.2">
      <c r="A3" t="s">
        <v>896</v>
      </c>
      <c r="B3" s="547" t="s">
        <v>983</v>
      </c>
      <c r="C3" t="s">
        <v>483</v>
      </c>
      <c r="D3" t="s">
        <v>483</v>
      </c>
      <c r="E3" t="s">
        <v>948</v>
      </c>
      <c r="F3" s="605">
        <v>0</v>
      </c>
      <c r="G3" s="548"/>
      <c r="H3" s="548"/>
      <c r="I3" s="548"/>
      <c r="J3" s="548"/>
      <c r="K3" s="548"/>
      <c r="L3" s="548"/>
      <c r="M3" s="548"/>
      <c r="N3" s="548"/>
      <c r="O3" s="548"/>
      <c r="P3" s="548"/>
      <c r="Q3" s="548"/>
      <c r="R3" s="548"/>
      <c r="S3" s="598"/>
      <c r="T3" s="605">
        <f>SUM(U3:AF3)</f>
        <v>0</v>
      </c>
      <c r="U3" s="548"/>
      <c r="V3" s="548"/>
      <c r="W3" s="548"/>
      <c r="X3" s="548"/>
      <c r="Y3" s="548"/>
      <c r="Z3" s="548"/>
      <c r="AA3" s="548"/>
      <c r="AB3" s="548"/>
      <c r="AC3" s="548"/>
      <c r="AD3" s="548"/>
      <c r="AE3" s="548"/>
      <c r="AF3" s="548"/>
    </row>
    <row r="4" spans="1:32" x14ac:dyDescent="0.2">
      <c r="A4" t="s">
        <v>896</v>
      </c>
      <c r="B4" s="547" t="s">
        <v>984</v>
      </c>
      <c r="C4" t="s">
        <v>484</v>
      </c>
      <c r="D4" t="s">
        <v>484</v>
      </c>
      <c r="E4" t="s">
        <v>948</v>
      </c>
      <c r="F4" s="605">
        <f>SUM(G4:R4)</f>
        <v>16</v>
      </c>
      <c r="G4">
        <v>1</v>
      </c>
      <c r="H4">
        <v>1</v>
      </c>
      <c r="I4">
        <v>1</v>
      </c>
      <c r="J4">
        <v>1</v>
      </c>
      <c r="K4">
        <v>1</v>
      </c>
      <c r="L4">
        <v>1</v>
      </c>
      <c r="M4">
        <v>1</v>
      </c>
      <c r="N4">
        <v>2</v>
      </c>
      <c r="O4">
        <v>2</v>
      </c>
      <c r="P4">
        <v>2</v>
      </c>
      <c r="Q4">
        <v>2</v>
      </c>
      <c r="R4">
        <v>1</v>
      </c>
      <c r="T4" s="605">
        <f t="shared" ref="T4:T71" si="0">SUM(U4:AF4)</f>
        <v>13</v>
      </c>
      <c r="U4">
        <v>0</v>
      </c>
      <c r="V4">
        <v>1</v>
      </c>
      <c r="W4">
        <v>0</v>
      </c>
      <c r="X4">
        <v>1</v>
      </c>
      <c r="Y4">
        <v>0</v>
      </c>
      <c r="Z4">
        <v>1</v>
      </c>
      <c r="AA4">
        <v>1</v>
      </c>
      <c r="AB4">
        <v>2</v>
      </c>
      <c r="AC4">
        <v>2</v>
      </c>
      <c r="AD4">
        <v>2</v>
      </c>
      <c r="AE4">
        <v>2</v>
      </c>
      <c r="AF4">
        <v>1</v>
      </c>
    </row>
    <row r="5" spans="1:32" x14ac:dyDescent="0.2">
      <c r="A5" t="s">
        <v>896</v>
      </c>
      <c r="B5" s="547" t="s">
        <v>985</v>
      </c>
      <c r="C5" t="s">
        <v>485</v>
      </c>
      <c r="D5" t="s">
        <v>485</v>
      </c>
      <c r="E5" t="s">
        <v>948</v>
      </c>
      <c r="F5" s="605">
        <v>0</v>
      </c>
      <c r="T5" s="605">
        <f>SUM(U5:AF5)</f>
        <v>0</v>
      </c>
    </row>
    <row r="6" spans="1:32" x14ac:dyDescent="0.2">
      <c r="A6" t="s">
        <v>889</v>
      </c>
      <c r="B6" s="547" t="s">
        <v>986</v>
      </c>
      <c r="C6" t="s">
        <v>877</v>
      </c>
      <c r="D6" t="s">
        <v>877</v>
      </c>
      <c r="E6" t="s">
        <v>949</v>
      </c>
      <c r="F6" s="605">
        <f>SUM(G6:R6)</f>
        <v>16</v>
      </c>
      <c r="G6">
        <v>1</v>
      </c>
      <c r="H6">
        <v>1</v>
      </c>
      <c r="I6">
        <v>1</v>
      </c>
      <c r="J6">
        <v>1</v>
      </c>
      <c r="K6">
        <v>1</v>
      </c>
      <c r="L6">
        <v>1</v>
      </c>
      <c r="M6">
        <v>1</v>
      </c>
      <c r="N6">
        <v>2</v>
      </c>
      <c r="O6">
        <v>2</v>
      </c>
      <c r="P6">
        <v>2</v>
      </c>
      <c r="Q6">
        <v>2</v>
      </c>
      <c r="R6">
        <v>1</v>
      </c>
      <c r="T6" s="605">
        <f>SUM(U6:AF6)</f>
        <v>13</v>
      </c>
      <c r="U6">
        <v>0</v>
      </c>
      <c r="V6">
        <v>1</v>
      </c>
      <c r="W6">
        <v>0</v>
      </c>
      <c r="X6">
        <v>1</v>
      </c>
      <c r="Y6">
        <v>0</v>
      </c>
      <c r="Z6">
        <v>1</v>
      </c>
      <c r="AA6">
        <v>1</v>
      </c>
      <c r="AB6">
        <v>2</v>
      </c>
      <c r="AC6">
        <v>2</v>
      </c>
      <c r="AD6">
        <v>2</v>
      </c>
      <c r="AE6">
        <v>2</v>
      </c>
      <c r="AF6">
        <v>1</v>
      </c>
    </row>
    <row r="7" spans="1:32" x14ac:dyDescent="0.2">
      <c r="A7" t="s">
        <v>889</v>
      </c>
      <c r="B7" s="547" t="s">
        <v>987</v>
      </c>
      <c r="C7" t="s">
        <v>878</v>
      </c>
      <c r="D7" t="s">
        <v>878</v>
      </c>
      <c r="E7" t="s">
        <v>949</v>
      </c>
      <c r="F7" s="605">
        <v>0</v>
      </c>
      <c r="T7" s="605">
        <f t="shared" si="0"/>
        <v>0</v>
      </c>
    </row>
    <row r="8" spans="1:32" x14ac:dyDescent="0.2">
      <c r="A8" t="s">
        <v>889</v>
      </c>
      <c r="B8" s="547" t="s">
        <v>277</v>
      </c>
      <c r="C8" t="s">
        <v>950</v>
      </c>
      <c r="D8" t="s">
        <v>950</v>
      </c>
      <c r="E8" t="s">
        <v>949</v>
      </c>
      <c r="F8" s="605">
        <v>0</v>
      </c>
      <c r="T8" s="605">
        <f t="shared" si="0"/>
        <v>0</v>
      </c>
    </row>
    <row r="9" spans="1:32" x14ac:dyDescent="0.2">
      <c r="A9" t="s">
        <v>27</v>
      </c>
      <c r="B9" s="547" t="s">
        <v>998</v>
      </c>
      <c r="C9" t="s">
        <v>100</v>
      </c>
      <c r="D9" t="s">
        <v>100</v>
      </c>
      <c r="E9" t="s">
        <v>951</v>
      </c>
      <c r="F9" s="605">
        <v>0</v>
      </c>
      <c r="T9" s="605">
        <v>0</v>
      </c>
    </row>
    <row r="10" spans="1:32" x14ac:dyDescent="0.2">
      <c r="A10" t="s">
        <v>27</v>
      </c>
      <c r="B10" s="547" t="s">
        <v>999</v>
      </c>
      <c r="C10" t="s">
        <v>101</v>
      </c>
      <c r="D10" t="s">
        <v>101</v>
      </c>
      <c r="E10" t="s">
        <v>951</v>
      </c>
      <c r="F10" s="605">
        <f>SUM(G10:R10)</f>
        <v>21</v>
      </c>
      <c r="G10">
        <v>1</v>
      </c>
      <c r="H10">
        <v>1</v>
      </c>
      <c r="I10">
        <v>1</v>
      </c>
      <c r="J10">
        <v>1</v>
      </c>
      <c r="K10">
        <v>1</v>
      </c>
      <c r="L10">
        <v>1</v>
      </c>
      <c r="M10">
        <v>1</v>
      </c>
      <c r="N10">
        <v>3</v>
      </c>
      <c r="O10">
        <v>3</v>
      </c>
      <c r="P10">
        <v>3</v>
      </c>
      <c r="Q10">
        <v>3</v>
      </c>
      <c r="R10">
        <v>2</v>
      </c>
      <c r="T10" s="605">
        <f>SUM(U10:AF10)</f>
        <v>18</v>
      </c>
      <c r="U10">
        <v>0</v>
      </c>
      <c r="V10">
        <v>1</v>
      </c>
      <c r="W10">
        <v>0</v>
      </c>
      <c r="X10">
        <v>1</v>
      </c>
      <c r="Y10">
        <v>0</v>
      </c>
      <c r="Z10">
        <v>1</v>
      </c>
      <c r="AA10">
        <v>1</v>
      </c>
      <c r="AB10">
        <v>3</v>
      </c>
      <c r="AC10">
        <v>3</v>
      </c>
      <c r="AD10">
        <v>3</v>
      </c>
      <c r="AE10">
        <v>3</v>
      </c>
      <c r="AF10">
        <v>2</v>
      </c>
    </row>
    <row r="11" spans="1:32" x14ac:dyDescent="0.2">
      <c r="A11" t="s">
        <v>27</v>
      </c>
      <c r="B11" s="547" t="s">
        <v>1000</v>
      </c>
      <c r="C11" t="s">
        <v>102</v>
      </c>
      <c r="D11" t="s">
        <v>102</v>
      </c>
      <c r="E11" t="s">
        <v>951</v>
      </c>
      <c r="F11" s="605">
        <v>0</v>
      </c>
      <c r="T11" s="605">
        <f t="shared" si="0"/>
        <v>0</v>
      </c>
    </row>
    <row r="12" spans="1:32" x14ac:dyDescent="0.2">
      <c r="A12" t="s">
        <v>29</v>
      </c>
      <c r="B12" s="547" t="s">
        <v>1006</v>
      </c>
      <c r="C12" t="s">
        <v>656</v>
      </c>
      <c r="D12" t="s">
        <v>656</v>
      </c>
      <c r="E12" t="s">
        <v>949</v>
      </c>
      <c r="F12" s="605">
        <f>SUM(G12:R12)</f>
        <v>21</v>
      </c>
      <c r="G12">
        <v>1</v>
      </c>
      <c r="H12">
        <v>1</v>
      </c>
      <c r="I12">
        <v>1</v>
      </c>
      <c r="J12">
        <v>1</v>
      </c>
      <c r="K12">
        <v>1</v>
      </c>
      <c r="L12">
        <v>1</v>
      </c>
      <c r="M12">
        <v>1</v>
      </c>
      <c r="N12">
        <v>3</v>
      </c>
      <c r="O12">
        <v>3</v>
      </c>
      <c r="P12">
        <v>3</v>
      </c>
      <c r="Q12">
        <v>3</v>
      </c>
      <c r="R12">
        <v>2</v>
      </c>
      <c r="T12" s="605">
        <f t="shared" si="0"/>
        <v>18</v>
      </c>
      <c r="U12">
        <v>0</v>
      </c>
      <c r="V12">
        <v>1</v>
      </c>
      <c r="W12">
        <v>0</v>
      </c>
      <c r="X12">
        <v>1</v>
      </c>
      <c r="Y12">
        <v>0</v>
      </c>
      <c r="Z12">
        <v>1</v>
      </c>
      <c r="AA12">
        <v>1</v>
      </c>
      <c r="AB12">
        <v>3</v>
      </c>
      <c r="AC12">
        <v>3</v>
      </c>
      <c r="AD12">
        <v>3</v>
      </c>
      <c r="AE12">
        <v>3</v>
      </c>
      <c r="AF12">
        <v>2</v>
      </c>
    </row>
    <row r="13" spans="1:32" x14ac:dyDescent="0.2">
      <c r="A13" t="s">
        <v>29</v>
      </c>
      <c r="B13" s="547" t="s">
        <v>1007</v>
      </c>
      <c r="C13" t="s">
        <v>657</v>
      </c>
      <c r="D13" t="s">
        <v>657</v>
      </c>
      <c r="E13" t="s">
        <v>949</v>
      </c>
      <c r="F13" s="605">
        <v>0</v>
      </c>
      <c r="T13" s="605">
        <f t="shared" si="0"/>
        <v>0</v>
      </c>
    </row>
    <row r="14" spans="1:32" x14ac:dyDescent="0.2">
      <c r="A14" t="s">
        <v>896</v>
      </c>
      <c r="B14" s="547" t="s">
        <v>919</v>
      </c>
      <c r="C14" t="s">
        <v>367</v>
      </c>
      <c r="D14" t="s">
        <v>367</v>
      </c>
      <c r="E14" t="s">
        <v>948</v>
      </c>
      <c r="F14" s="605">
        <v>0</v>
      </c>
      <c r="T14" s="605">
        <f t="shared" si="0"/>
        <v>0</v>
      </c>
    </row>
    <row r="15" spans="1:32" x14ac:dyDescent="0.2">
      <c r="A15" t="s">
        <v>7</v>
      </c>
      <c r="B15" s="547" t="s">
        <v>632</v>
      </c>
      <c r="C15" t="s">
        <v>601</v>
      </c>
      <c r="D15" t="s">
        <v>601</v>
      </c>
      <c r="E15" t="s">
        <v>952</v>
      </c>
      <c r="F15" s="605">
        <v>0</v>
      </c>
      <c r="T15" s="605">
        <f t="shared" si="0"/>
        <v>0</v>
      </c>
    </row>
    <row r="16" spans="1:32" x14ac:dyDescent="0.2">
      <c r="A16" t="s">
        <v>7</v>
      </c>
      <c r="B16" s="547" t="s">
        <v>926</v>
      </c>
      <c r="C16" t="s">
        <v>78</v>
      </c>
      <c r="D16" t="s">
        <v>78</v>
      </c>
      <c r="E16" t="s">
        <v>952</v>
      </c>
      <c r="F16" s="605">
        <v>0</v>
      </c>
      <c r="T16" s="605">
        <f t="shared" si="0"/>
        <v>0</v>
      </c>
    </row>
    <row r="17" spans="1:32" x14ac:dyDescent="0.2">
      <c r="A17" t="s">
        <v>7</v>
      </c>
      <c r="B17" s="547" t="s">
        <v>927</v>
      </c>
      <c r="C17" t="s">
        <v>79</v>
      </c>
      <c r="D17" t="s">
        <v>79</v>
      </c>
      <c r="E17" t="s">
        <v>952</v>
      </c>
      <c r="F17" s="605">
        <f>SUM(G17:R17)</f>
        <v>20</v>
      </c>
      <c r="G17">
        <v>1</v>
      </c>
      <c r="H17">
        <v>1</v>
      </c>
      <c r="I17">
        <v>1</v>
      </c>
      <c r="J17">
        <v>1</v>
      </c>
      <c r="K17">
        <v>1</v>
      </c>
      <c r="L17">
        <v>1</v>
      </c>
      <c r="M17">
        <v>1</v>
      </c>
      <c r="N17">
        <v>3</v>
      </c>
      <c r="O17">
        <v>3</v>
      </c>
      <c r="P17">
        <v>3</v>
      </c>
      <c r="Q17">
        <v>3</v>
      </c>
      <c r="R17">
        <v>1</v>
      </c>
      <c r="T17" s="605">
        <f t="shared" si="0"/>
        <v>17</v>
      </c>
      <c r="U17">
        <v>0</v>
      </c>
      <c r="V17">
        <v>1</v>
      </c>
      <c r="W17">
        <v>0</v>
      </c>
      <c r="X17">
        <v>1</v>
      </c>
      <c r="Y17">
        <v>0</v>
      </c>
      <c r="Z17">
        <v>1</v>
      </c>
      <c r="AA17">
        <v>1</v>
      </c>
      <c r="AB17">
        <v>3</v>
      </c>
      <c r="AC17">
        <v>3</v>
      </c>
      <c r="AD17">
        <v>3</v>
      </c>
      <c r="AE17">
        <v>3</v>
      </c>
      <c r="AF17">
        <v>1</v>
      </c>
    </row>
    <row r="18" spans="1:32" x14ac:dyDescent="0.2">
      <c r="A18" t="s">
        <v>7</v>
      </c>
      <c r="B18" s="547" t="s">
        <v>928</v>
      </c>
      <c r="C18" t="s">
        <v>80</v>
      </c>
      <c r="D18" t="s">
        <v>80</v>
      </c>
      <c r="E18" t="s">
        <v>952</v>
      </c>
      <c r="F18" s="605">
        <f>SUM(G18:R18)</f>
        <v>26</v>
      </c>
      <c r="G18">
        <v>1</v>
      </c>
      <c r="H18">
        <v>1</v>
      </c>
      <c r="I18">
        <v>1</v>
      </c>
      <c r="J18">
        <v>1</v>
      </c>
      <c r="K18">
        <v>1</v>
      </c>
      <c r="L18">
        <v>1</v>
      </c>
      <c r="M18">
        <v>2</v>
      </c>
      <c r="N18">
        <v>4</v>
      </c>
      <c r="O18">
        <v>4</v>
      </c>
      <c r="P18">
        <v>4</v>
      </c>
      <c r="Q18">
        <v>4</v>
      </c>
      <c r="R18">
        <v>2</v>
      </c>
      <c r="T18" s="605">
        <f t="shared" si="0"/>
        <v>23</v>
      </c>
      <c r="U18">
        <v>0</v>
      </c>
      <c r="V18">
        <v>1</v>
      </c>
      <c r="W18">
        <v>0</v>
      </c>
      <c r="X18">
        <v>1</v>
      </c>
      <c r="Y18">
        <v>0</v>
      </c>
      <c r="Z18">
        <v>1</v>
      </c>
      <c r="AA18">
        <v>2</v>
      </c>
      <c r="AB18">
        <v>4</v>
      </c>
      <c r="AC18">
        <v>4</v>
      </c>
      <c r="AD18">
        <v>4</v>
      </c>
      <c r="AE18">
        <v>4</v>
      </c>
      <c r="AF18">
        <v>2</v>
      </c>
    </row>
    <row r="19" spans="1:32" x14ac:dyDescent="0.2">
      <c r="A19" t="s">
        <v>17</v>
      </c>
      <c r="B19" s="547" t="s">
        <v>269</v>
      </c>
      <c r="C19" t="s">
        <v>770</v>
      </c>
      <c r="D19" t="s">
        <v>770</v>
      </c>
      <c r="E19" t="s">
        <v>953</v>
      </c>
      <c r="F19" s="605">
        <f>SUM(G19:R19)</f>
        <v>24</v>
      </c>
      <c r="G19">
        <v>2</v>
      </c>
      <c r="H19">
        <v>2</v>
      </c>
      <c r="I19">
        <v>2</v>
      </c>
      <c r="J19">
        <v>2</v>
      </c>
      <c r="K19">
        <v>2</v>
      </c>
      <c r="L19">
        <v>2</v>
      </c>
      <c r="M19">
        <v>2</v>
      </c>
      <c r="N19">
        <v>2</v>
      </c>
      <c r="O19">
        <v>2</v>
      </c>
      <c r="P19">
        <v>2</v>
      </c>
      <c r="Q19">
        <v>2</v>
      </c>
      <c r="R19">
        <v>2</v>
      </c>
      <c r="T19" s="605">
        <f t="shared" si="0"/>
        <v>24</v>
      </c>
      <c r="U19">
        <v>2</v>
      </c>
      <c r="V19">
        <v>2</v>
      </c>
      <c r="W19">
        <v>2</v>
      </c>
      <c r="X19">
        <v>2</v>
      </c>
      <c r="Y19">
        <v>2</v>
      </c>
      <c r="Z19">
        <v>2</v>
      </c>
      <c r="AA19">
        <v>2</v>
      </c>
      <c r="AB19">
        <v>2</v>
      </c>
      <c r="AC19">
        <v>2</v>
      </c>
      <c r="AD19">
        <v>2</v>
      </c>
      <c r="AE19">
        <v>2</v>
      </c>
      <c r="AF19">
        <v>2</v>
      </c>
    </row>
    <row r="20" spans="1:32" x14ac:dyDescent="0.2">
      <c r="A20" t="s">
        <v>17</v>
      </c>
      <c r="B20" s="547" t="s">
        <v>971</v>
      </c>
      <c r="C20" t="s">
        <v>771</v>
      </c>
      <c r="D20" t="s">
        <v>771</v>
      </c>
      <c r="E20" t="s">
        <v>953</v>
      </c>
      <c r="F20" s="605">
        <f>SUM(G20:R20)</f>
        <v>18</v>
      </c>
      <c r="G20">
        <v>1</v>
      </c>
      <c r="H20">
        <v>2</v>
      </c>
      <c r="I20">
        <v>1</v>
      </c>
      <c r="J20">
        <v>2</v>
      </c>
      <c r="K20">
        <v>1</v>
      </c>
      <c r="L20">
        <v>2</v>
      </c>
      <c r="M20">
        <v>1</v>
      </c>
      <c r="N20">
        <v>2</v>
      </c>
      <c r="O20">
        <v>1</v>
      </c>
      <c r="P20">
        <v>2</v>
      </c>
      <c r="Q20">
        <v>1</v>
      </c>
      <c r="R20">
        <v>2</v>
      </c>
      <c r="T20" s="605">
        <f t="shared" si="0"/>
        <v>18</v>
      </c>
      <c r="U20">
        <v>1</v>
      </c>
      <c r="V20">
        <v>2</v>
      </c>
      <c r="W20">
        <v>1</v>
      </c>
      <c r="X20">
        <v>2</v>
      </c>
      <c r="Y20">
        <v>1</v>
      </c>
      <c r="Z20">
        <v>2</v>
      </c>
      <c r="AA20">
        <v>1</v>
      </c>
      <c r="AB20">
        <v>2</v>
      </c>
      <c r="AC20">
        <v>1</v>
      </c>
      <c r="AD20">
        <v>2</v>
      </c>
      <c r="AE20">
        <v>1</v>
      </c>
      <c r="AF20">
        <v>2</v>
      </c>
    </row>
    <row r="21" spans="1:32" x14ac:dyDescent="0.2">
      <c r="A21" t="s">
        <v>17</v>
      </c>
      <c r="B21" s="547" t="s">
        <v>184</v>
      </c>
      <c r="C21" t="s">
        <v>555</v>
      </c>
      <c r="D21" t="s">
        <v>555</v>
      </c>
      <c r="E21" t="s">
        <v>953</v>
      </c>
      <c r="F21" s="605">
        <v>0</v>
      </c>
      <c r="T21" s="605">
        <f t="shared" si="0"/>
        <v>0</v>
      </c>
    </row>
    <row r="22" spans="1:32" x14ac:dyDescent="0.2">
      <c r="A22" t="s">
        <v>17</v>
      </c>
      <c r="B22" s="547" t="s">
        <v>36</v>
      </c>
      <c r="C22" t="s">
        <v>196</v>
      </c>
      <c r="D22" t="s">
        <v>196</v>
      </c>
      <c r="E22" t="s">
        <v>953</v>
      </c>
      <c r="F22" s="605">
        <v>0</v>
      </c>
      <c r="T22" s="605">
        <f t="shared" si="0"/>
        <v>0</v>
      </c>
    </row>
    <row r="23" spans="1:32" x14ac:dyDescent="0.2">
      <c r="A23" t="s">
        <v>18</v>
      </c>
      <c r="B23" s="547" t="s">
        <v>462</v>
      </c>
      <c r="C23" t="s">
        <v>463</v>
      </c>
      <c r="D23" t="s">
        <v>463</v>
      </c>
      <c r="E23" t="s">
        <v>954</v>
      </c>
      <c r="F23" s="605">
        <v>0</v>
      </c>
      <c r="T23" s="605">
        <f>SUM(U23:AF23)</f>
        <v>0</v>
      </c>
    </row>
    <row r="24" spans="1:32" x14ac:dyDescent="0.2">
      <c r="A24" t="s">
        <v>18</v>
      </c>
      <c r="B24" s="547" t="s">
        <v>557</v>
      </c>
      <c r="C24" t="s">
        <v>563</v>
      </c>
      <c r="D24" t="s">
        <v>563</v>
      </c>
      <c r="E24" t="s">
        <v>954</v>
      </c>
      <c r="F24" s="605">
        <v>0</v>
      </c>
      <c r="T24" s="605">
        <f t="shared" si="0"/>
        <v>0</v>
      </c>
    </row>
    <row r="25" spans="1:32" x14ac:dyDescent="0.2">
      <c r="A25" t="s">
        <v>18</v>
      </c>
      <c r="B25" s="547" t="s">
        <v>973</v>
      </c>
      <c r="C25" t="s">
        <v>2</v>
      </c>
      <c r="D25" t="s">
        <v>2</v>
      </c>
      <c r="E25" t="s">
        <v>954</v>
      </c>
      <c r="F25" s="605">
        <f>SUM(G25:R25)</f>
        <v>18</v>
      </c>
      <c r="G25">
        <v>1</v>
      </c>
      <c r="H25">
        <v>2</v>
      </c>
      <c r="I25">
        <v>1</v>
      </c>
      <c r="J25">
        <v>2</v>
      </c>
      <c r="K25">
        <v>1</v>
      </c>
      <c r="L25">
        <v>2</v>
      </c>
      <c r="M25">
        <v>1</v>
      </c>
      <c r="N25">
        <v>2</v>
      </c>
      <c r="O25">
        <v>1</v>
      </c>
      <c r="P25">
        <v>2</v>
      </c>
      <c r="Q25">
        <v>1</v>
      </c>
      <c r="R25">
        <v>2</v>
      </c>
      <c r="T25" s="605">
        <f>SUM(U25:AF25)</f>
        <v>18</v>
      </c>
      <c r="U25">
        <v>1</v>
      </c>
      <c r="V25">
        <v>2</v>
      </c>
      <c r="W25">
        <v>1</v>
      </c>
      <c r="X25">
        <v>2</v>
      </c>
      <c r="Y25">
        <v>1</v>
      </c>
      <c r="Z25">
        <v>2</v>
      </c>
      <c r="AA25">
        <v>1</v>
      </c>
      <c r="AB25">
        <v>2</v>
      </c>
      <c r="AC25">
        <v>1</v>
      </c>
      <c r="AD25">
        <v>2</v>
      </c>
      <c r="AE25">
        <v>1</v>
      </c>
      <c r="AF25">
        <v>2</v>
      </c>
    </row>
    <row r="26" spans="1:32" x14ac:dyDescent="0.2">
      <c r="A26" t="s">
        <v>18</v>
      </c>
      <c r="B26" s="547" t="s">
        <v>37</v>
      </c>
      <c r="C26" t="s">
        <v>195</v>
      </c>
      <c r="D26" t="s">
        <v>195</v>
      </c>
      <c r="E26" t="s">
        <v>954</v>
      </c>
      <c r="F26" s="605">
        <f>SUM(G26:R26)</f>
        <v>24</v>
      </c>
      <c r="G26">
        <v>2</v>
      </c>
      <c r="H26">
        <v>2</v>
      </c>
      <c r="I26">
        <v>2</v>
      </c>
      <c r="J26">
        <v>2</v>
      </c>
      <c r="K26">
        <v>2</v>
      </c>
      <c r="L26">
        <v>2</v>
      </c>
      <c r="M26">
        <v>2</v>
      </c>
      <c r="N26">
        <v>2</v>
      </c>
      <c r="O26">
        <v>2</v>
      </c>
      <c r="P26">
        <v>2</v>
      </c>
      <c r="Q26">
        <v>2</v>
      </c>
      <c r="R26">
        <v>2</v>
      </c>
      <c r="T26" s="605">
        <f t="shared" si="0"/>
        <v>24</v>
      </c>
      <c r="U26">
        <v>2</v>
      </c>
      <c r="V26">
        <v>2</v>
      </c>
      <c r="W26">
        <v>2</v>
      </c>
      <c r="X26">
        <v>2</v>
      </c>
      <c r="Y26">
        <v>2</v>
      </c>
      <c r="Z26">
        <v>2</v>
      </c>
      <c r="AA26">
        <v>2</v>
      </c>
      <c r="AB26">
        <v>2</v>
      </c>
      <c r="AC26">
        <v>2</v>
      </c>
      <c r="AD26">
        <v>2</v>
      </c>
      <c r="AE26">
        <v>2</v>
      </c>
      <c r="AF26">
        <v>2</v>
      </c>
    </row>
    <row r="27" spans="1:32" x14ac:dyDescent="0.2">
      <c r="A27" t="s">
        <v>20</v>
      </c>
      <c r="B27" s="547" t="s">
        <v>558</v>
      </c>
      <c r="C27" t="s">
        <v>556</v>
      </c>
      <c r="D27" t="s">
        <v>556</v>
      </c>
      <c r="E27" t="s">
        <v>955</v>
      </c>
      <c r="F27" s="605">
        <v>0</v>
      </c>
      <c r="T27" s="605">
        <f t="shared" si="0"/>
        <v>0</v>
      </c>
    </row>
    <row r="28" spans="1:32" x14ac:dyDescent="0.2">
      <c r="A28" t="s">
        <v>20</v>
      </c>
      <c r="B28" s="547" t="s">
        <v>992</v>
      </c>
      <c r="C28" t="s">
        <v>486</v>
      </c>
      <c r="D28" t="s">
        <v>486</v>
      </c>
      <c r="E28" t="s">
        <v>956</v>
      </c>
      <c r="F28" s="605">
        <v>0</v>
      </c>
      <c r="T28" s="605">
        <f t="shared" si="0"/>
        <v>0</v>
      </c>
    </row>
    <row r="29" spans="1:32" x14ac:dyDescent="0.2">
      <c r="A29" t="s">
        <v>20</v>
      </c>
      <c r="B29" s="547" t="s">
        <v>993</v>
      </c>
      <c r="C29" t="s">
        <v>487</v>
      </c>
      <c r="D29" t="s">
        <v>487</v>
      </c>
      <c r="E29" t="s">
        <v>956</v>
      </c>
      <c r="F29" s="605">
        <f>SUM(G29:R29)</f>
        <v>18</v>
      </c>
      <c r="G29">
        <v>1</v>
      </c>
      <c r="H29">
        <v>2</v>
      </c>
      <c r="I29">
        <v>1</v>
      </c>
      <c r="J29">
        <v>2</v>
      </c>
      <c r="K29">
        <v>1</v>
      </c>
      <c r="L29">
        <v>2</v>
      </c>
      <c r="M29">
        <v>1</v>
      </c>
      <c r="N29">
        <v>2</v>
      </c>
      <c r="O29">
        <v>1</v>
      </c>
      <c r="P29">
        <v>2</v>
      </c>
      <c r="Q29">
        <v>1</v>
      </c>
      <c r="R29">
        <v>2</v>
      </c>
      <c r="T29" s="605">
        <f>SUM(U29:AF29)</f>
        <v>18</v>
      </c>
      <c r="U29">
        <v>1</v>
      </c>
      <c r="V29">
        <v>2</v>
      </c>
      <c r="W29">
        <v>1</v>
      </c>
      <c r="X29">
        <v>2</v>
      </c>
      <c r="Y29">
        <v>1</v>
      </c>
      <c r="Z29">
        <v>2</v>
      </c>
      <c r="AA29">
        <v>1</v>
      </c>
      <c r="AB29">
        <v>2</v>
      </c>
      <c r="AC29">
        <v>1</v>
      </c>
      <c r="AD29">
        <v>2</v>
      </c>
      <c r="AE29">
        <v>1</v>
      </c>
      <c r="AF29">
        <v>2</v>
      </c>
    </row>
    <row r="30" spans="1:32" x14ac:dyDescent="0.2">
      <c r="A30" t="s">
        <v>891</v>
      </c>
      <c r="B30" s="547" t="s">
        <v>912</v>
      </c>
      <c r="C30" t="s">
        <v>364</v>
      </c>
      <c r="D30" t="s">
        <v>364</v>
      </c>
      <c r="E30" t="s">
        <v>957</v>
      </c>
      <c r="F30" s="605">
        <v>0</v>
      </c>
      <c r="T30" s="605">
        <f t="shared" si="0"/>
        <v>0</v>
      </c>
    </row>
    <row r="31" spans="1:32" x14ac:dyDescent="0.2">
      <c r="A31" t="s">
        <v>891</v>
      </c>
      <c r="B31" s="547" t="s">
        <v>447</v>
      </c>
      <c r="C31" t="s">
        <v>448</v>
      </c>
      <c r="D31" t="s">
        <v>448</v>
      </c>
      <c r="E31" t="s">
        <v>957</v>
      </c>
      <c r="F31" s="605">
        <v>0</v>
      </c>
      <c r="T31" s="605">
        <f t="shared" si="0"/>
        <v>0</v>
      </c>
    </row>
    <row r="32" spans="1:32" x14ac:dyDescent="0.2">
      <c r="A32" t="s">
        <v>891</v>
      </c>
      <c r="B32" s="547" t="s">
        <v>14</v>
      </c>
      <c r="C32" t="s">
        <v>192</v>
      </c>
      <c r="D32" t="s">
        <v>192</v>
      </c>
      <c r="E32" t="s">
        <v>957</v>
      </c>
      <c r="F32" s="605">
        <f>SUM(G32:R32)</f>
        <v>18</v>
      </c>
      <c r="G32">
        <v>1</v>
      </c>
      <c r="H32">
        <v>2</v>
      </c>
      <c r="I32">
        <v>1</v>
      </c>
      <c r="J32">
        <v>2</v>
      </c>
      <c r="K32">
        <v>1</v>
      </c>
      <c r="L32">
        <v>2</v>
      </c>
      <c r="M32">
        <v>1</v>
      </c>
      <c r="N32">
        <v>2</v>
      </c>
      <c r="O32">
        <v>1</v>
      </c>
      <c r="P32">
        <v>2</v>
      </c>
      <c r="Q32">
        <v>1</v>
      </c>
      <c r="R32">
        <v>2</v>
      </c>
      <c r="T32" s="605">
        <f>SUM(U32:AF32)</f>
        <v>18</v>
      </c>
      <c r="U32">
        <v>1</v>
      </c>
      <c r="V32">
        <v>2</v>
      </c>
      <c r="W32">
        <v>1</v>
      </c>
      <c r="X32">
        <v>2</v>
      </c>
      <c r="Y32">
        <v>1</v>
      </c>
      <c r="Z32">
        <v>2</v>
      </c>
      <c r="AA32">
        <v>1</v>
      </c>
      <c r="AB32">
        <v>2</v>
      </c>
      <c r="AC32">
        <v>1</v>
      </c>
      <c r="AD32">
        <v>2</v>
      </c>
      <c r="AE32">
        <v>1</v>
      </c>
      <c r="AF32">
        <v>2</v>
      </c>
    </row>
    <row r="33" spans="1:32" x14ac:dyDescent="0.2">
      <c r="A33" t="s">
        <v>884</v>
      </c>
      <c r="B33" s="547" t="s">
        <v>155</v>
      </c>
      <c r="C33" t="s">
        <v>822</v>
      </c>
      <c r="D33" t="s">
        <v>822</v>
      </c>
      <c r="E33" t="s">
        <v>958</v>
      </c>
      <c r="F33" s="605">
        <v>0</v>
      </c>
      <c r="T33" s="605">
        <f>SUM(U33:AF33)</f>
        <v>0</v>
      </c>
    </row>
    <row r="34" spans="1:32" x14ac:dyDescent="0.2">
      <c r="A34" t="s">
        <v>884</v>
      </c>
      <c r="B34" s="547" t="s">
        <v>156</v>
      </c>
      <c r="C34" t="s">
        <v>823</v>
      </c>
      <c r="D34" t="s">
        <v>823</v>
      </c>
      <c r="E34" t="s">
        <v>958</v>
      </c>
      <c r="F34" s="605">
        <v>0</v>
      </c>
      <c r="T34" s="605">
        <f t="shared" si="0"/>
        <v>0</v>
      </c>
    </row>
    <row r="35" spans="1:32" x14ac:dyDescent="0.2">
      <c r="A35" t="s">
        <v>884</v>
      </c>
      <c r="B35" s="547" t="s">
        <v>157</v>
      </c>
      <c r="C35" t="s">
        <v>824</v>
      </c>
      <c r="D35" t="s">
        <v>824</v>
      </c>
      <c r="E35" t="s">
        <v>958</v>
      </c>
      <c r="F35" s="605">
        <f>SUM(G35:R35)</f>
        <v>18</v>
      </c>
      <c r="G35">
        <v>1</v>
      </c>
      <c r="H35">
        <v>2</v>
      </c>
      <c r="I35">
        <v>1</v>
      </c>
      <c r="J35">
        <v>2</v>
      </c>
      <c r="K35">
        <v>1</v>
      </c>
      <c r="L35">
        <v>2</v>
      </c>
      <c r="M35">
        <v>1</v>
      </c>
      <c r="N35">
        <v>2</v>
      </c>
      <c r="O35">
        <v>1</v>
      </c>
      <c r="P35">
        <v>2</v>
      </c>
      <c r="Q35">
        <v>1</v>
      </c>
      <c r="R35">
        <v>2</v>
      </c>
      <c r="T35" s="605">
        <f>SUM(U35:AF35)</f>
        <v>18</v>
      </c>
      <c r="U35">
        <v>1</v>
      </c>
      <c r="V35">
        <v>2</v>
      </c>
      <c r="W35">
        <v>1</v>
      </c>
      <c r="X35">
        <v>2</v>
      </c>
      <c r="Y35">
        <v>1</v>
      </c>
      <c r="Z35">
        <v>2</v>
      </c>
      <c r="AA35">
        <v>1</v>
      </c>
      <c r="AB35">
        <v>2</v>
      </c>
      <c r="AC35">
        <v>1</v>
      </c>
      <c r="AD35">
        <v>2</v>
      </c>
      <c r="AE35">
        <v>1</v>
      </c>
      <c r="AF35">
        <v>2</v>
      </c>
    </row>
    <row r="36" spans="1:32" x14ac:dyDescent="0.2">
      <c r="A36" t="s">
        <v>884</v>
      </c>
      <c r="B36" s="547" t="s">
        <v>158</v>
      </c>
      <c r="C36" t="s">
        <v>825</v>
      </c>
      <c r="D36" t="s">
        <v>825</v>
      </c>
      <c r="E36" t="s">
        <v>958</v>
      </c>
      <c r="F36" s="605">
        <v>0</v>
      </c>
      <c r="T36" s="605"/>
    </row>
    <row r="37" spans="1:32" x14ac:dyDescent="0.2">
      <c r="A37" t="s">
        <v>893</v>
      </c>
      <c r="B37" s="547" t="s">
        <v>162</v>
      </c>
      <c r="C37" t="s">
        <v>370</v>
      </c>
      <c r="D37" t="s">
        <v>370</v>
      </c>
      <c r="E37" t="s">
        <v>955</v>
      </c>
      <c r="F37" s="605">
        <v>0</v>
      </c>
      <c r="T37" s="605"/>
    </row>
    <row r="38" spans="1:32" x14ac:dyDescent="0.2">
      <c r="A38" t="s">
        <v>4</v>
      </c>
      <c r="B38" s="610" t="s">
        <v>750</v>
      </c>
      <c r="C38" s="607" t="s">
        <v>202</v>
      </c>
      <c r="D38" t="s">
        <v>376</v>
      </c>
      <c r="E38" t="s">
        <v>959</v>
      </c>
      <c r="F38" s="605">
        <f>SUM(G38:R38)</f>
        <v>26</v>
      </c>
      <c r="G38">
        <v>1</v>
      </c>
      <c r="H38">
        <v>1</v>
      </c>
      <c r="I38">
        <v>1</v>
      </c>
      <c r="J38">
        <v>1</v>
      </c>
      <c r="K38">
        <v>1</v>
      </c>
      <c r="L38">
        <v>1</v>
      </c>
      <c r="M38">
        <v>2</v>
      </c>
      <c r="N38">
        <v>4</v>
      </c>
      <c r="O38">
        <v>4</v>
      </c>
      <c r="P38">
        <v>4</v>
      </c>
      <c r="Q38">
        <v>4</v>
      </c>
      <c r="R38">
        <v>2</v>
      </c>
      <c r="T38" s="605">
        <f>SUM(U38:AF38)</f>
        <v>23</v>
      </c>
      <c r="U38">
        <v>0</v>
      </c>
      <c r="V38">
        <v>1</v>
      </c>
      <c r="W38">
        <v>0</v>
      </c>
      <c r="X38">
        <v>1</v>
      </c>
      <c r="Y38">
        <v>0</v>
      </c>
      <c r="Z38">
        <v>1</v>
      </c>
      <c r="AA38">
        <v>2</v>
      </c>
      <c r="AB38">
        <v>4</v>
      </c>
      <c r="AC38">
        <v>4</v>
      </c>
      <c r="AD38">
        <v>4</v>
      </c>
      <c r="AE38">
        <v>4</v>
      </c>
      <c r="AF38">
        <v>2</v>
      </c>
    </row>
    <row r="39" spans="1:32" x14ac:dyDescent="0.2">
      <c r="A39" t="s">
        <v>4</v>
      </c>
      <c r="B39" s="547" t="s">
        <v>749</v>
      </c>
      <c r="C39" t="s">
        <v>376</v>
      </c>
      <c r="D39" t="s">
        <v>202</v>
      </c>
      <c r="E39" t="s">
        <v>959</v>
      </c>
      <c r="F39" s="605">
        <f>SUM(G39:R39)</f>
        <v>0</v>
      </c>
      <c r="T39" s="605">
        <f t="shared" si="0"/>
        <v>0</v>
      </c>
    </row>
    <row r="40" spans="1:32" x14ac:dyDescent="0.2">
      <c r="A40" t="s">
        <v>4</v>
      </c>
      <c r="B40" s="547" t="s">
        <v>752</v>
      </c>
      <c r="C40" t="s">
        <v>378</v>
      </c>
      <c r="D40" t="s">
        <v>378</v>
      </c>
      <c r="E40" t="s">
        <v>959</v>
      </c>
      <c r="F40" s="605">
        <f>SUM(G40:R40)</f>
        <v>0</v>
      </c>
      <c r="T40" s="605">
        <f t="shared" si="0"/>
        <v>0</v>
      </c>
    </row>
    <row r="41" spans="1:32" x14ac:dyDescent="0.2">
      <c r="A41" t="s">
        <v>4</v>
      </c>
      <c r="B41" s="547" t="s">
        <v>753</v>
      </c>
      <c r="C41" t="s">
        <v>379</v>
      </c>
      <c r="D41" t="s">
        <v>379</v>
      </c>
      <c r="E41" t="s">
        <v>959</v>
      </c>
      <c r="F41" s="605">
        <v>0</v>
      </c>
      <c r="T41" s="605">
        <f t="shared" si="0"/>
        <v>0</v>
      </c>
    </row>
    <row r="42" spans="1:32" x14ac:dyDescent="0.2">
      <c r="A42" t="s">
        <v>26</v>
      </c>
      <c r="B42" s="547" t="s">
        <v>989</v>
      </c>
      <c r="C42" t="s">
        <v>97</v>
      </c>
      <c r="D42" t="s">
        <v>97</v>
      </c>
      <c r="E42" t="s">
        <v>960</v>
      </c>
      <c r="F42" s="605">
        <f>SUM(G42:R42)</f>
        <v>26</v>
      </c>
      <c r="G42">
        <v>1</v>
      </c>
      <c r="H42">
        <v>1</v>
      </c>
      <c r="I42">
        <v>1</v>
      </c>
      <c r="J42">
        <v>1</v>
      </c>
      <c r="K42">
        <v>1</v>
      </c>
      <c r="L42">
        <v>1</v>
      </c>
      <c r="M42">
        <v>2</v>
      </c>
      <c r="N42">
        <v>4</v>
      </c>
      <c r="O42">
        <v>4</v>
      </c>
      <c r="P42">
        <v>4</v>
      </c>
      <c r="Q42">
        <v>4</v>
      </c>
      <c r="R42">
        <v>2</v>
      </c>
      <c r="T42" s="605">
        <f>SUM(U42:AF42)</f>
        <v>23</v>
      </c>
      <c r="U42">
        <v>0</v>
      </c>
      <c r="V42">
        <v>1</v>
      </c>
      <c r="W42">
        <v>0</v>
      </c>
      <c r="X42">
        <v>1</v>
      </c>
      <c r="Y42">
        <v>0</v>
      </c>
      <c r="Z42">
        <v>1</v>
      </c>
      <c r="AA42">
        <v>2</v>
      </c>
      <c r="AB42">
        <v>4</v>
      </c>
      <c r="AC42">
        <v>4</v>
      </c>
      <c r="AD42">
        <v>4</v>
      </c>
      <c r="AE42">
        <v>4</v>
      </c>
      <c r="AF42">
        <v>2</v>
      </c>
    </row>
    <row r="43" spans="1:32" x14ac:dyDescent="0.2">
      <c r="A43" t="s">
        <v>26</v>
      </c>
      <c r="B43" s="547" t="s">
        <v>765</v>
      </c>
      <c r="C43" t="s">
        <v>189</v>
      </c>
      <c r="D43" t="s">
        <v>189</v>
      </c>
      <c r="E43" t="s">
        <v>960</v>
      </c>
      <c r="F43" s="605">
        <v>0</v>
      </c>
      <c r="T43" s="605">
        <f t="shared" si="0"/>
        <v>0</v>
      </c>
    </row>
    <row r="44" spans="1:32" x14ac:dyDescent="0.2">
      <c r="A44" t="s">
        <v>26</v>
      </c>
      <c r="B44" s="547" t="s">
        <v>991</v>
      </c>
      <c r="C44" t="s">
        <v>99</v>
      </c>
      <c r="D44" t="s">
        <v>99</v>
      </c>
      <c r="E44" t="s">
        <v>960</v>
      </c>
      <c r="F44" s="605">
        <f>SUM(G44:R44)</f>
        <v>16</v>
      </c>
      <c r="G44">
        <v>1</v>
      </c>
      <c r="H44">
        <v>1</v>
      </c>
      <c r="I44">
        <v>1</v>
      </c>
      <c r="J44">
        <v>1</v>
      </c>
      <c r="K44">
        <v>1</v>
      </c>
      <c r="L44">
        <v>1</v>
      </c>
      <c r="M44">
        <v>1</v>
      </c>
      <c r="N44">
        <v>2</v>
      </c>
      <c r="O44">
        <v>2</v>
      </c>
      <c r="P44">
        <v>2</v>
      </c>
      <c r="Q44">
        <v>2</v>
      </c>
      <c r="R44">
        <v>1</v>
      </c>
      <c r="T44" s="605">
        <f t="shared" si="0"/>
        <v>16</v>
      </c>
      <c r="U44">
        <v>1</v>
      </c>
      <c r="V44">
        <v>1</v>
      </c>
      <c r="W44">
        <v>1</v>
      </c>
      <c r="X44">
        <v>1</v>
      </c>
      <c r="Y44">
        <v>1</v>
      </c>
      <c r="Z44">
        <v>1</v>
      </c>
      <c r="AA44">
        <v>1</v>
      </c>
      <c r="AB44">
        <v>2</v>
      </c>
      <c r="AC44">
        <v>2</v>
      </c>
      <c r="AD44">
        <v>2</v>
      </c>
      <c r="AE44">
        <v>2</v>
      </c>
      <c r="AF44">
        <v>1</v>
      </c>
    </row>
    <row r="45" spans="1:32" x14ac:dyDescent="0.2">
      <c r="A45" t="s">
        <v>26</v>
      </c>
      <c r="B45" s="614" t="s">
        <v>1035</v>
      </c>
      <c r="C45" s="615" t="s">
        <v>1036</v>
      </c>
      <c r="D45" t="s">
        <v>1036</v>
      </c>
      <c r="E45" t="s">
        <v>960</v>
      </c>
      <c r="F45" s="605">
        <f>SUM(G45:R45)</f>
        <v>16</v>
      </c>
      <c r="G45">
        <v>1</v>
      </c>
      <c r="H45">
        <v>1</v>
      </c>
      <c r="I45">
        <v>1</v>
      </c>
      <c r="J45">
        <v>1</v>
      </c>
      <c r="K45">
        <v>1</v>
      </c>
      <c r="L45">
        <v>1</v>
      </c>
      <c r="M45">
        <v>1</v>
      </c>
      <c r="N45">
        <v>2</v>
      </c>
      <c r="O45">
        <v>2</v>
      </c>
      <c r="P45">
        <v>2</v>
      </c>
      <c r="Q45">
        <v>2</v>
      </c>
      <c r="R45">
        <v>1</v>
      </c>
      <c r="T45" s="605">
        <f>SUM(U45:AF45)</f>
        <v>16</v>
      </c>
      <c r="U45">
        <v>1</v>
      </c>
      <c r="V45">
        <v>1</v>
      </c>
      <c r="W45">
        <v>1</v>
      </c>
      <c r="X45">
        <v>1</v>
      </c>
      <c r="Y45">
        <v>1</v>
      </c>
      <c r="Z45">
        <v>1</v>
      </c>
      <c r="AA45">
        <v>1</v>
      </c>
      <c r="AB45">
        <v>2</v>
      </c>
      <c r="AC45">
        <v>2</v>
      </c>
      <c r="AD45">
        <v>2</v>
      </c>
      <c r="AE45">
        <v>2</v>
      </c>
      <c r="AF45">
        <v>1</v>
      </c>
    </row>
    <row r="46" spans="1:32" x14ac:dyDescent="0.2">
      <c r="A46" t="s">
        <v>28</v>
      </c>
      <c r="B46" s="547" t="s">
        <v>1002</v>
      </c>
      <c r="C46" t="s">
        <v>104</v>
      </c>
      <c r="D46" t="s">
        <v>104</v>
      </c>
      <c r="E46" t="s">
        <v>1048</v>
      </c>
      <c r="F46" s="605">
        <v>0</v>
      </c>
      <c r="T46" s="605">
        <f t="shared" si="0"/>
        <v>0</v>
      </c>
    </row>
    <row r="47" spans="1:32" x14ac:dyDescent="0.2">
      <c r="A47" t="s">
        <v>28</v>
      </c>
      <c r="B47" s="547" t="s">
        <v>41</v>
      </c>
      <c r="C47" t="s">
        <v>200</v>
      </c>
      <c r="D47" t="s">
        <v>200</v>
      </c>
      <c r="E47" t="s">
        <v>1048</v>
      </c>
      <c r="F47" s="605">
        <v>0</v>
      </c>
      <c r="T47" s="605">
        <f t="shared" si="0"/>
        <v>0</v>
      </c>
    </row>
    <row r="48" spans="1:32" x14ac:dyDescent="0.2">
      <c r="A48" t="s">
        <v>28</v>
      </c>
      <c r="B48" s="547" t="s">
        <v>1004</v>
      </c>
      <c r="C48" t="s">
        <v>106</v>
      </c>
      <c r="D48" t="s">
        <v>106</v>
      </c>
      <c r="E48" t="s">
        <v>961</v>
      </c>
      <c r="F48" s="605">
        <f>SUM(G48:R48)</f>
        <v>26</v>
      </c>
      <c r="G48">
        <v>1</v>
      </c>
      <c r="H48">
        <v>1</v>
      </c>
      <c r="I48">
        <v>1</v>
      </c>
      <c r="J48">
        <v>1</v>
      </c>
      <c r="K48">
        <v>1</v>
      </c>
      <c r="L48">
        <v>1</v>
      </c>
      <c r="M48">
        <v>2</v>
      </c>
      <c r="N48">
        <v>4</v>
      </c>
      <c r="O48">
        <v>4</v>
      </c>
      <c r="P48">
        <v>4</v>
      </c>
      <c r="Q48">
        <v>4</v>
      </c>
      <c r="R48">
        <v>2</v>
      </c>
      <c r="T48" s="605">
        <f t="shared" si="0"/>
        <v>23</v>
      </c>
      <c r="U48">
        <v>0</v>
      </c>
      <c r="V48">
        <v>1</v>
      </c>
      <c r="W48">
        <v>0</v>
      </c>
      <c r="X48">
        <v>1</v>
      </c>
      <c r="Y48">
        <v>0</v>
      </c>
      <c r="Z48">
        <v>1</v>
      </c>
      <c r="AA48">
        <v>2</v>
      </c>
      <c r="AB48">
        <v>4</v>
      </c>
      <c r="AC48">
        <v>4</v>
      </c>
      <c r="AD48">
        <v>4</v>
      </c>
      <c r="AE48">
        <v>4</v>
      </c>
      <c r="AF48">
        <v>2</v>
      </c>
    </row>
    <row r="49" spans="1:32" x14ac:dyDescent="0.2">
      <c r="A49" t="s">
        <v>28</v>
      </c>
      <c r="B49" s="547" t="s">
        <v>1005</v>
      </c>
      <c r="C49" t="s">
        <v>655</v>
      </c>
      <c r="D49" t="s">
        <v>655</v>
      </c>
      <c r="E49" t="s">
        <v>961</v>
      </c>
      <c r="F49" s="605">
        <v>0</v>
      </c>
      <c r="T49" s="605">
        <f t="shared" si="0"/>
        <v>0</v>
      </c>
    </row>
    <row r="50" spans="1:32" x14ac:dyDescent="0.2">
      <c r="A50" t="s">
        <v>30</v>
      </c>
      <c r="B50" s="547" t="s">
        <v>1009</v>
      </c>
      <c r="C50" t="s">
        <v>669</v>
      </c>
      <c r="D50" t="s">
        <v>669</v>
      </c>
      <c r="E50" t="s">
        <v>962</v>
      </c>
      <c r="F50" s="605">
        <f>SUM(G50:R50)</f>
        <v>26</v>
      </c>
      <c r="G50">
        <v>1</v>
      </c>
      <c r="H50">
        <v>1</v>
      </c>
      <c r="I50">
        <v>1</v>
      </c>
      <c r="J50">
        <v>1</v>
      </c>
      <c r="K50">
        <v>1</v>
      </c>
      <c r="L50">
        <v>1</v>
      </c>
      <c r="M50">
        <v>2</v>
      </c>
      <c r="N50">
        <v>4</v>
      </c>
      <c r="O50">
        <v>4</v>
      </c>
      <c r="P50">
        <v>4</v>
      </c>
      <c r="Q50">
        <v>4</v>
      </c>
      <c r="R50">
        <v>2</v>
      </c>
      <c r="T50" s="605">
        <f t="shared" si="0"/>
        <v>23</v>
      </c>
      <c r="U50">
        <v>0</v>
      </c>
      <c r="V50">
        <v>1</v>
      </c>
      <c r="W50">
        <v>0</v>
      </c>
      <c r="X50">
        <v>1</v>
      </c>
      <c r="Y50">
        <v>0</v>
      </c>
      <c r="Z50">
        <v>1</v>
      </c>
      <c r="AA50">
        <v>2</v>
      </c>
      <c r="AB50">
        <v>4</v>
      </c>
      <c r="AC50">
        <v>4</v>
      </c>
      <c r="AD50">
        <v>4</v>
      </c>
      <c r="AE50">
        <v>4</v>
      </c>
      <c r="AF50">
        <v>2</v>
      </c>
    </row>
    <row r="51" spans="1:32" x14ac:dyDescent="0.2">
      <c r="A51" t="s">
        <v>30</v>
      </c>
      <c r="B51" s="547" t="s">
        <v>1010</v>
      </c>
      <c r="C51" t="s">
        <v>670</v>
      </c>
      <c r="D51" t="s">
        <v>670</v>
      </c>
      <c r="E51" t="s">
        <v>962</v>
      </c>
      <c r="F51" s="605">
        <v>0</v>
      </c>
      <c r="T51" s="605">
        <f t="shared" si="0"/>
        <v>0</v>
      </c>
    </row>
    <row r="52" spans="1:32" x14ac:dyDescent="0.2">
      <c r="A52" t="s">
        <v>895</v>
      </c>
      <c r="B52" s="547" t="s">
        <v>176</v>
      </c>
      <c r="C52" t="s">
        <v>374</v>
      </c>
      <c r="D52" t="s">
        <v>374</v>
      </c>
      <c r="E52" t="s">
        <v>962</v>
      </c>
      <c r="F52" s="605">
        <v>0</v>
      </c>
      <c r="T52" s="605">
        <f t="shared" si="0"/>
        <v>0</v>
      </c>
    </row>
    <row r="53" spans="1:32" x14ac:dyDescent="0.2">
      <c r="A53" t="s">
        <v>895</v>
      </c>
      <c r="B53" s="547" t="s">
        <v>742</v>
      </c>
      <c r="C53" t="s">
        <v>375</v>
      </c>
      <c r="D53" t="s">
        <v>375</v>
      </c>
      <c r="E53" t="s">
        <v>962</v>
      </c>
      <c r="F53" s="605">
        <v>0</v>
      </c>
      <c r="T53" s="605">
        <f t="shared" si="0"/>
        <v>0</v>
      </c>
    </row>
    <row r="54" spans="1:32" x14ac:dyDescent="0.2">
      <c r="A54" t="s">
        <v>886</v>
      </c>
      <c r="B54" s="547" t="s">
        <v>743</v>
      </c>
      <c r="C54" t="s">
        <v>829</v>
      </c>
      <c r="D54" t="s">
        <v>829</v>
      </c>
      <c r="E54" t="s">
        <v>963</v>
      </c>
      <c r="F54" s="605">
        <f>SUM(G54:R54)</f>
        <v>21</v>
      </c>
      <c r="G54">
        <v>1</v>
      </c>
      <c r="H54">
        <v>1</v>
      </c>
      <c r="I54">
        <v>1</v>
      </c>
      <c r="J54">
        <v>1</v>
      </c>
      <c r="K54">
        <v>1</v>
      </c>
      <c r="L54">
        <v>1</v>
      </c>
      <c r="M54">
        <v>1</v>
      </c>
      <c r="N54">
        <v>3</v>
      </c>
      <c r="O54">
        <v>3</v>
      </c>
      <c r="P54">
        <v>3</v>
      </c>
      <c r="Q54">
        <v>3</v>
      </c>
      <c r="R54">
        <v>2</v>
      </c>
      <c r="T54" s="605">
        <f t="shared" si="0"/>
        <v>18</v>
      </c>
      <c r="U54">
        <v>0</v>
      </c>
      <c r="V54">
        <v>1</v>
      </c>
      <c r="W54">
        <v>0</v>
      </c>
      <c r="X54">
        <v>1</v>
      </c>
      <c r="Y54">
        <v>0</v>
      </c>
      <c r="Z54">
        <v>1</v>
      </c>
      <c r="AA54">
        <v>1</v>
      </c>
      <c r="AB54">
        <v>3</v>
      </c>
      <c r="AC54">
        <v>3</v>
      </c>
      <c r="AD54">
        <v>3</v>
      </c>
      <c r="AE54">
        <v>3</v>
      </c>
      <c r="AF54">
        <v>2</v>
      </c>
    </row>
    <row r="55" spans="1:32" x14ac:dyDescent="0.2">
      <c r="A55" t="s">
        <v>886</v>
      </c>
      <c r="B55" s="547" t="s">
        <v>744</v>
      </c>
      <c r="C55" t="s">
        <v>830</v>
      </c>
      <c r="D55" t="s">
        <v>830</v>
      </c>
      <c r="E55" t="s">
        <v>963</v>
      </c>
      <c r="F55" s="605">
        <v>0</v>
      </c>
      <c r="T55" s="605">
        <f t="shared" si="0"/>
        <v>0</v>
      </c>
    </row>
    <row r="56" spans="1:32" x14ac:dyDescent="0.2">
      <c r="A56" t="s">
        <v>886</v>
      </c>
      <c r="B56" s="547" t="s">
        <v>745</v>
      </c>
      <c r="C56" t="s">
        <v>831</v>
      </c>
      <c r="D56" t="s">
        <v>831</v>
      </c>
      <c r="E56" t="s">
        <v>963</v>
      </c>
      <c r="F56" s="605">
        <v>0</v>
      </c>
      <c r="T56" s="605">
        <f t="shared" si="0"/>
        <v>0</v>
      </c>
    </row>
    <row r="57" spans="1:32" x14ac:dyDescent="0.2">
      <c r="A57" t="s">
        <v>6</v>
      </c>
      <c r="B57" s="547" t="s">
        <v>1012</v>
      </c>
      <c r="C57" t="s">
        <v>488</v>
      </c>
      <c r="D57" t="s">
        <v>488</v>
      </c>
      <c r="E57" t="s">
        <v>903</v>
      </c>
      <c r="F57" s="605">
        <v>0</v>
      </c>
      <c r="T57" s="605">
        <f t="shared" si="0"/>
        <v>0</v>
      </c>
    </row>
    <row r="58" spans="1:32" x14ac:dyDescent="0.2">
      <c r="A58" t="s">
        <v>6</v>
      </c>
      <c r="B58" s="547" t="s">
        <v>608</v>
      </c>
      <c r="C58" t="s">
        <v>843</v>
      </c>
      <c r="D58" t="s">
        <v>843</v>
      </c>
      <c r="E58" t="s">
        <v>903</v>
      </c>
      <c r="F58" s="605">
        <v>0</v>
      </c>
      <c r="T58" s="605">
        <f t="shared" si="0"/>
        <v>0</v>
      </c>
    </row>
    <row r="59" spans="1:32" x14ac:dyDescent="0.2">
      <c r="A59" t="s">
        <v>6</v>
      </c>
      <c r="B59" s="547" t="s">
        <v>1014</v>
      </c>
      <c r="C59" t="s">
        <v>490</v>
      </c>
      <c r="D59" t="s">
        <v>490</v>
      </c>
      <c r="E59" t="s">
        <v>903</v>
      </c>
      <c r="F59" s="605">
        <f>SUM(G59:R59)</f>
        <v>20</v>
      </c>
      <c r="G59">
        <v>1</v>
      </c>
      <c r="H59">
        <v>1</v>
      </c>
      <c r="I59">
        <v>1</v>
      </c>
      <c r="J59">
        <v>1</v>
      </c>
      <c r="K59">
        <v>1</v>
      </c>
      <c r="L59">
        <v>1</v>
      </c>
      <c r="M59">
        <v>1</v>
      </c>
      <c r="N59">
        <v>3</v>
      </c>
      <c r="O59">
        <v>3</v>
      </c>
      <c r="P59">
        <v>3</v>
      </c>
      <c r="Q59">
        <v>3</v>
      </c>
      <c r="R59">
        <v>1</v>
      </c>
      <c r="T59" s="605">
        <f t="shared" si="0"/>
        <v>17</v>
      </c>
      <c r="U59">
        <v>0</v>
      </c>
      <c r="V59">
        <v>1</v>
      </c>
      <c r="W59">
        <v>0</v>
      </c>
      <c r="X59">
        <v>1</v>
      </c>
      <c r="Y59">
        <v>0</v>
      </c>
      <c r="Z59">
        <v>1</v>
      </c>
      <c r="AA59">
        <v>1</v>
      </c>
      <c r="AB59">
        <v>3</v>
      </c>
      <c r="AC59">
        <v>3</v>
      </c>
      <c r="AD59">
        <v>3</v>
      </c>
      <c r="AE59">
        <v>3</v>
      </c>
      <c r="AF59">
        <v>1</v>
      </c>
    </row>
    <row r="60" spans="1:32" x14ac:dyDescent="0.2">
      <c r="A60" t="s">
        <v>6</v>
      </c>
      <c r="B60" s="547" t="s">
        <v>1016</v>
      </c>
      <c r="C60" t="s">
        <v>492</v>
      </c>
      <c r="D60" t="s">
        <v>492</v>
      </c>
      <c r="E60" t="s">
        <v>903</v>
      </c>
      <c r="F60" s="605">
        <f>SUM(G60:R60)</f>
        <v>26</v>
      </c>
      <c r="G60">
        <v>1</v>
      </c>
      <c r="H60">
        <v>1</v>
      </c>
      <c r="I60">
        <v>1</v>
      </c>
      <c r="J60">
        <v>1</v>
      </c>
      <c r="K60">
        <v>1</v>
      </c>
      <c r="L60">
        <v>1</v>
      </c>
      <c r="M60">
        <v>2</v>
      </c>
      <c r="N60">
        <v>4</v>
      </c>
      <c r="O60">
        <v>4</v>
      </c>
      <c r="P60">
        <v>4</v>
      </c>
      <c r="Q60">
        <v>4</v>
      </c>
      <c r="R60">
        <v>2</v>
      </c>
      <c r="T60" s="605">
        <f>SUM(U60:AF60)</f>
        <v>23</v>
      </c>
      <c r="U60">
        <v>0</v>
      </c>
      <c r="V60">
        <v>1</v>
      </c>
      <c r="W60">
        <v>0</v>
      </c>
      <c r="X60">
        <v>1</v>
      </c>
      <c r="Y60">
        <v>0</v>
      </c>
      <c r="Z60">
        <v>1</v>
      </c>
      <c r="AA60">
        <v>2</v>
      </c>
      <c r="AB60">
        <v>4</v>
      </c>
      <c r="AC60">
        <v>4</v>
      </c>
      <c r="AD60">
        <v>4</v>
      </c>
      <c r="AE60">
        <v>4</v>
      </c>
      <c r="AF60">
        <v>2</v>
      </c>
    </row>
    <row r="61" spans="1:32" x14ac:dyDescent="0.2">
      <c r="A61" t="s">
        <v>25</v>
      </c>
      <c r="B61" s="547" t="s">
        <v>758</v>
      </c>
      <c r="C61" t="s">
        <v>93</v>
      </c>
      <c r="D61" t="s">
        <v>93</v>
      </c>
      <c r="E61" t="s">
        <v>904</v>
      </c>
      <c r="F61" s="605">
        <v>0</v>
      </c>
      <c r="T61" s="605">
        <f t="shared" si="0"/>
        <v>0</v>
      </c>
    </row>
    <row r="62" spans="1:32" x14ac:dyDescent="0.2">
      <c r="A62" t="s">
        <v>25</v>
      </c>
      <c r="B62" s="547" t="s">
        <v>759</v>
      </c>
      <c r="C62" t="s">
        <v>331</v>
      </c>
      <c r="D62" t="s">
        <v>331</v>
      </c>
      <c r="E62" t="s">
        <v>904</v>
      </c>
      <c r="F62" s="605">
        <f>SUM(G62:R62)</f>
        <v>21</v>
      </c>
      <c r="G62">
        <v>1</v>
      </c>
      <c r="H62">
        <v>1</v>
      </c>
      <c r="I62">
        <v>1</v>
      </c>
      <c r="J62">
        <v>1</v>
      </c>
      <c r="K62">
        <v>1</v>
      </c>
      <c r="L62">
        <v>1</v>
      </c>
      <c r="M62">
        <v>1</v>
      </c>
      <c r="N62">
        <v>3</v>
      </c>
      <c r="O62">
        <v>3</v>
      </c>
      <c r="P62">
        <v>3</v>
      </c>
      <c r="Q62">
        <v>3</v>
      </c>
      <c r="R62">
        <v>2</v>
      </c>
      <c r="T62" s="605">
        <f>SUM(U62:AF62)</f>
        <v>18</v>
      </c>
      <c r="U62">
        <v>0</v>
      </c>
      <c r="V62">
        <v>1</v>
      </c>
      <c r="W62">
        <v>0</v>
      </c>
      <c r="X62">
        <v>1</v>
      </c>
      <c r="Y62">
        <v>0</v>
      </c>
      <c r="Z62">
        <v>1</v>
      </c>
      <c r="AA62">
        <v>1</v>
      </c>
      <c r="AB62">
        <v>3</v>
      </c>
      <c r="AC62">
        <v>3</v>
      </c>
      <c r="AD62">
        <v>3</v>
      </c>
      <c r="AE62">
        <v>3</v>
      </c>
      <c r="AF62">
        <v>2</v>
      </c>
    </row>
    <row r="63" spans="1:32" x14ac:dyDescent="0.2">
      <c r="A63" t="s">
        <v>25</v>
      </c>
      <c r="B63" s="547" t="s">
        <v>760</v>
      </c>
      <c r="C63" t="s">
        <v>95</v>
      </c>
      <c r="D63" t="s">
        <v>95</v>
      </c>
      <c r="E63" t="s">
        <v>904</v>
      </c>
      <c r="F63" s="605">
        <v>0</v>
      </c>
      <c r="T63" s="605">
        <f t="shared" si="0"/>
        <v>0</v>
      </c>
    </row>
    <row r="64" spans="1:32" x14ac:dyDescent="0.2">
      <c r="A64" t="s">
        <v>19</v>
      </c>
      <c r="B64" s="547" t="s">
        <v>980</v>
      </c>
      <c r="C64" t="s">
        <v>775</v>
      </c>
      <c r="D64" t="s">
        <v>775</v>
      </c>
      <c r="E64" t="s">
        <v>905</v>
      </c>
      <c r="F64" s="605">
        <v>0</v>
      </c>
      <c r="T64" s="605">
        <f t="shared" si="0"/>
        <v>0</v>
      </c>
    </row>
    <row r="65" spans="1:33" x14ac:dyDescent="0.2">
      <c r="A65" t="s">
        <v>19</v>
      </c>
      <c r="B65" s="547" t="s">
        <v>464</v>
      </c>
      <c r="C65" t="s">
        <v>465</v>
      </c>
      <c r="D65" t="s">
        <v>465</v>
      </c>
      <c r="E65" t="s">
        <v>905</v>
      </c>
      <c r="F65" s="605">
        <v>0</v>
      </c>
      <c r="T65" s="605">
        <f t="shared" si="0"/>
        <v>0</v>
      </c>
    </row>
    <row r="66" spans="1:33" x14ac:dyDescent="0.2">
      <c r="A66" t="s">
        <v>19</v>
      </c>
      <c r="B66" s="547" t="s">
        <v>981</v>
      </c>
      <c r="C66" t="s">
        <v>776</v>
      </c>
      <c r="D66" t="s">
        <v>776</v>
      </c>
      <c r="E66" t="s">
        <v>905</v>
      </c>
      <c r="F66" s="605">
        <f>SUM(G66:R66)</f>
        <v>26</v>
      </c>
      <c r="G66">
        <v>1</v>
      </c>
      <c r="H66">
        <v>1</v>
      </c>
      <c r="I66">
        <v>1</v>
      </c>
      <c r="J66">
        <v>1</v>
      </c>
      <c r="K66">
        <v>1</v>
      </c>
      <c r="L66">
        <v>1</v>
      </c>
      <c r="M66">
        <v>2</v>
      </c>
      <c r="N66">
        <v>4</v>
      </c>
      <c r="O66">
        <v>4</v>
      </c>
      <c r="P66">
        <v>4</v>
      </c>
      <c r="Q66">
        <v>4</v>
      </c>
      <c r="R66">
        <v>2</v>
      </c>
      <c r="T66" s="605">
        <f>SUM(U66:AF66)</f>
        <v>23</v>
      </c>
      <c r="U66">
        <v>0</v>
      </c>
      <c r="V66">
        <v>1</v>
      </c>
      <c r="W66">
        <v>0</v>
      </c>
      <c r="X66">
        <v>1</v>
      </c>
      <c r="Y66">
        <v>0</v>
      </c>
      <c r="Z66">
        <v>1</v>
      </c>
      <c r="AA66">
        <v>2</v>
      </c>
      <c r="AB66">
        <v>4</v>
      </c>
      <c r="AC66">
        <v>4</v>
      </c>
      <c r="AD66">
        <v>4</v>
      </c>
      <c r="AE66">
        <v>4</v>
      </c>
      <c r="AF66">
        <v>2</v>
      </c>
    </row>
    <row r="67" spans="1:33" x14ac:dyDescent="0.2">
      <c r="A67" t="s">
        <v>19</v>
      </c>
      <c r="B67" s="547" t="s">
        <v>329</v>
      </c>
      <c r="C67" t="s">
        <v>197</v>
      </c>
      <c r="D67" t="s">
        <v>197</v>
      </c>
      <c r="E67" t="s">
        <v>905</v>
      </c>
      <c r="F67" s="605">
        <v>0</v>
      </c>
      <c r="T67" s="605">
        <f t="shared" si="0"/>
        <v>0</v>
      </c>
    </row>
    <row r="68" spans="1:33" x14ac:dyDescent="0.2">
      <c r="A68" t="s">
        <v>19</v>
      </c>
      <c r="B68" s="547" t="s">
        <v>982</v>
      </c>
      <c r="C68" t="s">
        <v>482</v>
      </c>
      <c r="D68" t="s">
        <v>482</v>
      </c>
      <c r="E68" t="s">
        <v>905</v>
      </c>
      <c r="F68" s="605">
        <f>SUM(G68:R68)</f>
        <v>16</v>
      </c>
      <c r="G68">
        <v>1</v>
      </c>
      <c r="H68">
        <v>1</v>
      </c>
      <c r="I68">
        <v>1</v>
      </c>
      <c r="J68">
        <v>1</v>
      </c>
      <c r="K68">
        <v>1</v>
      </c>
      <c r="L68">
        <v>1</v>
      </c>
      <c r="M68">
        <v>1</v>
      </c>
      <c r="N68">
        <v>2</v>
      </c>
      <c r="O68">
        <v>2</v>
      </c>
      <c r="P68">
        <v>2</v>
      </c>
      <c r="Q68">
        <v>2</v>
      </c>
      <c r="R68">
        <v>1</v>
      </c>
      <c r="T68" s="605">
        <f t="shared" si="0"/>
        <v>13</v>
      </c>
      <c r="U68">
        <v>0</v>
      </c>
      <c r="V68">
        <v>1</v>
      </c>
      <c r="W68">
        <v>0</v>
      </c>
      <c r="X68">
        <v>1</v>
      </c>
      <c r="Y68">
        <v>0</v>
      </c>
      <c r="Z68">
        <v>1</v>
      </c>
      <c r="AA68">
        <v>1</v>
      </c>
      <c r="AB68">
        <v>2</v>
      </c>
      <c r="AC68">
        <v>2</v>
      </c>
      <c r="AD68">
        <v>2</v>
      </c>
      <c r="AE68">
        <v>2</v>
      </c>
      <c r="AF68">
        <v>1</v>
      </c>
    </row>
    <row r="69" spans="1:33" x14ac:dyDescent="0.2">
      <c r="A69" t="s">
        <v>22</v>
      </c>
      <c r="B69" s="547" t="s">
        <v>164</v>
      </c>
      <c r="C69" t="s">
        <v>83</v>
      </c>
      <c r="D69" t="s">
        <v>83</v>
      </c>
      <c r="E69" t="s">
        <v>906</v>
      </c>
      <c r="F69" s="605">
        <v>0</v>
      </c>
      <c r="T69" s="605">
        <f t="shared" si="0"/>
        <v>0</v>
      </c>
    </row>
    <row r="70" spans="1:33" x14ac:dyDescent="0.2">
      <c r="A70" s="607" t="s">
        <v>22</v>
      </c>
      <c r="B70" s="610" t="s">
        <v>166</v>
      </c>
      <c r="C70" s="607" t="s">
        <v>85</v>
      </c>
      <c r="D70" t="s">
        <v>85</v>
      </c>
      <c r="E70" s="607" t="s">
        <v>906</v>
      </c>
      <c r="F70" s="605">
        <v>0</v>
      </c>
      <c r="T70" s="605">
        <f t="shared" si="0"/>
        <v>0</v>
      </c>
      <c r="AG70" s="607"/>
    </row>
    <row r="71" spans="1:33" x14ac:dyDescent="0.2">
      <c r="A71" t="s">
        <v>22</v>
      </c>
      <c r="B71" s="547" t="s">
        <v>167</v>
      </c>
      <c r="C71" t="s">
        <v>86</v>
      </c>
      <c r="D71" t="s">
        <v>86</v>
      </c>
      <c r="E71" t="s">
        <v>906</v>
      </c>
      <c r="F71" s="605">
        <v>0</v>
      </c>
      <c r="T71" s="605">
        <f t="shared" si="0"/>
        <v>0</v>
      </c>
    </row>
    <row r="72" spans="1:33" x14ac:dyDescent="0.2">
      <c r="A72" t="s">
        <v>11</v>
      </c>
      <c r="B72" s="547" t="s">
        <v>449</v>
      </c>
      <c r="C72" t="s">
        <v>450</v>
      </c>
      <c r="D72" t="s">
        <v>450</v>
      </c>
      <c r="E72" t="s">
        <v>115</v>
      </c>
      <c r="F72" s="605">
        <f>SUM(G72:R72)</f>
        <v>12</v>
      </c>
      <c r="G72">
        <v>1</v>
      </c>
      <c r="H72">
        <v>1</v>
      </c>
      <c r="I72">
        <v>1</v>
      </c>
      <c r="J72">
        <v>1</v>
      </c>
      <c r="K72">
        <v>1</v>
      </c>
      <c r="L72">
        <v>1</v>
      </c>
      <c r="M72">
        <v>1</v>
      </c>
      <c r="N72">
        <v>1</v>
      </c>
      <c r="O72">
        <v>1</v>
      </c>
      <c r="P72">
        <v>1</v>
      </c>
      <c r="Q72">
        <v>1</v>
      </c>
      <c r="R72">
        <v>1</v>
      </c>
      <c r="T72" s="605">
        <f t="shared" ref="T72:T120" si="1">SUM(U72:AF72)</f>
        <v>9</v>
      </c>
      <c r="U72">
        <v>0</v>
      </c>
      <c r="V72">
        <v>1</v>
      </c>
      <c r="W72">
        <v>0</v>
      </c>
      <c r="X72">
        <v>1</v>
      </c>
      <c r="Y72">
        <v>0</v>
      </c>
      <c r="Z72">
        <v>1</v>
      </c>
      <c r="AA72">
        <v>1</v>
      </c>
      <c r="AB72">
        <v>1</v>
      </c>
      <c r="AC72">
        <v>1</v>
      </c>
      <c r="AD72">
        <v>1</v>
      </c>
      <c r="AE72">
        <v>1</v>
      </c>
      <c r="AF72">
        <v>1</v>
      </c>
    </row>
    <row r="73" spans="1:33" x14ac:dyDescent="0.2">
      <c r="A73" t="s">
        <v>11</v>
      </c>
      <c r="B73" s="547" t="s">
        <v>762</v>
      </c>
      <c r="C73" t="s">
        <v>763</v>
      </c>
      <c r="D73" t="s">
        <v>763</v>
      </c>
      <c r="E73" t="s">
        <v>115</v>
      </c>
      <c r="F73" s="605">
        <v>0</v>
      </c>
      <c r="T73" s="605">
        <f t="shared" si="1"/>
        <v>0</v>
      </c>
    </row>
    <row r="74" spans="1:33" x14ac:dyDescent="0.2">
      <c r="A74" t="s">
        <v>11</v>
      </c>
      <c r="B74" s="547" t="s">
        <v>898</v>
      </c>
      <c r="C74" t="s">
        <v>194</v>
      </c>
      <c r="D74" t="s">
        <v>194</v>
      </c>
      <c r="E74" t="s">
        <v>115</v>
      </c>
      <c r="F74" s="605">
        <v>0</v>
      </c>
      <c r="T74" s="605">
        <f t="shared" si="1"/>
        <v>0</v>
      </c>
      <c r="U74" s="609"/>
      <c r="V74" s="609"/>
      <c r="W74" s="609"/>
      <c r="X74" s="609"/>
      <c r="Y74" s="609"/>
      <c r="Z74" s="609"/>
    </row>
    <row r="75" spans="1:33" x14ac:dyDescent="0.2">
      <c r="A75" t="s">
        <v>11</v>
      </c>
      <c r="B75" s="547" t="s">
        <v>12</v>
      </c>
      <c r="C75" t="s">
        <v>13</v>
      </c>
      <c r="D75" t="s">
        <v>13</v>
      </c>
      <c r="E75" t="s">
        <v>115</v>
      </c>
      <c r="F75" s="605">
        <v>0</v>
      </c>
      <c r="T75" s="605">
        <f t="shared" si="1"/>
        <v>0</v>
      </c>
    </row>
    <row r="76" spans="1:33" x14ac:dyDescent="0.2">
      <c r="A76" t="s">
        <v>16</v>
      </c>
      <c r="B76" s="547" t="s">
        <v>451</v>
      </c>
      <c r="C76" t="s">
        <v>452</v>
      </c>
      <c r="D76" t="s">
        <v>452</v>
      </c>
      <c r="E76" t="s">
        <v>116</v>
      </c>
      <c r="F76" s="605">
        <v>0</v>
      </c>
      <c r="T76" s="605">
        <f t="shared" si="1"/>
        <v>0</v>
      </c>
      <c r="U76" s="609"/>
      <c r="V76" s="609"/>
      <c r="W76" s="609"/>
      <c r="X76" s="609"/>
      <c r="Y76" s="609"/>
      <c r="Z76" s="609"/>
      <c r="AA76" s="609"/>
      <c r="AB76" s="609"/>
      <c r="AC76" s="609"/>
      <c r="AD76" s="609"/>
      <c r="AE76" s="609"/>
      <c r="AF76" s="609"/>
    </row>
    <row r="77" spans="1:33" x14ac:dyDescent="0.2">
      <c r="A77" t="s">
        <v>16</v>
      </c>
      <c r="B77" s="547" t="s">
        <v>263</v>
      </c>
      <c r="C77" t="s">
        <v>873</v>
      </c>
      <c r="D77" t="s">
        <v>873</v>
      </c>
      <c r="E77" t="s">
        <v>116</v>
      </c>
      <c r="F77" s="605">
        <v>0</v>
      </c>
      <c r="T77" s="605">
        <f t="shared" si="1"/>
        <v>0</v>
      </c>
    </row>
    <row r="78" spans="1:33" x14ac:dyDescent="0.2">
      <c r="A78" t="s">
        <v>16</v>
      </c>
      <c r="B78" s="547" t="s">
        <v>267</v>
      </c>
      <c r="C78" t="s">
        <v>562</v>
      </c>
      <c r="D78" t="s">
        <v>562</v>
      </c>
      <c r="E78" t="s">
        <v>116</v>
      </c>
      <c r="F78" s="605">
        <v>0</v>
      </c>
      <c r="T78" s="605">
        <f t="shared" si="1"/>
        <v>0</v>
      </c>
    </row>
    <row r="79" spans="1:33" x14ac:dyDescent="0.2">
      <c r="A79" t="s">
        <v>16</v>
      </c>
      <c r="B79" s="547" t="s">
        <v>268</v>
      </c>
      <c r="C79" t="s">
        <v>874</v>
      </c>
      <c r="D79" t="s">
        <v>1049</v>
      </c>
      <c r="E79" t="s">
        <v>116</v>
      </c>
      <c r="F79" s="605">
        <f>SUM(G79:R79)</f>
        <v>6</v>
      </c>
      <c r="G79">
        <v>0</v>
      </c>
      <c r="H79">
        <v>1</v>
      </c>
      <c r="I79">
        <v>0</v>
      </c>
      <c r="J79">
        <v>1</v>
      </c>
      <c r="K79">
        <v>0</v>
      </c>
      <c r="L79">
        <v>1</v>
      </c>
      <c r="M79">
        <v>0</v>
      </c>
      <c r="N79">
        <v>1</v>
      </c>
      <c r="O79">
        <v>0</v>
      </c>
      <c r="P79">
        <v>1</v>
      </c>
      <c r="Q79">
        <v>0</v>
      </c>
      <c r="R79">
        <v>1</v>
      </c>
      <c r="T79" s="605">
        <f t="shared" si="1"/>
        <v>3</v>
      </c>
      <c r="U79">
        <v>0</v>
      </c>
      <c r="V79">
        <v>0</v>
      </c>
      <c r="W79">
        <v>0</v>
      </c>
      <c r="X79">
        <v>0</v>
      </c>
      <c r="Y79">
        <v>0</v>
      </c>
      <c r="Z79">
        <v>1</v>
      </c>
      <c r="AA79">
        <v>0</v>
      </c>
      <c r="AB79">
        <v>1</v>
      </c>
      <c r="AC79">
        <v>0</v>
      </c>
      <c r="AD79">
        <v>1</v>
      </c>
      <c r="AE79">
        <v>0</v>
      </c>
      <c r="AF79">
        <v>0</v>
      </c>
    </row>
    <row r="80" spans="1:33" x14ac:dyDescent="0.2">
      <c r="A80" t="s">
        <v>31</v>
      </c>
      <c r="B80" s="547" t="s">
        <v>910</v>
      </c>
      <c r="C80" t="s">
        <v>220</v>
      </c>
      <c r="D80" t="s">
        <v>220</v>
      </c>
      <c r="E80" t="s">
        <v>117</v>
      </c>
      <c r="F80" s="605">
        <v>0</v>
      </c>
      <c r="T80" s="605">
        <f t="shared" si="1"/>
        <v>0</v>
      </c>
    </row>
    <row r="81" spans="1:32" x14ac:dyDescent="0.2">
      <c r="A81" t="s">
        <v>31</v>
      </c>
      <c r="B81" s="547" t="s">
        <v>911</v>
      </c>
      <c r="C81" t="s">
        <v>221</v>
      </c>
      <c r="D81" t="s">
        <v>221</v>
      </c>
      <c r="E81" t="s">
        <v>117</v>
      </c>
      <c r="F81" s="605">
        <f>SUM(G81:R81)</f>
        <v>21</v>
      </c>
      <c r="G81">
        <v>1</v>
      </c>
      <c r="H81">
        <v>1</v>
      </c>
      <c r="I81">
        <v>1</v>
      </c>
      <c r="J81">
        <v>1</v>
      </c>
      <c r="K81">
        <v>1</v>
      </c>
      <c r="L81">
        <v>1</v>
      </c>
      <c r="M81">
        <v>1</v>
      </c>
      <c r="N81">
        <v>3</v>
      </c>
      <c r="O81">
        <v>3</v>
      </c>
      <c r="P81">
        <v>3</v>
      </c>
      <c r="Q81">
        <v>3</v>
      </c>
      <c r="R81">
        <v>2</v>
      </c>
      <c r="T81" s="605">
        <f t="shared" si="1"/>
        <v>19</v>
      </c>
      <c r="U81" s="609">
        <v>1</v>
      </c>
      <c r="V81" s="609">
        <v>1</v>
      </c>
      <c r="W81" s="609">
        <v>0</v>
      </c>
      <c r="X81" s="609">
        <v>1</v>
      </c>
      <c r="Y81" s="609">
        <v>0</v>
      </c>
      <c r="Z81" s="609">
        <v>1</v>
      </c>
      <c r="AA81" s="609">
        <v>1</v>
      </c>
      <c r="AB81" s="609">
        <v>3</v>
      </c>
      <c r="AC81" s="609">
        <v>3</v>
      </c>
      <c r="AD81" s="609">
        <v>3</v>
      </c>
      <c r="AE81" s="609">
        <v>3</v>
      </c>
      <c r="AF81" s="609">
        <v>2</v>
      </c>
    </row>
    <row r="82" spans="1:32" x14ac:dyDescent="0.2">
      <c r="A82" t="s">
        <v>32</v>
      </c>
      <c r="B82" s="547" t="s">
        <v>466</v>
      </c>
      <c r="C82" t="s">
        <v>467</v>
      </c>
      <c r="D82" t="s">
        <v>467</v>
      </c>
      <c r="E82" t="s">
        <v>118</v>
      </c>
      <c r="F82" s="605">
        <v>0</v>
      </c>
      <c r="T82" s="605">
        <f t="shared" si="1"/>
        <v>0</v>
      </c>
    </row>
    <row r="83" spans="1:32" x14ac:dyDescent="0.2">
      <c r="A83" t="s">
        <v>32</v>
      </c>
      <c r="B83" s="547" t="s">
        <v>923</v>
      </c>
      <c r="C83" t="s">
        <v>729</v>
      </c>
      <c r="D83" t="s">
        <v>729</v>
      </c>
      <c r="E83" t="s">
        <v>118</v>
      </c>
      <c r="F83" s="605">
        <v>0</v>
      </c>
      <c r="T83" s="605">
        <f t="shared" si="1"/>
        <v>0</v>
      </c>
    </row>
    <row r="84" spans="1:32" x14ac:dyDescent="0.2">
      <c r="A84" t="s">
        <v>32</v>
      </c>
      <c r="B84" s="547" t="s">
        <v>924</v>
      </c>
      <c r="C84" t="s">
        <v>190</v>
      </c>
      <c r="D84" t="s">
        <v>190</v>
      </c>
      <c r="E84" t="s">
        <v>118</v>
      </c>
      <c r="F84" s="605">
        <v>0</v>
      </c>
      <c r="T84" s="605">
        <f t="shared" si="1"/>
        <v>0</v>
      </c>
      <c r="U84" s="609"/>
      <c r="V84" s="609"/>
      <c r="W84" s="609"/>
      <c r="X84" s="609"/>
      <c r="Y84" s="609"/>
      <c r="Z84" s="609"/>
      <c r="AA84" s="609"/>
      <c r="AB84" s="609"/>
      <c r="AC84" s="609"/>
      <c r="AD84" s="609"/>
      <c r="AE84" s="609"/>
      <c r="AF84" s="609"/>
    </row>
    <row r="85" spans="1:32" x14ac:dyDescent="0.2">
      <c r="A85" t="s">
        <v>32</v>
      </c>
      <c r="B85" s="547" t="s">
        <v>925</v>
      </c>
      <c r="C85" t="s">
        <v>730</v>
      </c>
      <c r="D85" t="s">
        <v>730</v>
      </c>
      <c r="E85" t="s">
        <v>118</v>
      </c>
      <c r="F85" s="605">
        <f>SUM(G85:R85)</f>
        <v>6</v>
      </c>
      <c r="G85">
        <v>0</v>
      </c>
      <c r="H85">
        <v>1</v>
      </c>
      <c r="I85">
        <v>0</v>
      </c>
      <c r="J85">
        <v>1</v>
      </c>
      <c r="K85">
        <v>0</v>
      </c>
      <c r="L85">
        <v>1</v>
      </c>
      <c r="M85">
        <v>0</v>
      </c>
      <c r="N85">
        <v>1</v>
      </c>
      <c r="O85">
        <v>0</v>
      </c>
      <c r="P85">
        <v>1</v>
      </c>
      <c r="Q85">
        <v>0</v>
      </c>
      <c r="R85">
        <v>1</v>
      </c>
      <c r="T85" s="605">
        <f t="shared" si="1"/>
        <v>0</v>
      </c>
    </row>
    <row r="86" spans="1:32" x14ac:dyDescent="0.2">
      <c r="A86" t="s">
        <v>885</v>
      </c>
      <c r="B86" s="547" t="s">
        <v>159</v>
      </c>
      <c r="C86" t="s">
        <v>826</v>
      </c>
      <c r="D86" t="s">
        <v>826</v>
      </c>
      <c r="E86" t="s">
        <v>119</v>
      </c>
      <c r="F86" s="605">
        <f>SUM(G86:R86)</f>
        <v>20</v>
      </c>
      <c r="G86">
        <v>2</v>
      </c>
      <c r="H86">
        <v>1</v>
      </c>
      <c r="I86">
        <v>1</v>
      </c>
      <c r="J86">
        <v>1</v>
      </c>
      <c r="K86">
        <v>1</v>
      </c>
      <c r="L86">
        <v>2</v>
      </c>
      <c r="M86">
        <v>2</v>
      </c>
      <c r="N86">
        <v>2</v>
      </c>
      <c r="O86">
        <v>2</v>
      </c>
      <c r="P86">
        <v>2</v>
      </c>
      <c r="Q86">
        <v>2</v>
      </c>
      <c r="R86">
        <v>2</v>
      </c>
      <c r="T86" s="605">
        <f t="shared" si="1"/>
        <v>20</v>
      </c>
      <c r="U86">
        <v>2</v>
      </c>
      <c r="V86">
        <v>1</v>
      </c>
      <c r="W86">
        <v>1</v>
      </c>
      <c r="X86">
        <v>1</v>
      </c>
      <c r="Y86">
        <v>1</v>
      </c>
      <c r="Z86">
        <v>2</v>
      </c>
      <c r="AA86">
        <v>2</v>
      </c>
      <c r="AB86">
        <v>2</v>
      </c>
      <c r="AC86">
        <v>2</v>
      </c>
      <c r="AD86">
        <v>2</v>
      </c>
      <c r="AE86">
        <v>2</v>
      </c>
      <c r="AF86">
        <v>2</v>
      </c>
    </row>
    <row r="87" spans="1:32" x14ac:dyDescent="0.2">
      <c r="A87" t="s">
        <v>885</v>
      </c>
      <c r="B87" s="547" t="s">
        <v>161</v>
      </c>
      <c r="C87" t="s">
        <v>828</v>
      </c>
      <c r="D87" t="s">
        <v>828</v>
      </c>
      <c r="E87" t="s">
        <v>119</v>
      </c>
      <c r="F87" s="605">
        <v>0</v>
      </c>
      <c r="T87" s="605">
        <f t="shared" si="1"/>
        <v>0</v>
      </c>
    </row>
    <row r="88" spans="1:32" x14ac:dyDescent="0.2">
      <c r="A88" t="s">
        <v>23</v>
      </c>
      <c r="B88" s="547" t="s">
        <v>168</v>
      </c>
      <c r="C88" t="s">
        <v>87</v>
      </c>
      <c r="D88" t="s">
        <v>87</v>
      </c>
      <c r="E88" t="s">
        <v>119</v>
      </c>
      <c r="F88" s="605">
        <v>0</v>
      </c>
      <c r="T88" s="605">
        <f t="shared" si="1"/>
        <v>0</v>
      </c>
      <c r="U88" s="609"/>
      <c r="V88" s="609"/>
      <c r="W88" s="609"/>
      <c r="X88" s="609"/>
      <c r="Y88" s="609"/>
      <c r="Z88" s="609"/>
      <c r="AA88" s="609"/>
      <c r="AB88" s="609"/>
      <c r="AC88" s="609"/>
      <c r="AD88" s="609"/>
      <c r="AE88" s="609"/>
      <c r="AF88" s="609"/>
    </row>
    <row r="89" spans="1:32" x14ac:dyDescent="0.2">
      <c r="A89" t="s">
        <v>23</v>
      </c>
      <c r="B89" s="547" t="s">
        <v>169</v>
      </c>
      <c r="C89" t="s">
        <v>88</v>
      </c>
      <c r="D89" t="s">
        <v>88</v>
      </c>
      <c r="E89" t="s">
        <v>119</v>
      </c>
      <c r="F89" s="605">
        <v>0</v>
      </c>
      <c r="T89" s="605">
        <f t="shared" si="1"/>
        <v>0</v>
      </c>
    </row>
    <row r="90" spans="1:32" x14ac:dyDescent="0.2">
      <c r="A90" t="s">
        <v>23</v>
      </c>
      <c r="B90" s="547" t="s">
        <v>170</v>
      </c>
      <c r="C90" t="s">
        <v>89</v>
      </c>
      <c r="D90" t="s">
        <v>89</v>
      </c>
      <c r="E90" t="s">
        <v>119</v>
      </c>
      <c r="F90" s="605">
        <f>SUM(G90:R90)</f>
        <v>18</v>
      </c>
      <c r="G90">
        <v>1</v>
      </c>
      <c r="H90">
        <v>1</v>
      </c>
      <c r="I90">
        <v>1</v>
      </c>
      <c r="J90">
        <v>1</v>
      </c>
      <c r="K90">
        <v>1</v>
      </c>
      <c r="L90">
        <v>1</v>
      </c>
      <c r="M90">
        <v>2</v>
      </c>
      <c r="N90">
        <v>2</v>
      </c>
      <c r="O90">
        <v>2</v>
      </c>
      <c r="P90">
        <v>2</v>
      </c>
      <c r="Q90">
        <v>2</v>
      </c>
      <c r="R90">
        <v>2</v>
      </c>
      <c r="T90" s="605">
        <f t="shared" si="1"/>
        <v>18</v>
      </c>
      <c r="U90" s="609">
        <v>1</v>
      </c>
      <c r="V90" s="609">
        <v>1</v>
      </c>
      <c r="W90" s="609">
        <v>1</v>
      </c>
      <c r="X90" s="609">
        <v>1</v>
      </c>
      <c r="Y90" s="609">
        <v>1</v>
      </c>
      <c r="Z90" s="609">
        <v>1</v>
      </c>
      <c r="AA90" s="609">
        <v>2</v>
      </c>
      <c r="AB90" s="609">
        <v>2</v>
      </c>
      <c r="AC90" s="609">
        <v>2</v>
      </c>
      <c r="AD90" s="609">
        <v>2</v>
      </c>
      <c r="AE90" s="609">
        <v>2</v>
      </c>
      <c r="AF90" s="609">
        <v>2</v>
      </c>
    </row>
    <row r="91" spans="1:32" x14ac:dyDescent="0.2">
      <c r="A91" t="s">
        <v>23</v>
      </c>
      <c r="B91" s="547" t="s">
        <v>171</v>
      </c>
      <c r="C91" t="s">
        <v>198</v>
      </c>
      <c r="D91" t="s">
        <v>198</v>
      </c>
      <c r="E91" t="s">
        <v>119</v>
      </c>
      <c r="F91" s="605">
        <v>0</v>
      </c>
      <c r="T91" s="605">
        <f t="shared" si="1"/>
        <v>0</v>
      </c>
    </row>
    <row r="92" spans="1:32" x14ac:dyDescent="0.2">
      <c r="A92" t="s">
        <v>888</v>
      </c>
      <c r="B92" s="547" t="s">
        <v>975</v>
      </c>
      <c r="C92" t="s">
        <v>876</v>
      </c>
      <c r="D92" t="s">
        <v>876</v>
      </c>
      <c r="E92" t="s">
        <v>120</v>
      </c>
      <c r="F92" s="605">
        <f>SUM(G92:R92)</f>
        <v>6</v>
      </c>
      <c r="G92">
        <v>0</v>
      </c>
      <c r="H92">
        <v>1</v>
      </c>
      <c r="I92">
        <v>0</v>
      </c>
      <c r="J92">
        <v>1</v>
      </c>
      <c r="K92">
        <v>0</v>
      </c>
      <c r="L92">
        <v>1</v>
      </c>
      <c r="M92">
        <v>0</v>
      </c>
      <c r="N92">
        <v>1</v>
      </c>
      <c r="O92">
        <v>0</v>
      </c>
      <c r="P92">
        <v>1</v>
      </c>
      <c r="Q92">
        <v>0</v>
      </c>
      <c r="R92">
        <v>1</v>
      </c>
      <c r="T92" s="605">
        <f t="shared" si="1"/>
        <v>3</v>
      </c>
      <c r="U92">
        <v>0</v>
      </c>
      <c r="V92">
        <v>1</v>
      </c>
      <c r="W92">
        <v>0</v>
      </c>
      <c r="X92">
        <v>0</v>
      </c>
      <c r="Y92">
        <v>0</v>
      </c>
      <c r="Z92">
        <v>1</v>
      </c>
      <c r="AA92">
        <v>0</v>
      </c>
      <c r="AB92">
        <v>0</v>
      </c>
      <c r="AC92">
        <v>0</v>
      </c>
      <c r="AD92">
        <v>1</v>
      </c>
      <c r="AE92">
        <v>0</v>
      </c>
      <c r="AF92">
        <v>0</v>
      </c>
    </row>
    <row r="93" spans="1:32" x14ac:dyDescent="0.2">
      <c r="A93" t="s">
        <v>888</v>
      </c>
      <c r="B93" s="547" t="s">
        <v>453</v>
      </c>
      <c r="C93" t="s">
        <v>454</v>
      </c>
      <c r="D93" t="s">
        <v>454</v>
      </c>
      <c r="E93" t="s">
        <v>120</v>
      </c>
      <c r="F93" s="605">
        <v>0</v>
      </c>
      <c r="T93" s="605">
        <f t="shared" si="1"/>
        <v>0</v>
      </c>
      <c r="U93" s="609"/>
      <c r="V93" s="609"/>
      <c r="W93" s="609"/>
      <c r="X93" s="609"/>
      <c r="Y93" s="609"/>
      <c r="Z93" s="609"/>
      <c r="AA93" s="609"/>
      <c r="AB93" s="609"/>
      <c r="AC93" s="609"/>
      <c r="AD93" s="609"/>
      <c r="AE93" s="609"/>
      <c r="AF93" s="609"/>
    </row>
    <row r="94" spans="1:32" x14ac:dyDescent="0.2">
      <c r="A94" t="s">
        <v>888</v>
      </c>
      <c r="B94" s="547" t="s">
        <v>976</v>
      </c>
      <c r="C94" t="s">
        <v>875</v>
      </c>
      <c r="D94" t="s">
        <v>875</v>
      </c>
      <c r="E94" t="s">
        <v>120</v>
      </c>
      <c r="F94" s="605">
        <v>0</v>
      </c>
      <c r="T94" s="605">
        <f t="shared" si="1"/>
        <v>0</v>
      </c>
    </row>
    <row r="95" spans="1:32" x14ac:dyDescent="0.2">
      <c r="A95" t="s">
        <v>888</v>
      </c>
      <c r="B95" s="547" t="s">
        <v>455</v>
      </c>
      <c r="C95" t="s">
        <v>456</v>
      </c>
      <c r="D95" t="s">
        <v>456</v>
      </c>
      <c r="E95" t="s">
        <v>120</v>
      </c>
      <c r="F95" s="605">
        <v>0</v>
      </c>
      <c r="T95" s="605">
        <f t="shared" si="1"/>
        <v>0</v>
      </c>
    </row>
    <row r="96" spans="1:32" x14ac:dyDescent="0.2">
      <c r="A96" t="s">
        <v>890</v>
      </c>
      <c r="B96" s="547" t="s">
        <v>995</v>
      </c>
      <c r="C96" t="s">
        <v>361</v>
      </c>
      <c r="D96" t="s">
        <v>361</v>
      </c>
      <c r="E96" t="s">
        <v>121</v>
      </c>
      <c r="F96" s="605">
        <v>0</v>
      </c>
      <c r="T96" s="605">
        <f t="shared" si="1"/>
        <v>0</v>
      </c>
    </row>
    <row r="97" spans="1:32" x14ac:dyDescent="0.2">
      <c r="A97" t="s">
        <v>890</v>
      </c>
      <c r="B97" s="547" t="s">
        <v>996</v>
      </c>
      <c r="C97" t="s">
        <v>362</v>
      </c>
      <c r="D97" t="s">
        <v>362</v>
      </c>
      <c r="E97" t="s">
        <v>121</v>
      </c>
      <c r="F97" s="605">
        <v>0</v>
      </c>
      <c r="T97" s="605">
        <f t="shared" si="1"/>
        <v>0</v>
      </c>
      <c r="U97" s="609"/>
      <c r="V97" s="609"/>
      <c r="W97" s="609"/>
      <c r="X97" s="609"/>
      <c r="Y97" s="609"/>
      <c r="Z97" s="609"/>
      <c r="AA97" s="609"/>
      <c r="AB97" s="609"/>
      <c r="AC97" s="609"/>
      <c r="AD97" s="609"/>
      <c r="AE97" s="609"/>
      <c r="AF97" s="609"/>
    </row>
    <row r="98" spans="1:32" x14ac:dyDescent="0.2">
      <c r="A98" t="s">
        <v>890</v>
      </c>
      <c r="B98" s="547" t="s">
        <v>997</v>
      </c>
      <c r="C98" t="s">
        <v>122</v>
      </c>
      <c r="D98" t="s">
        <v>122</v>
      </c>
      <c r="E98" t="s">
        <v>121</v>
      </c>
      <c r="F98" s="605">
        <f>SUM(G98:R98)</f>
        <v>6</v>
      </c>
      <c r="G98">
        <v>0</v>
      </c>
      <c r="H98">
        <v>1</v>
      </c>
      <c r="I98">
        <v>0</v>
      </c>
      <c r="J98">
        <v>1</v>
      </c>
      <c r="K98">
        <v>0</v>
      </c>
      <c r="L98">
        <v>1</v>
      </c>
      <c r="M98">
        <v>0</v>
      </c>
      <c r="N98">
        <v>1</v>
      </c>
      <c r="O98">
        <v>0</v>
      </c>
      <c r="P98">
        <v>1</v>
      </c>
      <c r="Q98">
        <v>0</v>
      </c>
      <c r="R98">
        <v>1</v>
      </c>
      <c r="T98" s="605">
        <f>SUM(U98:AF98)</f>
        <v>3</v>
      </c>
      <c r="U98">
        <v>0</v>
      </c>
      <c r="V98">
        <v>1</v>
      </c>
      <c r="W98">
        <v>0</v>
      </c>
      <c r="X98">
        <v>0</v>
      </c>
      <c r="Y98">
        <v>0</v>
      </c>
      <c r="Z98">
        <v>1</v>
      </c>
      <c r="AA98">
        <v>0</v>
      </c>
      <c r="AB98">
        <v>0</v>
      </c>
      <c r="AC98">
        <v>0</v>
      </c>
      <c r="AD98">
        <v>1</v>
      </c>
      <c r="AE98">
        <v>0</v>
      </c>
      <c r="AF98">
        <v>0</v>
      </c>
    </row>
    <row r="99" spans="1:32" x14ac:dyDescent="0.2">
      <c r="A99" t="s">
        <v>21</v>
      </c>
      <c r="B99" s="547" t="s">
        <v>920</v>
      </c>
      <c r="C99" t="s">
        <v>75</v>
      </c>
      <c r="D99" t="s">
        <v>75</v>
      </c>
      <c r="E99" t="s">
        <v>123</v>
      </c>
      <c r="F99" s="605">
        <v>0</v>
      </c>
      <c r="T99" s="605">
        <f t="shared" si="1"/>
        <v>0</v>
      </c>
    </row>
    <row r="100" spans="1:32" x14ac:dyDescent="0.2">
      <c r="A100" t="s">
        <v>21</v>
      </c>
      <c r="B100" s="547" t="s">
        <v>457</v>
      </c>
      <c r="C100" t="s">
        <v>458</v>
      </c>
      <c r="D100" t="s">
        <v>458</v>
      </c>
      <c r="E100" t="s">
        <v>124</v>
      </c>
      <c r="F100" s="605">
        <v>0</v>
      </c>
      <c r="T100" s="605">
        <f t="shared" si="1"/>
        <v>0</v>
      </c>
    </row>
    <row r="101" spans="1:32" x14ac:dyDescent="0.2">
      <c r="A101" t="s">
        <v>21</v>
      </c>
      <c r="B101" s="547" t="s">
        <v>922</v>
      </c>
      <c r="C101" t="s">
        <v>77</v>
      </c>
      <c r="D101" t="s">
        <v>77</v>
      </c>
      <c r="E101" t="s">
        <v>124</v>
      </c>
      <c r="F101" s="605">
        <f>SUM(G101:R101)</f>
        <v>18</v>
      </c>
      <c r="G101">
        <v>1</v>
      </c>
      <c r="H101">
        <v>2</v>
      </c>
      <c r="I101">
        <v>2</v>
      </c>
      <c r="J101">
        <v>2</v>
      </c>
      <c r="K101">
        <v>2</v>
      </c>
      <c r="L101">
        <v>2</v>
      </c>
      <c r="M101">
        <v>2</v>
      </c>
      <c r="N101">
        <v>1</v>
      </c>
      <c r="O101">
        <v>1</v>
      </c>
      <c r="P101">
        <v>1</v>
      </c>
      <c r="Q101">
        <v>1</v>
      </c>
      <c r="R101">
        <v>1</v>
      </c>
      <c r="T101" s="605">
        <f t="shared" si="1"/>
        <v>18</v>
      </c>
      <c r="U101">
        <v>1</v>
      </c>
      <c r="V101">
        <v>2</v>
      </c>
      <c r="W101">
        <v>2</v>
      </c>
      <c r="X101">
        <v>2</v>
      </c>
      <c r="Y101">
        <v>2</v>
      </c>
      <c r="Z101">
        <v>2</v>
      </c>
      <c r="AA101">
        <v>2</v>
      </c>
      <c r="AB101">
        <v>1</v>
      </c>
      <c r="AC101">
        <v>1</v>
      </c>
      <c r="AD101">
        <v>1</v>
      </c>
      <c r="AE101">
        <v>1</v>
      </c>
      <c r="AF101">
        <v>1</v>
      </c>
    </row>
    <row r="102" spans="1:32" x14ac:dyDescent="0.2">
      <c r="A102" t="s">
        <v>34</v>
      </c>
      <c r="B102" s="547" t="s">
        <v>147</v>
      </c>
      <c r="C102" t="s">
        <v>818</v>
      </c>
      <c r="D102" t="s">
        <v>818</v>
      </c>
      <c r="E102" t="s">
        <v>125</v>
      </c>
      <c r="F102" s="605">
        <v>0</v>
      </c>
      <c r="T102" s="605">
        <f t="shared" si="1"/>
        <v>0</v>
      </c>
    </row>
    <row r="103" spans="1:32" x14ac:dyDescent="0.2">
      <c r="A103" t="s">
        <v>34</v>
      </c>
      <c r="B103" s="547" t="s">
        <v>148</v>
      </c>
      <c r="C103" t="s">
        <v>819</v>
      </c>
      <c r="D103" t="s">
        <v>819</v>
      </c>
      <c r="E103" t="s">
        <v>125</v>
      </c>
      <c r="F103" s="605">
        <f>SUM(G103:R103)</f>
        <v>12</v>
      </c>
      <c r="G103">
        <v>1</v>
      </c>
      <c r="H103">
        <v>1</v>
      </c>
      <c r="I103">
        <v>1</v>
      </c>
      <c r="J103">
        <v>1</v>
      </c>
      <c r="K103">
        <v>1</v>
      </c>
      <c r="L103">
        <v>1</v>
      </c>
      <c r="M103">
        <v>1</v>
      </c>
      <c r="N103">
        <v>1</v>
      </c>
      <c r="O103">
        <v>1</v>
      </c>
      <c r="P103">
        <v>1</v>
      </c>
      <c r="Q103">
        <v>1</v>
      </c>
      <c r="R103">
        <v>1</v>
      </c>
      <c r="T103" s="605">
        <f t="shared" si="1"/>
        <v>9</v>
      </c>
      <c r="U103" s="609">
        <v>0</v>
      </c>
      <c r="V103" s="609">
        <v>1</v>
      </c>
      <c r="W103" s="609">
        <v>0</v>
      </c>
      <c r="X103" s="609">
        <v>1</v>
      </c>
      <c r="Y103" s="609">
        <v>0</v>
      </c>
      <c r="Z103" s="609">
        <v>1</v>
      </c>
      <c r="AA103" s="609">
        <v>1</v>
      </c>
      <c r="AB103" s="609">
        <v>1</v>
      </c>
      <c r="AC103" s="609">
        <v>1</v>
      </c>
      <c r="AD103" s="609">
        <v>1</v>
      </c>
      <c r="AE103" s="609">
        <v>1</v>
      </c>
      <c r="AF103" s="609">
        <v>1</v>
      </c>
    </row>
    <row r="104" spans="1:32" x14ac:dyDescent="0.2">
      <c r="A104" t="s">
        <v>894</v>
      </c>
      <c r="B104" s="547" t="s">
        <v>173</v>
      </c>
      <c r="C104" t="s">
        <v>373</v>
      </c>
      <c r="D104" t="s">
        <v>373</v>
      </c>
      <c r="E104" t="s">
        <v>906</v>
      </c>
      <c r="F104" s="605">
        <f>SUM(G104:R104)</f>
        <v>12</v>
      </c>
      <c r="G104">
        <v>1</v>
      </c>
      <c r="H104">
        <v>1</v>
      </c>
      <c r="I104">
        <v>1</v>
      </c>
      <c r="J104">
        <v>1</v>
      </c>
      <c r="K104">
        <v>1</v>
      </c>
      <c r="L104">
        <v>1</v>
      </c>
      <c r="M104">
        <v>1</v>
      </c>
      <c r="N104">
        <v>1</v>
      </c>
      <c r="O104">
        <v>1</v>
      </c>
      <c r="P104">
        <v>1</v>
      </c>
      <c r="Q104">
        <v>1</v>
      </c>
      <c r="R104">
        <v>1</v>
      </c>
      <c r="T104" s="605">
        <f>SUM(U104:AF104)</f>
        <v>9</v>
      </c>
      <c r="U104" s="609">
        <v>0</v>
      </c>
      <c r="V104" s="609">
        <v>1</v>
      </c>
      <c r="W104" s="609">
        <v>0</v>
      </c>
      <c r="X104" s="609">
        <v>1</v>
      </c>
      <c r="Y104" s="609">
        <v>0</v>
      </c>
      <c r="Z104" s="609">
        <v>1</v>
      </c>
      <c r="AA104" s="609">
        <v>1</v>
      </c>
      <c r="AB104" s="609">
        <v>1</v>
      </c>
      <c r="AC104" s="609">
        <v>1</v>
      </c>
      <c r="AD104" s="609">
        <v>1</v>
      </c>
      <c r="AE104" s="609">
        <v>1</v>
      </c>
      <c r="AF104" s="609">
        <v>1</v>
      </c>
    </row>
    <row r="105" spans="1:32" x14ac:dyDescent="0.2">
      <c r="A105" t="s">
        <v>5</v>
      </c>
      <c r="B105" s="547" t="s">
        <v>977</v>
      </c>
      <c r="C105" t="s">
        <v>772</v>
      </c>
      <c r="D105" t="s">
        <v>772</v>
      </c>
      <c r="E105" t="s">
        <v>126</v>
      </c>
      <c r="F105" s="605">
        <v>0</v>
      </c>
      <c r="T105" s="605">
        <f t="shared" si="1"/>
        <v>0</v>
      </c>
    </row>
    <row r="106" spans="1:32" x14ac:dyDescent="0.2">
      <c r="A106" t="s">
        <v>5</v>
      </c>
      <c r="B106" s="547" t="s">
        <v>897</v>
      </c>
      <c r="C106" t="s">
        <v>188</v>
      </c>
      <c r="D106" t="s">
        <v>188</v>
      </c>
      <c r="E106" t="s">
        <v>126</v>
      </c>
      <c r="F106" s="605">
        <v>0</v>
      </c>
      <c r="T106" s="605">
        <f t="shared" si="1"/>
        <v>0</v>
      </c>
      <c r="U106" s="609"/>
      <c r="V106" s="609"/>
      <c r="W106" s="609"/>
      <c r="X106" s="609"/>
      <c r="Y106" s="609"/>
      <c r="Z106" s="609"/>
      <c r="AA106" s="609"/>
      <c r="AB106" s="609"/>
      <c r="AC106" s="609"/>
      <c r="AD106" s="609"/>
      <c r="AE106" s="609"/>
      <c r="AF106" s="609"/>
    </row>
    <row r="107" spans="1:32" x14ac:dyDescent="0.2">
      <c r="A107" t="s">
        <v>5</v>
      </c>
      <c r="B107" s="547" t="s">
        <v>978</v>
      </c>
      <c r="C107" t="s">
        <v>773</v>
      </c>
      <c r="D107" t="s">
        <v>773</v>
      </c>
      <c r="E107" t="s">
        <v>126</v>
      </c>
      <c r="F107" s="605">
        <f>SUM(G107:R107)</f>
        <v>16</v>
      </c>
      <c r="G107">
        <v>1</v>
      </c>
      <c r="H107">
        <v>1</v>
      </c>
      <c r="I107">
        <v>1</v>
      </c>
      <c r="J107">
        <v>1</v>
      </c>
      <c r="K107">
        <v>1</v>
      </c>
      <c r="L107">
        <v>1</v>
      </c>
      <c r="M107">
        <v>1</v>
      </c>
      <c r="N107">
        <v>2</v>
      </c>
      <c r="O107">
        <v>2</v>
      </c>
      <c r="P107">
        <v>2</v>
      </c>
      <c r="Q107">
        <v>2</v>
      </c>
      <c r="R107">
        <v>1</v>
      </c>
      <c r="T107" s="605">
        <f t="shared" si="1"/>
        <v>13</v>
      </c>
      <c r="U107">
        <v>0</v>
      </c>
      <c r="V107">
        <v>1</v>
      </c>
      <c r="W107">
        <v>0</v>
      </c>
      <c r="X107">
        <v>1</v>
      </c>
      <c r="Y107">
        <v>0</v>
      </c>
      <c r="Z107">
        <v>1</v>
      </c>
      <c r="AA107">
        <v>1</v>
      </c>
      <c r="AB107">
        <v>2</v>
      </c>
      <c r="AC107">
        <v>2</v>
      </c>
      <c r="AD107">
        <v>2</v>
      </c>
      <c r="AE107">
        <v>2</v>
      </c>
      <c r="AF107">
        <v>1</v>
      </c>
    </row>
    <row r="108" spans="1:32" x14ac:dyDescent="0.2">
      <c r="A108" t="s">
        <v>33</v>
      </c>
      <c r="B108" s="547" t="s">
        <v>929</v>
      </c>
      <c r="C108" t="s">
        <v>731</v>
      </c>
      <c r="D108" t="s">
        <v>731</v>
      </c>
      <c r="E108" t="s">
        <v>126</v>
      </c>
      <c r="F108" s="605">
        <v>0</v>
      </c>
      <c r="T108" s="605">
        <f t="shared" si="1"/>
        <v>0</v>
      </c>
    </row>
    <row r="109" spans="1:32" x14ac:dyDescent="0.2">
      <c r="A109" t="s">
        <v>33</v>
      </c>
      <c r="B109" s="547" t="s">
        <v>146</v>
      </c>
      <c r="C109" t="s">
        <v>784</v>
      </c>
      <c r="D109" t="s">
        <v>784</v>
      </c>
      <c r="E109" t="s">
        <v>126</v>
      </c>
      <c r="F109" s="605">
        <v>0</v>
      </c>
      <c r="T109" s="605">
        <f t="shared" si="1"/>
        <v>0</v>
      </c>
    </row>
    <row r="110" spans="1:32" x14ac:dyDescent="0.2">
      <c r="A110" t="s">
        <v>887</v>
      </c>
      <c r="B110" s="547" t="s">
        <v>468</v>
      </c>
      <c r="C110" t="s">
        <v>469</v>
      </c>
      <c r="D110" t="s">
        <v>469</v>
      </c>
      <c r="E110" t="s">
        <v>127</v>
      </c>
      <c r="F110" s="605">
        <v>0</v>
      </c>
      <c r="T110" s="605">
        <f t="shared" si="1"/>
        <v>0</v>
      </c>
    </row>
    <row r="111" spans="1:32" x14ac:dyDescent="0.2">
      <c r="A111" t="s">
        <v>887</v>
      </c>
      <c r="B111" s="547" t="s">
        <v>470</v>
      </c>
      <c r="C111" t="s">
        <v>471</v>
      </c>
      <c r="D111" t="s">
        <v>471</v>
      </c>
      <c r="E111" t="s">
        <v>127</v>
      </c>
      <c r="F111" s="605">
        <v>0</v>
      </c>
      <c r="T111" s="605">
        <f t="shared" si="1"/>
        <v>0</v>
      </c>
      <c r="U111" s="609"/>
      <c r="V111" s="609"/>
      <c r="W111" s="609"/>
      <c r="X111" s="609"/>
      <c r="Y111" s="609"/>
      <c r="Z111" s="609"/>
      <c r="AA111" s="609"/>
      <c r="AB111" s="609"/>
      <c r="AC111" s="609"/>
      <c r="AD111" s="609"/>
      <c r="AE111" s="609"/>
      <c r="AF111" s="609"/>
    </row>
    <row r="112" spans="1:32" x14ac:dyDescent="0.2">
      <c r="A112" t="s">
        <v>887</v>
      </c>
      <c r="B112" s="547" t="s">
        <v>747</v>
      </c>
      <c r="C112" t="s">
        <v>871</v>
      </c>
      <c r="D112" t="s">
        <v>871</v>
      </c>
      <c r="E112" t="s">
        <v>127</v>
      </c>
      <c r="F112" s="605">
        <f>SUM(G112:R112)</f>
        <v>16</v>
      </c>
      <c r="G112">
        <v>1</v>
      </c>
      <c r="H112">
        <v>1</v>
      </c>
      <c r="I112">
        <v>1</v>
      </c>
      <c r="J112">
        <v>1</v>
      </c>
      <c r="K112">
        <v>1</v>
      </c>
      <c r="L112">
        <v>1</v>
      </c>
      <c r="M112">
        <v>1</v>
      </c>
      <c r="N112">
        <v>2</v>
      </c>
      <c r="O112">
        <v>2</v>
      </c>
      <c r="P112">
        <v>2</v>
      </c>
      <c r="Q112">
        <v>2</v>
      </c>
      <c r="R112">
        <v>1</v>
      </c>
      <c r="T112" s="605">
        <f t="shared" si="1"/>
        <v>13</v>
      </c>
      <c r="U112">
        <v>0</v>
      </c>
      <c r="V112">
        <v>1</v>
      </c>
      <c r="W112">
        <v>0</v>
      </c>
      <c r="X112">
        <v>1</v>
      </c>
      <c r="Y112">
        <v>0</v>
      </c>
      <c r="Z112">
        <v>1</v>
      </c>
      <c r="AA112">
        <v>1</v>
      </c>
      <c r="AB112">
        <v>2</v>
      </c>
      <c r="AC112">
        <v>2</v>
      </c>
      <c r="AD112">
        <v>2</v>
      </c>
      <c r="AE112">
        <v>2</v>
      </c>
      <c r="AF112">
        <v>1</v>
      </c>
    </row>
    <row r="113" spans="1:32" x14ac:dyDescent="0.2">
      <c r="A113" t="s">
        <v>887</v>
      </c>
      <c r="B113" s="547" t="s">
        <v>748</v>
      </c>
      <c r="C113" t="s">
        <v>872</v>
      </c>
      <c r="D113" t="s">
        <v>872</v>
      </c>
      <c r="E113" t="s">
        <v>127</v>
      </c>
      <c r="F113" s="605">
        <v>0</v>
      </c>
      <c r="T113" s="605">
        <f t="shared" si="1"/>
        <v>0</v>
      </c>
    </row>
    <row r="114" spans="1:32" x14ac:dyDescent="0.2">
      <c r="A114" t="s">
        <v>24</v>
      </c>
      <c r="B114" s="547" t="s">
        <v>755</v>
      </c>
      <c r="C114" t="s">
        <v>199</v>
      </c>
      <c r="D114" t="s">
        <v>199</v>
      </c>
      <c r="E114" t="s">
        <v>128</v>
      </c>
      <c r="F114" s="605">
        <f>SUM(G114:R114)</f>
        <v>22</v>
      </c>
      <c r="G114">
        <v>1</v>
      </c>
      <c r="H114">
        <v>2</v>
      </c>
      <c r="I114">
        <v>2</v>
      </c>
      <c r="J114">
        <v>2</v>
      </c>
      <c r="K114">
        <v>2</v>
      </c>
      <c r="L114">
        <v>2</v>
      </c>
      <c r="M114">
        <v>2</v>
      </c>
      <c r="N114">
        <v>2</v>
      </c>
      <c r="O114">
        <v>2</v>
      </c>
      <c r="P114">
        <v>2</v>
      </c>
      <c r="Q114">
        <v>1</v>
      </c>
      <c r="R114">
        <v>2</v>
      </c>
      <c r="T114" s="605">
        <f t="shared" si="1"/>
        <v>22</v>
      </c>
      <c r="U114">
        <v>1</v>
      </c>
      <c r="V114">
        <v>2</v>
      </c>
      <c r="W114">
        <v>2</v>
      </c>
      <c r="X114">
        <v>2</v>
      </c>
      <c r="Y114">
        <v>2</v>
      </c>
      <c r="Z114">
        <v>2</v>
      </c>
      <c r="AA114">
        <v>2</v>
      </c>
      <c r="AB114">
        <v>2</v>
      </c>
      <c r="AC114">
        <v>2</v>
      </c>
      <c r="AD114">
        <v>2</v>
      </c>
      <c r="AE114">
        <v>1</v>
      </c>
      <c r="AF114">
        <v>2</v>
      </c>
    </row>
    <row r="115" spans="1:32" x14ac:dyDescent="0.2">
      <c r="A115" t="s">
        <v>24</v>
      </c>
      <c r="B115" s="547" t="s">
        <v>559</v>
      </c>
      <c r="C115" t="s">
        <v>129</v>
      </c>
      <c r="D115" t="s">
        <v>129</v>
      </c>
      <c r="E115" t="s">
        <v>128</v>
      </c>
      <c r="F115" s="605">
        <v>0</v>
      </c>
      <c r="T115" s="605">
        <f t="shared" si="1"/>
        <v>0</v>
      </c>
      <c r="U115" s="609"/>
      <c r="V115" s="609"/>
      <c r="W115" s="609"/>
      <c r="X115" s="609"/>
      <c r="Y115" s="609"/>
      <c r="Z115" s="609"/>
      <c r="AA115" s="609"/>
      <c r="AB115" s="609"/>
      <c r="AC115" s="609"/>
      <c r="AD115" s="609"/>
      <c r="AE115" s="609"/>
      <c r="AF115" s="609"/>
    </row>
    <row r="116" spans="1:32" x14ac:dyDescent="0.2">
      <c r="A116" t="s">
        <v>24</v>
      </c>
      <c r="B116" s="547" t="s">
        <v>756</v>
      </c>
      <c r="C116" t="s">
        <v>91</v>
      </c>
      <c r="D116" t="s">
        <v>91</v>
      </c>
      <c r="E116" t="s">
        <v>128</v>
      </c>
      <c r="F116" s="605">
        <v>0</v>
      </c>
      <c r="T116" s="605">
        <f t="shared" si="1"/>
        <v>0</v>
      </c>
    </row>
    <row r="117" spans="1:32" x14ac:dyDescent="0.2">
      <c r="A117" t="s">
        <v>24</v>
      </c>
      <c r="B117" s="547" t="s">
        <v>757</v>
      </c>
      <c r="C117" t="s">
        <v>92</v>
      </c>
      <c r="D117" t="s">
        <v>92</v>
      </c>
      <c r="E117" t="s">
        <v>128</v>
      </c>
      <c r="F117" s="605">
        <f>SUM(G117:R117)</f>
        <v>19</v>
      </c>
      <c r="G117">
        <v>1</v>
      </c>
      <c r="H117">
        <v>2</v>
      </c>
      <c r="I117">
        <v>2</v>
      </c>
      <c r="J117">
        <v>2</v>
      </c>
      <c r="K117">
        <v>1</v>
      </c>
      <c r="L117">
        <v>2</v>
      </c>
      <c r="M117">
        <v>1</v>
      </c>
      <c r="N117">
        <v>2</v>
      </c>
      <c r="O117">
        <v>1</v>
      </c>
      <c r="P117">
        <v>2</v>
      </c>
      <c r="Q117">
        <v>1</v>
      </c>
      <c r="R117">
        <v>2</v>
      </c>
      <c r="T117" s="605">
        <f t="shared" si="1"/>
        <v>19</v>
      </c>
      <c r="U117">
        <v>1</v>
      </c>
      <c r="V117">
        <v>2</v>
      </c>
      <c r="W117">
        <v>2</v>
      </c>
      <c r="X117">
        <v>2</v>
      </c>
      <c r="Y117">
        <v>1</v>
      </c>
      <c r="Z117">
        <v>2</v>
      </c>
      <c r="AA117">
        <v>1</v>
      </c>
      <c r="AB117">
        <v>2</v>
      </c>
      <c r="AC117">
        <v>1</v>
      </c>
      <c r="AD117">
        <v>2</v>
      </c>
      <c r="AE117">
        <v>1</v>
      </c>
      <c r="AF117">
        <v>2</v>
      </c>
    </row>
    <row r="118" spans="1:32" x14ac:dyDescent="0.2">
      <c r="A118" t="s">
        <v>35</v>
      </c>
      <c r="B118" s="547" t="s">
        <v>149</v>
      </c>
      <c r="C118" t="s">
        <v>820</v>
      </c>
      <c r="D118" t="s">
        <v>820</v>
      </c>
      <c r="E118" t="s">
        <v>130</v>
      </c>
      <c r="F118" s="605">
        <f>SUM(G118:R118)</f>
        <v>26</v>
      </c>
      <c r="G118">
        <v>2</v>
      </c>
      <c r="H118">
        <v>2</v>
      </c>
      <c r="I118">
        <v>2</v>
      </c>
      <c r="J118">
        <v>3</v>
      </c>
      <c r="K118">
        <v>3</v>
      </c>
      <c r="L118">
        <v>2</v>
      </c>
      <c r="M118">
        <v>2</v>
      </c>
      <c r="N118">
        <v>2</v>
      </c>
      <c r="O118">
        <v>2</v>
      </c>
      <c r="P118">
        <v>2</v>
      </c>
      <c r="Q118">
        <v>2</v>
      </c>
      <c r="R118">
        <v>2</v>
      </c>
      <c r="T118" s="605">
        <f t="shared" si="1"/>
        <v>26</v>
      </c>
      <c r="U118">
        <v>2</v>
      </c>
      <c r="V118">
        <v>2</v>
      </c>
      <c r="W118">
        <v>2</v>
      </c>
      <c r="X118">
        <v>3</v>
      </c>
      <c r="Y118">
        <v>3</v>
      </c>
      <c r="Z118">
        <v>2</v>
      </c>
      <c r="AA118">
        <v>2</v>
      </c>
      <c r="AB118">
        <v>2</v>
      </c>
      <c r="AC118">
        <v>2</v>
      </c>
      <c r="AD118">
        <v>2</v>
      </c>
      <c r="AE118">
        <v>2</v>
      </c>
      <c r="AF118">
        <v>2</v>
      </c>
    </row>
    <row r="119" spans="1:32" x14ac:dyDescent="0.2">
      <c r="A119" t="s">
        <v>35</v>
      </c>
      <c r="B119" s="547" t="s">
        <v>150</v>
      </c>
      <c r="C119" t="s">
        <v>131</v>
      </c>
      <c r="D119" t="s">
        <v>131</v>
      </c>
      <c r="E119" t="s">
        <v>130</v>
      </c>
      <c r="F119" s="605">
        <v>0</v>
      </c>
      <c r="T119" s="605">
        <f t="shared" si="1"/>
        <v>0</v>
      </c>
    </row>
    <row r="120" spans="1:32" x14ac:dyDescent="0.2">
      <c r="A120" t="s">
        <v>10</v>
      </c>
      <c r="B120" s="547" t="s">
        <v>9</v>
      </c>
      <c r="C120" t="s">
        <v>187</v>
      </c>
      <c r="D120" t="s">
        <v>187</v>
      </c>
      <c r="E120" t="s">
        <v>130</v>
      </c>
      <c r="F120" s="605">
        <v>0</v>
      </c>
      <c r="T120" s="605">
        <f t="shared" si="1"/>
        <v>0</v>
      </c>
    </row>
    <row r="121" spans="1:32" x14ac:dyDescent="0.2">
      <c r="A121" t="s">
        <v>10</v>
      </c>
      <c r="B121" s="547" t="s">
        <v>153</v>
      </c>
      <c r="C121" t="s">
        <v>81</v>
      </c>
      <c r="D121" t="s">
        <v>81</v>
      </c>
      <c r="E121" t="s">
        <v>130</v>
      </c>
      <c r="F121" s="605">
        <v>0</v>
      </c>
      <c r="T121" s="605">
        <f>SUM(U121:AF121)</f>
        <v>0</v>
      </c>
    </row>
    <row r="122" spans="1:32" x14ac:dyDescent="0.2">
      <c r="A122" t="s">
        <v>10</v>
      </c>
      <c r="B122" s="547" t="s">
        <v>154</v>
      </c>
      <c r="C122" t="s">
        <v>82</v>
      </c>
      <c r="D122" t="s">
        <v>82</v>
      </c>
      <c r="E122" t="s">
        <v>130</v>
      </c>
      <c r="F122" s="605">
        <f>SUM(G122:R122)</f>
        <v>22</v>
      </c>
      <c r="G122">
        <v>1</v>
      </c>
      <c r="H122">
        <v>1</v>
      </c>
      <c r="I122">
        <v>2</v>
      </c>
      <c r="J122">
        <v>2</v>
      </c>
      <c r="K122">
        <v>2</v>
      </c>
      <c r="L122">
        <v>2</v>
      </c>
      <c r="M122">
        <v>2</v>
      </c>
      <c r="N122">
        <v>2</v>
      </c>
      <c r="O122">
        <v>2</v>
      </c>
      <c r="P122">
        <v>2</v>
      </c>
      <c r="Q122">
        <v>2</v>
      </c>
      <c r="R122">
        <v>2</v>
      </c>
      <c r="T122" s="605">
        <f>SUM(U122:AF122)</f>
        <v>22</v>
      </c>
      <c r="U122">
        <v>1</v>
      </c>
      <c r="V122">
        <v>1</v>
      </c>
      <c r="W122">
        <v>2</v>
      </c>
      <c r="X122">
        <v>2</v>
      </c>
      <c r="Y122">
        <v>2</v>
      </c>
      <c r="Z122">
        <v>2</v>
      </c>
      <c r="AA122">
        <v>2</v>
      </c>
      <c r="AB122">
        <v>2</v>
      </c>
      <c r="AC122">
        <v>2</v>
      </c>
      <c r="AD122">
        <v>2</v>
      </c>
      <c r="AE122">
        <v>2</v>
      </c>
      <c r="AF122">
        <v>2</v>
      </c>
    </row>
    <row r="123" spans="1:32" x14ac:dyDescent="0.2">
      <c r="A123" t="s">
        <v>10</v>
      </c>
      <c r="B123" s="547" t="s">
        <v>326</v>
      </c>
      <c r="C123" t="s">
        <v>185</v>
      </c>
      <c r="D123" t="s">
        <v>185</v>
      </c>
      <c r="E123" t="s">
        <v>130</v>
      </c>
      <c r="F123" s="605">
        <f>SUM(G123:R123)</f>
        <v>0</v>
      </c>
      <c r="T123" s="605">
        <f>SUM(U123:AF123)</f>
        <v>0</v>
      </c>
    </row>
    <row r="124" spans="1:32" x14ac:dyDescent="0.2">
      <c r="A124" t="s">
        <v>8</v>
      </c>
      <c r="B124" s="547" t="s">
        <v>564</v>
      </c>
      <c r="C124" t="s">
        <v>565</v>
      </c>
      <c r="D124" t="s">
        <v>565</v>
      </c>
      <c r="E124" t="s">
        <v>132</v>
      </c>
      <c r="F124" s="605">
        <f>SUM(G124:R124)</f>
        <v>0</v>
      </c>
      <c r="T124" s="605">
        <f>SUM(U124:AF124)</f>
        <v>0</v>
      </c>
    </row>
    <row r="125" spans="1:32" x14ac:dyDescent="0.2">
      <c r="A125" t="s">
        <v>8</v>
      </c>
      <c r="B125" s="547" t="s">
        <v>152</v>
      </c>
      <c r="C125" t="s">
        <v>369</v>
      </c>
      <c r="D125" t="s">
        <v>369</v>
      </c>
      <c r="E125" t="s">
        <v>132</v>
      </c>
      <c r="F125" s="605">
        <f>SUM(G125:R125)</f>
        <v>18</v>
      </c>
      <c r="G125">
        <v>1</v>
      </c>
      <c r="H125">
        <v>1</v>
      </c>
      <c r="I125">
        <v>1</v>
      </c>
      <c r="J125">
        <v>2</v>
      </c>
      <c r="K125">
        <v>2</v>
      </c>
      <c r="L125">
        <v>2</v>
      </c>
      <c r="M125">
        <v>2</v>
      </c>
      <c r="N125">
        <v>2</v>
      </c>
      <c r="O125">
        <v>2</v>
      </c>
      <c r="P125">
        <v>1</v>
      </c>
      <c r="Q125">
        <v>1</v>
      </c>
      <c r="R125">
        <v>1</v>
      </c>
      <c r="T125" s="605">
        <f>SUM(U125:AF125)</f>
        <v>18</v>
      </c>
      <c r="U125">
        <v>1</v>
      </c>
      <c r="V125">
        <v>1</v>
      </c>
      <c r="W125">
        <v>1</v>
      </c>
      <c r="X125">
        <v>2</v>
      </c>
      <c r="Y125">
        <v>2</v>
      </c>
      <c r="Z125">
        <v>2</v>
      </c>
      <c r="AA125">
        <v>2</v>
      </c>
      <c r="AB125">
        <v>2</v>
      </c>
      <c r="AC125">
        <v>2</v>
      </c>
      <c r="AD125">
        <v>1</v>
      </c>
      <c r="AE125">
        <v>1</v>
      </c>
      <c r="AF125">
        <v>1</v>
      </c>
    </row>
    <row r="126" spans="1:32" x14ac:dyDescent="0.2">
      <c r="T126" s="604"/>
    </row>
    <row r="127" spans="1:32" x14ac:dyDescent="0.2">
      <c r="T127" s="604"/>
    </row>
    <row r="128" spans="1:32" x14ac:dyDescent="0.2">
      <c r="T128" s="604"/>
    </row>
    <row r="129" spans="20:20" customFormat="1" x14ac:dyDescent="0.2">
      <c r="T129" s="604"/>
    </row>
    <row r="130" spans="20:20" customFormat="1" x14ac:dyDescent="0.2">
      <c r="T130" s="604"/>
    </row>
    <row r="131" spans="20:20" customFormat="1" x14ac:dyDescent="0.2">
      <c r="T131" s="604"/>
    </row>
    <row r="132" spans="20:20" customFormat="1" x14ac:dyDescent="0.2">
      <c r="T132" s="604"/>
    </row>
    <row r="133" spans="20:20" customFormat="1" x14ac:dyDescent="0.2">
      <c r="T133" s="604"/>
    </row>
    <row r="134" spans="20:20" customFormat="1" x14ac:dyDescent="0.2">
      <c r="T134" s="604"/>
    </row>
  </sheetData>
  <mergeCells count="2">
    <mergeCell ref="G1:R1"/>
    <mergeCell ref="U1:AF1"/>
  </mergeCells>
  <phoneticPr fontId="30" type="noConversion"/>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4"/>
  <sheetViews>
    <sheetView zoomScale="75" workbookViewId="0">
      <selection sqref="A1:H1"/>
    </sheetView>
  </sheetViews>
  <sheetFormatPr defaultColWidth="8.85546875" defaultRowHeight="12.75" x14ac:dyDescent="0.2"/>
  <cols>
    <col min="1" max="1" width="38.5703125" style="44" customWidth="1"/>
    <col min="2" max="2" width="13.140625" style="58" customWidth="1"/>
    <col min="3" max="6" width="16.140625" style="11" customWidth="1"/>
    <col min="7" max="7" width="19" style="11" customWidth="1"/>
    <col min="8" max="8" width="16.140625" style="11" customWidth="1"/>
    <col min="9" max="9" width="8.5703125" style="226" customWidth="1"/>
    <col min="10" max="22" width="5.7109375" style="11" customWidth="1"/>
    <col min="23" max="27" width="11.7109375" style="11" customWidth="1"/>
    <col min="28" max="28" width="4.5703125" style="11" bestFit="1" customWidth="1"/>
    <col min="29" max="29" width="4.28515625" style="11" bestFit="1" customWidth="1"/>
    <col min="30" max="16384" width="8.85546875" style="11"/>
  </cols>
  <sheetData>
    <row r="1" spans="1:9" s="6" customFormat="1" ht="45.75" customHeight="1" x14ac:dyDescent="0.2">
      <c r="A1" s="695" t="s">
        <v>1044</v>
      </c>
      <c r="B1" s="695"/>
      <c r="C1" s="695"/>
      <c r="D1" s="695"/>
      <c r="E1" s="695"/>
      <c r="F1" s="695"/>
      <c r="G1" s="695"/>
      <c r="H1" s="695"/>
      <c r="I1" s="225"/>
    </row>
    <row r="2" spans="1:9" s="6" customFormat="1" ht="33" customHeight="1" x14ac:dyDescent="0.2">
      <c r="A2" s="696" t="s">
        <v>284</v>
      </c>
      <c r="B2" s="698" t="s">
        <v>234</v>
      </c>
      <c r="C2" s="700" t="s">
        <v>444</v>
      </c>
      <c r="D2" s="701"/>
      <c r="E2" s="701"/>
      <c r="F2" s="701"/>
      <c r="G2" s="701"/>
      <c r="H2" s="701"/>
      <c r="I2" s="225"/>
    </row>
    <row r="3" spans="1:9" s="6" customFormat="1" ht="33" customHeight="1" thickBot="1" x14ac:dyDescent="0.25">
      <c r="A3" s="697"/>
      <c r="B3" s="699"/>
      <c r="C3" s="59" t="s">
        <v>235</v>
      </c>
      <c r="D3" s="59" t="s">
        <v>236</v>
      </c>
      <c r="E3" s="59" t="s">
        <v>237</v>
      </c>
      <c r="F3" s="59" t="s">
        <v>238</v>
      </c>
      <c r="G3" s="59" t="s">
        <v>239</v>
      </c>
      <c r="H3" s="59" t="s">
        <v>240</v>
      </c>
      <c r="I3" s="225"/>
    </row>
    <row r="4" spans="1:9" ht="13.5" thickTop="1" x14ac:dyDescent="0.2">
      <c r="A4" s="45" t="s">
        <v>288</v>
      </c>
      <c r="B4" s="54"/>
      <c r="C4" s="55"/>
      <c r="D4" s="55"/>
      <c r="E4" s="55"/>
      <c r="F4" s="55"/>
      <c r="G4" s="55"/>
      <c r="H4" s="55"/>
    </row>
    <row r="5" spans="1:9" x14ac:dyDescent="0.2">
      <c r="A5" s="46" t="s">
        <v>291</v>
      </c>
      <c r="B5" s="54"/>
      <c r="C5" s="55"/>
      <c r="D5" s="55"/>
      <c r="E5" s="55"/>
      <c r="F5" s="55"/>
      <c r="G5" s="55"/>
      <c r="H5" s="55"/>
    </row>
    <row r="6" spans="1:9" ht="14.25" x14ac:dyDescent="0.2">
      <c r="A6" s="47" t="s">
        <v>292</v>
      </c>
      <c r="B6" s="54" t="s">
        <v>337</v>
      </c>
      <c r="C6" s="60" t="s">
        <v>241</v>
      </c>
      <c r="D6" s="61" t="s">
        <v>242</v>
      </c>
      <c r="E6" s="60" t="s">
        <v>241</v>
      </c>
      <c r="F6" s="61" t="s">
        <v>443</v>
      </c>
      <c r="G6" s="60" t="s">
        <v>241</v>
      </c>
      <c r="H6" s="60" t="s">
        <v>241</v>
      </c>
    </row>
    <row r="7" spans="1:9" ht="14.25" x14ac:dyDescent="0.2">
      <c r="A7" s="47" t="s">
        <v>244</v>
      </c>
      <c r="B7" s="54" t="s">
        <v>324</v>
      </c>
      <c r="C7" s="60" t="s">
        <v>241</v>
      </c>
      <c r="D7" s="61" t="s">
        <v>242</v>
      </c>
      <c r="E7" s="60" t="s">
        <v>241</v>
      </c>
      <c r="F7" s="61" t="s">
        <v>443</v>
      </c>
      <c r="G7" s="60" t="s">
        <v>241</v>
      </c>
      <c r="H7" s="60" t="s">
        <v>241</v>
      </c>
    </row>
    <row r="8" spans="1:9" ht="14.25" x14ac:dyDescent="0.2">
      <c r="A8" s="47" t="s">
        <v>323</v>
      </c>
      <c r="B8" s="54" t="s">
        <v>338</v>
      </c>
      <c r="C8" s="60" t="s">
        <v>241</v>
      </c>
      <c r="D8" s="60" t="s">
        <v>241</v>
      </c>
      <c r="E8" s="60" t="s">
        <v>241</v>
      </c>
      <c r="F8" s="60" t="s">
        <v>241</v>
      </c>
      <c r="G8" s="60" t="s">
        <v>241</v>
      </c>
      <c r="H8" s="60" t="s">
        <v>241</v>
      </c>
    </row>
    <row r="9" spans="1:9" ht="26.25" customHeight="1" x14ac:dyDescent="0.2">
      <c r="A9" s="47" t="s">
        <v>245</v>
      </c>
      <c r="B9" s="54" t="s">
        <v>1042</v>
      </c>
      <c r="C9" s="60" t="s">
        <v>241</v>
      </c>
      <c r="D9" s="61" t="s">
        <v>243</v>
      </c>
      <c r="E9" s="62" t="s">
        <v>356</v>
      </c>
      <c r="F9" s="61" t="s">
        <v>243</v>
      </c>
      <c r="G9" s="55"/>
      <c r="H9" s="55"/>
    </row>
    <row r="10" spans="1:9" x14ac:dyDescent="0.2">
      <c r="A10" s="47"/>
      <c r="B10" s="54"/>
      <c r="C10" s="55"/>
      <c r="D10" s="55"/>
      <c r="E10" s="55"/>
      <c r="F10" s="55"/>
      <c r="G10" s="55"/>
      <c r="H10" s="55"/>
    </row>
    <row r="11" spans="1:9" x14ac:dyDescent="0.2">
      <c r="A11" s="46" t="s">
        <v>248</v>
      </c>
      <c r="B11" s="54"/>
      <c r="C11" s="55"/>
      <c r="D11" s="55"/>
      <c r="E11" s="55"/>
      <c r="F11" s="55"/>
      <c r="G11" s="55"/>
      <c r="H11" s="55"/>
    </row>
    <row r="12" spans="1:9" ht="14.25" x14ac:dyDescent="0.2">
      <c r="A12" s="47" t="s">
        <v>313</v>
      </c>
      <c r="B12" s="54" t="s">
        <v>246</v>
      </c>
      <c r="C12" s="60" t="s">
        <v>241</v>
      </c>
      <c r="D12" s="61" t="s">
        <v>247</v>
      </c>
      <c r="E12" s="60" t="s">
        <v>241</v>
      </c>
      <c r="F12" s="61" t="s">
        <v>247</v>
      </c>
      <c r="G12" s="60" t="s">
        <v>241</v>
      </c>
      <c r="H12" s="60" t="s">
        <v>241</v>
      </c>
    </row>
    <row r="13" spans="1:9" ht="14.25" x14ac:dyDescent="0.2">
      <c r="A13" s="47" t="s">
        <v>315</v>
      </c>
      <c r="B13" s="54" t="s">
        <v>246</v>
      </c>
      <c r="C13" s="60" t="s">
        <v>241</v>
      </c>
      <c r="D13" s="61" t="s">
        <v>247</v>
      </c>
      <c r="E13" s="60" t="s">
        <v>241</v>
      </c>
      <c r="F13" s="61" t="s">
        <v>247</v>
      </c>
      <c r="G13" s="60" t="s">
        <v>241</v>
      </c>
      <c r="H13" s="60" t="s">
        <v>241</v>
      </c>
    </row>
    <row r="14" spans="1:9" x14ac:dyDescent="0.2">
      <c r="A14" s="47"/>
      <c r="B14" s="54"/>
      <c r="C14" s="55"/>
      <c r="D14" s="55"/>
      <c r="E14" s="55"/>
      <c r="F14" s="55"/>
      <c r="G14" s="55"/>
      <c r="H14" s="55"/>
    </row>
    <row r="15" spans="1:9" x14ac:dyDescent="0.2">
      <c r="A15" s="46" t="s">
        <v>249</v>
      </c>
      <c r="B15" s="54"/>
      <c r="C15" s="55"/>
      <c r="D15" s="55"/>
      <c r="E15" s="55"/>
      <c r="F15" s="55"/>
      <c r="G15" s="55"/>
      <c r="H15" s="55"/>
    </row>
    <row r="16" spans="1:9" ht="27.75" customHeight="1" x14ac:dyDescent="0.2">
      <c r="A16" s="47" t="s">
        <v>626</v>
      </c>
      <c r="B16" s="54">
        <v>2033</v>
      </c>
      <c r="C16" s="64" t="s">
        <v>241</v>
      </c>
      <c r="D16" s="189" t="s">
        <v>443</v>
      </c>
      <c r="E16" s="193" t="s">
        <v>356</v>
      </c>
      <c r="F16" s="189" t="s">
        <v>443</v>
      </c>
      <c r="G16" s="542" t="s">
        <v>251</v>
      </c>
      <c r="H16" s="60" t="s">
        <v>241</v>
      </c>
    </row>
    <row r="17" spans="1:8" ht="13.5" customHeight="1" x14ac:dyDescent="0.2">
      <c r="A17" s="47" t="s">
        <v>232</v>
      </c>
      <c r="B17" s="54">
        <v>2060</v>
      </c>
      <c r="C17" s="64" t="s">
        <v>241</v>
      </c>
      <c r="D17" s="228" t="s">
        <v>250</v>
      </c>
      <c r="E17" s="62" t="s">
        <v>142</v>
      </c>
      <c r="F17" s="228" t="s">
        <v>250</v>
      </c>
      <c r="G17" s="543" t="s">
        <v>251</v>
      </c>
      <c r="H17" s="60" t="s">
        <v>241</v>
      </c>
    </row>
    <row r="18" spans="1:8" ht="13.5" customHeight="1" x14ac:dyDescent="0.2">
      <c r="A18" s="57" t="s">
        <v>228</v>
      </c>
      <c r="B18" s="54" t="s">
        <v>227</v>
      </c>
      <c r="C18" s="64" t="s">
        <v>241</v>
      </c>
      <c r="D18" s="228" t="s">
        <v>250</v>
      </c>
      <c r="E18" s="62" t="s">
        <v>142</v>
      </c>
      <c r="F18" s="228" t="s">
        <v>250</v>
      </c>
      <c r="G18" s="60" t="s">
        <v>241</v>
      </c>
      <c r="H18" s="60" t="s">
        <v>241</v>
      </c>
    </row>
    <row r="19" spans="1:8" ht="13.5" customHeight="1" x14ac:dyDescent="0.2">
      <c r="A19" s="47" t="s">
        <v>233</v>
      </c>
      <c r="B19" s="54" t="s">
        <v>1037</v>
      </c>
      <c r="C19" s="64" t="s">
        <v>241</v>
      </c>
      <c r="D19" s="228" t="s">
        <v>250</v>
      </c>
      <c r="E19" s="62" t="s">
        <v>142</v>
      </c>
      <c r="F19" s="228" t="s">
        <v>250</v>
      </c>
      <c r="G19" s="60" t="s">
        <v>241</v>
      </c>
      <c r="H19" s="60" t="s">
        <v>241</v>
      </c>
    </row>
    <row r="20" spans="1:8" x14ac:dyDescent="0.2">
      <c r="A20" s="47"/>
      <c r="B20" s="54"/>
      <c r="C20" s="55"/>
      <c r="D20" s="55"/>
      <c r="E20" s="55"/>
      <c r="F20" s="55"/>
      <c r="G20" s="55"/>
      <c r="H20" s="55"/>
    </row>
    <row r="21" spans="1:8" x14ac:dyDescent="0.2">
      <c r="A21" s="46" t="s">
        <v>627</v>
      </c>
      <c r="B21" s="54"/>
      <c r="C21" s="55"/>
      <c r="D21" s="55"/>
      <c r="E21" s="55"/>
      <c r="F21" s="55"/>
      <c r="G21" s="55"/>
      <c r="H21" s="55"/>
    </row>
    <row r="22" spans="1:8" ht="12.75" customHeight="1" x14ac:dyDescent="0.2">
      <c r="A22" s="47" t="s">
        <v>628</v>
      </c>
      <c r="B22" s="54">
        <v>2020</v>
      </c>
      <c r="C22" s="63">
        <v>1</v>
      </c>
      <c r="D22" s="61" t="s">
        <v>252</v>
      </c>
      <c r="E22" s="61" t="s">
        <v>253</v>
      </c>
      <c r="F22" s="61" t="s">
        <v>254</v>
      </c>
      <c r="G22" s="60" t="s">
        <v>241</v>
      </c>
      <c r="H22" s="61" t="s">
        <v>251</v>
      </c>
    </row>
    <row r="23" spans="1:8" ht="12.75" customHeight="1" x14ac:dyDescent="0.2">
      <c r="A23" s="47" t="s">
        <v>395</v>
      </c>
      <c r="B23" s="54">
        <v>4024</v>
      </c>
      <c r="C23" s="63">
        <v>1</v>
      </c>
      <c r="D23" s="61" t="s">
        <v>252</v>
      </c>
      <c r="E23" s="61" t="s">
        <v>253</v>
      </c>
      <c r="F23" s="61" t="s">
        <v>254</v>
      </c>
      <c r="G23" s="60" t="s">
        <v>241</v>
      </c>
      <c r="H23" s="61" t="s">
        <v>251</v>
      </c>
    </row>
    <row r="24" spans="1:8" ht="12.75" customHeight="1" x14ac:dyDescent="0.2">
      <c r="A24" s="47" t="s">
        <v>629</v>
      </c>
      <c r="B24" s="54">
        <v>1433</v>
      </c>
      <c r="C24" s="63">
        <v>1</v>
      </c>
      <c r="D24" s="61" t="s">
        <v>252</v>
      </c>
      <c r="E24" s="61" t="s">
        <v>253</v>
      </c>
      <c r="F24" s="61" t="s">
        <v>254</v>
      </c>
      <c r="G24" s="60" t="s">
        <v>241</v>
      </c>
      <c r="H24" s="61" t="s">
        <v>251</v>
      </c>
    </row>
    <row r="25" spans="1:8" x14ac:dyDescent="0.2">
      <c r="A25" s="47"/>
      <c r="B25" s="54"/>
      <c r="C25" s="55"/>
      <c r="D25" s="55"/>
      <c r="E25" s="55"/>
      <c r="F25" s="55"/>
      <c r="G25" s="55"/>
      <c r="H25" s="55"/>
    </row>
    <row r="26" spans="1:8" x14ac:dyDescent="0.2">
      <c r="A26" s="52"/>
      <c r="B26" s="54"/>
      <c r="C26" s="55"/>
      <c r="D26" s="55"/>
      <c r="E26" s="55"/>
      <c r="F26" s="55"/>
      <c r="G26" s="55"/>
      <c r="H26" s="55"/>
    </row>
    <row r="27" spans="1:8" x14ac:dyDescent="0.2">
      <c r="A27" s="48" t="s">
        <v>316</v>
      </c>
      <c r="B27" s="54"/>
      <c r="C27" s="55"/>
      <c r="D27" s="55"/>
      <c r="E27" s="55"/>
      <c r="F27" s="55"/>
      <c r="G27" s="55"/>
      <c r="H27" s="55"/>
    </row>
    <row r="28" spans="1:8" ht="14.25" x14ac:dyDescent="0.2">
      <c r="A28" s="49" t="s">
        <v>317</v>
      </c>
      <c r="B28" s="54" t="s">
        <v>246</v>
      </c>
      <c r="C28" s="64" t="s">
        <v>241</v>
      </c>
      <c r="D28" s="64" t="s">
        <v>241</v>
      </c>
      <c r="E28" s="64" t="s">
        <v>241</v>
      </c>
      <c r="F28" s="65" t="s">
        <v>247</v>
      </c>
      <c r="G28" s="64" t="s">
        <v>241</v>
      </c>
      <c r="H28" s="64" t="s">
        <v>241</v>
      </c>
    </row>
    <row r="29" spans="1:8" ht="14.25" x14ac:dyDescent="0.2">
      <c r="A29" s="49" t="s">
        <v>318</v>
      </c>
      <c r="B29" s="54" t="s">
        <v>246</v>
      </c>
      <c r="C29" s="64" t="s">
        <v>241</v>
      </c>
      <c r="D29" s="64" t="s">
        <v>241</v>
      </c>
      <c r="E29" s="64" t="s">
        <v>241</v>
      </c>
      <c r="F29" s="65" t="s">
        <v>247</v>
      </c>
      <c r="G29" s="64" t="s">
        <v>241</v>
      </c>
      <c r="H29" s="64" t="s">
        <v>241</v>
      </c>
    </row>
    <row r="30" spans="1:8" ht="14.25" x14ac:dyDescent="0.2">
      <c r="A30" s="49" t="s">
        <v>319</v>
      </c>
      <c r="B30" s="54" t="s">
        <v>246</v>
      </c>
      <c r="C30" s="64" t="s">
        <v>241</v>
      </c>
      <c r="D30" s="64" t="s">
        <v>241</v>
      </c>
      <c r="E30" s="64" t="s">
        <v>241</v>
      </c>
      <c r="F30" s="65" t="s">
        <v>247</v>
      </c>
      <c r="G30" s="64" t="s">
        <v>241</v>
      </c>
      <c r="H30" s="64" t="s">
        <v>241</v>
      </c>
    </row>
    <row r="31" spans="1:8" ht="14.25" x14ac:dyDescent="0.2">
      <c r="A31" s="49" t="s">
        <v>255</v>
      </c>
      <c r="B31" s="54" t="s">
        <v>325</v>
      </c>
      <c r="C31" s="64" t="s">
        <v>241</v>
      </c>
      <c r="D31" s="64" t="s">
        <v>241</v>
      </c>
      <c r="E31" s="64" t="s">
        <v>241</v>
      </c>
      <c r="F31" s="65" t="s">
        <v>247</v>
      </c>
      <c r="G31" s="64" t="s">
        <v>241</v>
      </c>
      <c r="H31" s="64" t="s">
        <v>241</v>
      </c>
    </row>
    <row r="32" spans="1:8" ht="14.25" x14ac:dyDescent="0.2">
      <c r="A32" s="49" t="s">
        <v>595</v>
      </c>
      <c r="B32" s="54" t="s">
        <v>594</v>
      </c>
      <c r="C32" s="64" t="s">
        <v>241</v>
      </c>
      <c r="D32" s="64" t="s">
        <v>241</v>
      </c>
      <c r="E32" s="64" t="s">
        <v>241</v>
      </c>
      <c r="F32" s="65" t="s">
        <v>247</v>
      </c>
      <c r="G32" s="64" t="s">
        <v>241</v>
      </c>
      <c r="H32" s="64" t="s">
        <v>241</v>
      </c>
    </row>
    <row r="33" spans="1:9" x14ac:dyDescent="0.2">
      <c r="A33" s="43"/>
      <c r="B33" s="54"/>
      <c r="C33" s="55"/>
      <c r="D33" s="55"/>
      <c r="E33" s="55"/>
      <c r="F33" s="55"/>
      <c r="G33" s="55"/>
      <c r="H33" s="55"/>
    </row>
    <row r="34" spans="1:9" x14ac:dyDescent="0.2">
      <c r="A34" s="50" t="s">
        <v>320</v>
      </c>
      <c r="B34" s="54"/>
      <c r="C34" s="55"/>
      <c r="D34" s="55"/>
      <c r="E34" s="55"/>
      <c r="F34" s="55"/>
      <c r="G34" s="55"/>
      <c r="H34" s="55"/>
    </row>
    <row r="35" spans="1:9" ht="14.25" x14ac:dyDescent="0.2">
      <c r="A35" s="51" t="s">
        <v>321</v>
      </c>
      <c r="B35" s="54" t="s">
        <v>338</v>
      </c>
      <c r="C35" s="64" t="s">
        <v>241</v>
      </c>
      <c r="D35" s="64" t="s">
        <v>241</v>
      </c>
      <c r="E35" s="64" t="s">
        <v>241</v>
      </c>
      <c r="F35" s="64" t="s">
        <v>241</v>
      </c>
      <c r="G35" s="64" t="s">
        <v>241</v>
      </c>
      <c r="H35" s="64" t="s">
        <v>241</v>
      </c>
    </row>
    <row r="36" spans="1:9" ht="14.25" x14ac:dyDescent="0.2">
      <c r="A36" s="51" t="s">
        <v>339</v>
      </c>
      <c r="B36" s="54">
        <v>2172</v>
      </c>
      <c r="C36" s="64" t="s">
        <v>241</v>
      </c>
      <c r="D36" s="64" t="s">
        <v>241</v>
      </c>
      <c r="E36" s="64" t="s">
        <v>241</v>
      </c>
      <c r="F36" s="64" t="s">
        <v>241</v>
      </c>
      <c r="G36" s="64" t="s">
        <v>241</v>
      </c>
      <c r="H36" s="64" t="s">
        <v>241</v>
      </c>
    </row>
    <row r="37" spans="1:9" ht="14.25" x14ac:dyDescent="0.2">
      <c r="A37" s="51" t="s">
        <v>1021</v>
      </c>
      <c r="B37" s="54">
        <v>2176</v>
      </c>
      <c r="C37" s="64" t="s">
        <v>241</v>
      </c>
      <c r="D37" s="64" t="s">
        <v>241</v>
      </c>
      <c r="E37" s="64" t="s">
        <v>241</v>
      </c>
      <c r="F37" s="64" t="s">
        <v>241</v>
      </c>
      <c r="G37" s="64" t="s">
        <v>241</v>
      </c>
      <c r="H37" s="64" t="s">
        <v>241</v>
      </c>
    </row>
    <row r="38" spans="1:9" ht="14.25" x14ac:dyDescent="0.2">
      <c r="A38" s="51" t="s">
        <v>1022</v>
      </c>
      <c r="B38" s="54" t="s">
        <v>1023</v>
      </c>
      <c r="C38" s="64" t="s">
        <v>241</v>
      </c>
      <c r="D38" s="64" t="s">
        <v>241</v>
      </c>
      <c r="E38" s="64" t="s">
        <v>241</v>
      </c>
      <c r="F38" s="64" t="s">
        <v>241</v>
      </c>
      <c r="G38" s="64" t="s">
        <v>241</v>
      </c>
      <c r="H38" s="64" t="s">
        <v>241</v>
      </c>
    </row>
    <row r="39" spans="1:9" ht="14.25" x14ac:dyDescent="0.2">
      <c r="A39" s="51" t="s">
        <v>1024</v>
      </c>
      <c r="B39" s="54" t="s">
        <v>1023</v>
      </c>
      <c r="C39" s="64" t="s">
        <v>241</v>
      </c>
      <c r="D39" s="64" t="s">
        <v>241</v>
      </c>
      <c r="E39" s="64" t="s">
        <v>241</v>
      </c>
      <c r="F39" s="64" t="s">
        <v>241</v>
      </c>
      <c r="G39" s="64" t="s">
        <v>241</v>
      </c>
      <c r="H39" s="64" t="s">
        <v>241</v>
      </c>
    </row>
    <row r="40" spans="1:9" ht="14.25" x14ac:dyDescent="0.2">
      <c r="A40" s="51" t="s">
        <v>1025</v>
      </c>
      <c r="B40" s="54" t="s">
        <v>1023</v>
      </c>
      <c r="C40" s="64" t="s">
        <v>241</v>
      </c>
      <c r="D40" s="64" t="s">
        <v>241</v>
      </c>
      <c r="E40" s="64" t="s">
        <v>241</v>
      </c>
      <c r="F40" s="64" t="s">
        <v>241</v>
      </c>
      <c r="G40" s="64" t="s">
        <v>241</v>
      </c>
      <c r="H40" s="64" t="s">
        <v>241</v>
      </c>
    </row>
    <row r="41" spans="1:9" ht="14.25" customHeight="1" thickBot="1" x14ac:dyDescent="0.25">
      <c r="A41" s="53" t="s">
        <v>259</v>
      </c>
      <c r="B41" s="66">
        <v>1632</v>
      </c>
      <c r="C41" s="67" t="s">
        <v>241</v>
      </c>
      <c r="D41" s="67" t="s">
        <v>241</v>
      </c>
      <c r="E41" s="67" t="s">
        <v>241</v>
      </c>
      <c r="F41" s="67" t="s">
        <v>241</v>
      </c>
      <c r="G41" s="67" t="s">
        <v>241</v>
      </c>
      <c r="H41" s="67" t="s">
        <v>241</v>
      </c>
    </row>
    <row r="42" spans="1:9" s="10" customFormat="1" ht="8.25" customHeight="1" x14ac:dyDescent="0.2">
      <c r="A42" s="52"/>
      <c r="B42" s="54"/>
      <c r="C42" s="56"/>
      <c r="D42" s="56"/>
      <c r="E42" s="56"/>
      <c r="F42" s="56"/>
      <c r="G42" s="64"/>
      <c r="H42" s="64"/>
      <c r="I42" s="227"/>
    </row>
    <row r="43" spans="1:9" ht="66" customHeight="1" x14ac:dyDescent="0.2">
      <c r="A43" s="68" t="s">
        <v>322</v>
      </c>
      <c r="B43" s="692" t="s">
        <v>1034</v>
      </c>
      <c r="C43" s="693"/>
      <c r="D43" s="693"/>
      <c r="E43" s="693"/>
      <c r="F43" s="693"/>
      <c r="G43" s="693"/>
      <c r="H43" s="693"/>
    </row>
    <row r="44" spans="1:9" ht="31.5" customHeight="1" x14ac:dyDescent="0.2">
      <c r="A44" s="69"/>
      <c r="B44" s="692"/>
      <c r="C44" s="693"/>
      <c r="D44" s="693"/>
      <c r="E44" s="693"/>
      <c r="F44" s="693"/>
      <c r="G44" s="693"/>
      <c r="H44" s="693"/>
    </row>
    <row r="45" spans="1:9" ht="31.5" customHeight="1" x14ac:dyDescent="0.2">
      <c r="A45" s="69"/>
      <c r="B45" s="694" t="s">
        <v>357</v>
      </c>
      <c r="C45" s="694"/>
      <c r="D45" s="694"/>
      <c r="E45" s="694"/>
      <c r="F45" s="694"/>
      <c r="G45" s="694"/>
      <c r="H45" s="694"/>
    </row>
    <row r="46" spans="1:9" ht="45.75" customHeight="1" x14ac:dyDescent="0.2">
      <c r="A46" s="69"/>
      <c r="B46" s="694" t="s">
        <v>1045</v>
      </c>
      <c r="C46" s="694"/>
      <c r="D46" s="694"/>
      <c r="E46" s="694"/>
      <c r="F46" s="694"/>
      <c r="G46" s="694"/>
      <c r="H46" s="694"/>
    </row>
    <row r="47" spans="1:9" ht="45.75" customHeight="1" x14ac:dyDescent="0.2">
      <c r="A47" s="69"/>
      <c r="B47" s="702" t="s">
        <v>1043</v>
      </c>
      <c r="C47" s="702"/>
      <c r="D47" s="702"/>
      <c r="E47" s="702"/>
      <c r="F47" s="702"/>
      <c r="G47" s="702"/>
      <c r="H47" s="702"/>
    </row>
    <row r="48" spans="1:9" ht="27" customHeight="1" x14ac:dyDescent="0.2">
      <c r="A48" s="69"/>
      <c r="B48" s="692" t="s">
        <v>180</v>
      </c>
      <c r="C48" s="693"/>
      <c r="D48" s="693"/>
      <c r="E48" s="693"/>
      <c r="F48" s="693"/>
      <c r="G48" s="693"/>
      <c r="H48" s="693"/>
    </row>
    <row r="49" spans="2:8" ht="28.5" customHeight="1" x14ac:dyDescent="0.2">
      <c r="B49" s="704" t="s">
        <v>113</v>
      </c>
      <c r="C49" s="704"/>
      <c r="D49" s="704"/>
      <c r="E49" s="704"/>
      <c r="F49" s="704"/>
      <c r="G49" s="704"/>
      <c r="H49" s="704"/>
    </row>
    <row r="50" spans="2:8" ht="41.25" customHeight="1" x14ac:dyDescent="0.2">
      <c r="B50" s="692" t="s">
        <v>114</v>
      </c>
      <c r="C50" s="693"/>
      <c r="D50" s="693"/>
      <c r="E50" s="693"/>
      <c r="F50" s="693"/>
      <c r="G50" s="693"/>
      <c r="H50" s="693"/>
    </row>
    <row r="51" spans="2:8" ht="34.5" customHeight="1" x14ac:dyDescent="0.2">
      <c r="B51" s="692"/>
      <c r="C51" s="693"/>
      <c r="D51" s="693"/>
      <c r="E51" s="693"/>
      <c r="F51" s="693"/>
      <c r="G51" s="693"/>
      <c r="H51" s="693"/>
    </row>
    <row r="52" spans="2:8" ht="28.5" customHeight="1" x14ac:dyDescent="0.2">
      <c r="B52" s="703" t="s">
        <v>181</v>
      </c>
      <c r="C52" s="703"/>
      <c r="D52" s="703"/>
      <c r="E52" s="703"/>
      <c r="F52" s="703"/>
      <c r="G52" s="703"/>
      <c r="H52" s="703"/>
    </row>
    <row r="53" spans="2:8" ht="21" customHeight="1" x14ac:dyDescent="0.2">
      <c r="B53" s="409"/>
      <c r="C53" s="409"/>
      <c r="D53" s="409"/>
      <c r="E53" s="409"/>
      <c r="F53" s="409"/>
      <c r="G53" s="409"/>
      <c r="H53" s="408"/>
    </row>
    <row r="54" spans="2:8" ht="24" customHeight="1" x14ac:dyDescent="0.2">
      <c r="B54" s="409"/>
      <c r="C54" s="409"/>
      <c r="D54" s="409"/>
      <c r="E54" s="409"/>
      <c r="F54" s="408"/>
      <c r="G54" s="408"/>
      <c r="H54" s="408"/>
    </row>
  </sheetData>
  <mergeCells count="14">
    <mergeCell ref="B46:H46"/>
    <mergeCell ref="B48:H48"/>
    <mergeCell ref="B47:H47"/>
    <mergeCell ref="B50:H50"/>
    <mergeCell ref="B52:H52"/>
    <mergeCell ref="B51:H51"/>
    <mergeCell ref="B49:H49"/>
    <mergeCell ref="B44:H44"/>
    <mergeCell ref="B45:H45"/>
    <mergeCell ref="A1:H1"/>
    <mergeCell ref="A2:A3"/>
    <mergeCell ref="B2:B3"/>
    <mergeCell ref="C2:H2"/>
    <mergeCell ref="B43:H43"/>
  </mergeCells>
  <phoneticPr fontId="0" type="noConversion"/>
  <pageMargins left="0.75" right="0.75" top="1" bottom="1" header="0.5" footer="0.5"/>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Summary</vt:lpstr>
      <vt:lpstr>Trend Sites</vt:lpstr>
      <vt:lpstr>Trend Sites Definitions</vt:lpstr>
      <vt:lpstr>new cycle II sites</vt:lpstr>
      <vt:lpstr>Site Notes</vt:lpstr>
      <vt:lpstr>Lab Schedules FY2012</vt:lpstr>
      <vt:lpstr>FY12 QW Sampling frequency</vt:lpstr>
      <vt:lpstr>Basic QC 2012</vt:lpstr>
      <vt:lpstr>'Trend Sites'!Print_Area</vt:lpstr>
      <vt:lpstr>'Trend Sites'!Print_Titles</vt:lpstr>
    </vt:vector>
  </TitlesOfParts>
  <Company>U.S. Geological Survey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mueller</dc:creator>
  <cp:lastModifiedBy>David C Reutter</cp:lastModifiedBy>
  <cp:lastPrinted>2005-05-10T13:28:07Z</cp:lastPrinted>
  <dcterms:created xsi:type="dcterms:W3CDTF">2000-09-20T15:04:00Z</dcterms:created>
  <dcterms:modified xsi:type="dcterms:W3CDTF">2011-05-31T10:45:24Z</dcterms:modified>
</cp:coreProperties>
</file>