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30" yWindow="930" windowWidth="16665" windowHeight="7230" tabRatio="883" firstSheet="2" activeTab="6"/>
  </bookViews>
  <sheets>
    <sheet name="Summary" sheetId="4" r:id="rId1"/>
    <sheet name="Trend Sites" sheetId="1" r:id="rId2"/>
    <sheet name="Trend Sites Definitions" sheetId="10" r:id="rId3"/>
    <sheet name="new cycle II sites" sheetId="16" r:id="rId4"/>
    <sheet name="Site Notes" sheetId="11" r:id="rId5"/>
    <sheet name="Lab Schedules FY2011" sheetId="14" r:id="rId6"/>
    <sheet name="FY11 QW Sampling frequency" sheetId="17" r:id="rId7"/>
    <sheet name="Basic QC 2011" sheetId="13" r:id="rId8"/>
  </sheets>
  <definedNames>
    <definedName name="_xlnm._FilterDatabase" localSheetId="4" hidden="1">'Site Notes'!$A$3:$F$150</definedName>
    <definedName name="_xlnm._FilterDatabase" localSheetId="0" hidden="1">Summary!$A$3:$M$50</definedName>
    <definedName name="_xlnm._FilterDatabase" localSheetId="1" hidden="1">'Trend Sites'!$A$3:$AB$148</definedName>
    <definedName name="_xlnm.Print_Area" localSheetId="1">'Trend Sites'!$B$1:$Z$148</definedName>
    <definedName name="_xlnm.Print_Titles" localSheetId="1">'Trend Sites'!$B:$I,'Trend Sites'!$1:$1</definedName>
  </definedNames>
  <calcPr calcId="125725"/>
</workbook>
</file>

<file path=xl/calcChain.xml><?xml version="1.0" encoding="utf-8"?>
<calcChain xmlns="http://schemas.openxmlformats.org/spreadsheetml/2006/main">
  <c r="BS45" i="4"/>
  <c r="BM45"/>
  <c r="BS44"/>
  <c r="BM44"/>
  <c r="BS43"/>
  <c r="BM43"/>
  <c r="BS42"/>
  <c r="BM42"/>
  <c r="BS41"/>
  <c r="BM41"/>
  <c r="BS40"/>
  <c r="BM40"/>
  <c r="BS39"/>
  <c r="BM39"/>
  <c r="BS38"/>
  <c r="BM38"/>
  <c r="BS37"/>
  <c r="BM37"/>
  <c r="BS36"/>
  <c r="BM36"/>
  <c r="BS35"/>
  <c r="BM35"/>
  <c r="BS34"/>
  <c r="BM34"/>
  <c r="BS33"/>
  <c r="BM33"/>
  <c r="BS32"/>
  <c r="BS48" s="1"/>
  <c r="BM32"/>
  <c r="BS31"/>
  <c r="BM31"/>
  <c r="BS30"/>
  <c r="BM30"/>
  <c r="BS29"/>
  <c r="BM29"/>
  <c r="BS28"/>
  <c r="BM28"/>
  <c r="BS27"/>
  <c r="BM27"/>
  <c r="BS26"/>
  <c r="BM26"/>
  <c r="BS25"/>
  <c r="BM25"/>
  <c r="BS24"/>
  <c r="BM24"/>
  <c r="BS23"/>
  <c r="BM23"/>
  <c r="BS22"/>
  <c r="BM22"/>
  <c r="BS21"/>
  <c r="BM21"/>
  <c r="BS20"/>
  <c r="BM20"/>
  <c r="BS19"/>
  <c r="BM19"/>
  <c r="BS18"/>
  <c r="BS47" s="1"/>
  <c r="BM18"/>
  <c r="BM47" s="1"/>
  <c r="BS17"/>
  <c r="BM17"/>
  <c r="BS16"/>
  <c r="BM16"/>
  <c r="BS15"/>
  <c r="BM15"/>
  <c r="BS14"/>
  <c r="BM14"/>
  <c r="BS13"/>
  <c r="BM13"/>
  <c r="BS12"/>
  <c r="BM12"/>
  <c r="BS11"/>
  <c r="BM11"/>
  <c r="BS10"/>
  <c r="BM10"/>
  <c r="BS9"/>
  <c r="BM9"/>
  <c r="BS8"/>
  <c r="BM8"/>
  <c r="BS7"/>
  <c r="BM7"/>
  <c r="BS6"/>
  <c r="BM6"/>
  <c r="BS5"/>
  <c r="BM5"/>
  <c r="BS4"/>
  <c r="BM4"/>
  <c r="BM48" l="1"/>
  <c r="BS46"/>
  <c r="BM49"/>
  <c r="BS49"/>
  <c r="BM46"/>
  <c r="S125" i="17"/>
  <c r="E125"/>
  <c r="S124"/>
  <c r="E124"/>
  <c r="S123"/>
  <c r="E123"/>
  <c r="S122"/>
  <c r="E122"/>
  <c r="S121"/>
  <c r="E121"/>
  <c r="S120"/>
  <c r="E120"/>
  <c r="S119"/>
  <c r="E119"/>
  <c r="S118"/>
  <c r="E118"/>
  <c r="S117"/>
  <c r="E117"/>
  <c r="S116"/>
  <c r="E116"/>
  <c r="S115"/>
  <c r="E115"/>
  <c r="S114"/>
  <c r="E114"/>
  <c r="S113"/>
  <c r="E113"/>
  <c r="S112"/>
  <c r="E112"/>
  <c r="S111"/>
  <c r="E111"/>
  <c r="S110"/>
  <c r="E110"/>
  <c r="S109"/>
  <c r="E109"/>
  <c r="S108"/>
  <c r="E108"/>
  <c r="S107"/>
  <c r="E107"/>
  <c r="S106"/>
  <c r="E106"/>
  <c r="S105"/>
  <c r="E105"/>
  <c r="S104"/>
  <c r="E104"/>
  <c r="S103"/>
  <c r="E103"/>
  <c r="S102"/>
  <c r="E102"/>
  <c r="S101"/>
  <c r="E101"/>
  <c r="S100"/>
  <c r="E100"/>
  <c r="S99"/>
  <c r="E99"/>
  <c r="S98"/>
  <c r="E98"/>
  <c r="S97"/>
  <c r="E97"/>
  <c r="S96"/>
  <c r="E96"/>
  <c r="S95"/>
  <c r="E95"/>
  <c r="S94"/>
  <c r="E94"/>
  <c r="S93"/>
  <c r="E93"/>
  <c r="S92"/>
  <c r="E92"/>
  <c r="S91"/>
  <c r="E91"/>
  <c r="S90"/>
  <c r="E90"/>
  <c r="S89"/>
  <c r="E89"/>
  <c r="S88"/>
  <c r="E88"/>
  <c r="S87"/>
  <c r="E87"/>
  <c r="S86"/>
  <c r="E86"/>
  <c r="S85"/>
  <c r="E85"/>
  <c r="S84"/>
  <c r="E84"/>
  <c r="S83"/>
  <c r="E83"/>
  <c r="S82"/>
  <c r="E82"/>
  <c r="S81"/>
  <c r="E81"/>
  <c r="S80"/>
  <c r="E80"/>
  <c r="S79"/>
  <c r="E79"/>
  <c r="S78"/>
  <c r="E78"/>
  <c r="S77"/>
  <c r="E77"/>
  <c r="S76"/>
  <c r="E76"/>
  <c r="S75"/>
  <c r="E75"/>
  <c r="S74"/>
  <c r="E74"/>
  <c r="S73"/>
  <c r="E73"/>
  <c r="S72"/>
  <c r="E72"/>
  <c r="S71"/>
  <c r="E71"/>
  <c r="S70"/>
  <c r="E70"/>
  <c r="S69"/>
  <c r="E69"/>
  <c r="S68"/>
  <c r="E68"/>
  <c r="S67"/>
  <c r="E67"/>
  <c r="S66"/>
  <c r="E66"/>
  <c r="S65"/>
  <c r="E65"/>
  <c r="S64"/>
  <c r="E64"/>
  <c r="S63"/>
  <c r="E63"/>
  <c r="S62"/>
  <c r="E62"/>
  <c r="S61"/>
  <c r="E61"/>
  <c r="S60"/>
  <c r="E60"/>
  <c r="S59"/>
  <c r="E59"/>
  <c r="S58"/>
  <c r="E58"/>
  <c r="S57"/>
  <c r="E57"/>
  <c r="S56"/>
  <c r="E56"/>
  <c r="S55"/>
  <c r="E55"/>
  <c r="S54"/>
  <c r="E54"/>
  <c r="S53"/>
  <c r="E53"/>
  <c r="S52"/>
  <c r="E52"/>
  <c r="S51"/>
  <c r="E51"/>
  <c r="S50"/>
  <c r="E50"/>
  <c r="S49"/>
  <c r="E49"/>
  <c r="S48"/>
  <c r="E48"/>
  <c r="S47"/>
  <c r="E47"/>
  <c r="S46"/>
  <c r="E46"/>
  <c r="S45"/>
  <c r="E45"/>
  <c r="S44"/>
  <c r="E44"/>
  <c r="S43"/>
  <c r="E43"/>
  <c r="S42"/>
  <c r="E42"/>
  <c r="S41"/>
  <c r="E41"/>
  <c r="S40"/>
  <c r="E40"/>
  <c r="S39"/>
  <c r="E39"/>
  <c r="S38"/>
  <c r="E38"/>
  <c r="S37"/>
  <c r="E37"/>
  <c r="S36"/>
  <c r="E36"/>
  <c r="S35"/>
  <c r="E35"/>
  <c r="S34"/>
  <c r="E34"/>
  <c r="S33"/>
  <c r="E33"/>
  <c r="S32"/>
  <c r="E32"/>
  <c r="S31"/>
  <c r="E31"/>
  <c r="S30"/>
  <c r="E30"/>
  <c r="S29"/>
  <c r="E29"/>
  <c r="S28"/>
  <c r="E28"/>
  <c r="S27"/>
  <c r="E27"/>
  <c r="S26"/>
  <c r="E26"/>
  <c r="S25"/>
  <c r="E25"/>
  <c r="S24"/>
  <c r="E24"/>
  <c r="S23"/>
  <c r="E23"/>
  <c r="S22"/>
  <c r="E22"/>
  <c r="S21"/>
  <c r="E21"/>
  <c r="S20"/>
  <c r="E20"/>
  <c r="S19"/>
  <c r="E19"/>
  <c r="S18"/>
  <c r="E18"/>
  <c r="S17"/>
  <c r="E17"/>
  <c r="S16"/>
  <c r="E16"/>
  <c r="S15"/>
  <c r="E15"/>
  <c r="S14"/>
  <c r="E14"/>
  <c r="S13"/>
  <c r="E13"/>
  <c r="S12"/>
  <c r="E12"/>
  <c r="S11"/>
  <c r="E11"/>
  <c r="S10"/>
  <c r="E10"/>
  <c r="S9"/>
  <c r="E9"/>
  <c r="S8"/>
  <c r="E8"/>
  <c r="S7"/>
  <c r="E7"/>
  <c r="S6"/>
  <c r="E6"/>
  <c r="S5"/>
  <c r="E5"/>
  <c r="S4"/>
  <c r="E4"/>
  <c r="S3"/>
  <c r="E3"/>
  <c r="BH45" i="4"/>
  <c r="BH44"/>
  <c r="BH43"/>
  <c r="BH42"/>
  <c r="BH41"/>
  <c r="BH40"/>
  <c r="BH39"/>
  <c r="BH38"/>
  <c r="BH37"/>
  <c r="BH36"/>
  <c r="BH35"/>
  <c r="BH34"/>
  <c r="BH33"/>
  <c r="BH32"/>
  <c r="BH31"/>
  <c r="BH30"/>
  <c r="BH29"/>
  <c r="BH28"/>
  <c r="BH27"/>
  <c r="BH26"/>
  <c r="BH25"/>
  <c r="BH24"/>
  <c r="BH23"/>
  <c r="BH22"/>
  <c r="BH21"/>
  <c r="BH20"/>
  <c r="BH19"/>
  <c r="BH18"/>
  <c r="BH17"/>
  <c r="BH16"/>
  <c r="BH15"/>
  <c r="BH14"/>
  <c r="BH13"/>
  <c r="BH12"/>
  <c r="BH11"/>
  <c r="BH10"/>
  <c r="BH9"/>
  <c r="BH8"/>
  <c r="BH7"/>
  <c r="BH6"/>
  <c r="BH5"/>
  <c r="BH4"/>
  <c r="BB31"/>
  <c r="BB30"/>
  <c r="BB29"/>
  <c r="BB28"/>
  <c r="BB27"/>
  <c r="BB26"/>
  <c r="BB25"/>
  <c r="BB24"/>
  <c r="BB23"/>
  <c r="BB22"/>
  <c r="BB21"/>
  <c r="BB20"/>
  <c r="BB19"/>
  <c r="BB18"/>
  <c r="BB17"/>
  <c r="BB16"/>
  <c r="BB15"/>
  <c r="BB14"/>
  <c r="BB13"/>
  <c r="BB12"/>
  <c r="BB11"/>
  <c r="BB10"/>
  <c r="BB9"/>
  <c r="BB8"/>
  <c r="BB7"/>
  <c r="BB6"/>
  <c r="BB5"/>
  <c r="BB4"/>
  <c r="BB32"/>
  <c r="BB45"/>
  <c r="BB44"/>
  <c r="BB43"/>
  <c r="BB40"/>
  <c r="BB39"/>
  <c r="BB38"/>
  <c r="BB37"/>
  <c r="BB36"/>
  <c r="BB35"/>
  <c r="BB34"/>
  <c r="BB33"/>
  <c r="BB42"/>
  <c r="BB41"/>
  <c r="AQ41"/>
  <c r="BH48"/>
  <c r="BB48"/>
  <c r="BH47"/>
  <c r="BB47"/>
  <c r="BH49"/>
  <c r="BB49"/>
  <c r="N5"/>
  <c r="N6"/>
  <c r="N7"/>
  <c r="N8"/>
  <c r="N9"/>
  <c r="N10"/>
  <c r="N11"/>
  <c r="N12"/>
  <c r="N13"/>
  <c r="N14"/>
  <c r="N15"/>
  <c r="N16"/>
  <c r="N17"/>
  <c r="N18"/>
  <c r="N19"/>
  <c r="N20"/>
  <c r="N21"/>
  <c r="N22"/>
  <c r="N23"/>
  <c r="N24"/>
  <c r="N25"/>
  <c r="N26"/>
  <c r="N27"/>
  <c r="N28"/>
  <c r="N29"/>
  <c r="N30"/>
  <c r="N31"/>
  <c r="N32"/>
  <c r="N33"/>
  <c r="N34"/>
  <c r="N35"/>
  <c r="N36"/>
  <c r="N37"/>
  <c r="N38"/>
  <c r="N39"/>
  <c r="N40"/>
  <c r="N41"/>
  <c r="N42"/>
  <c r="N43"/>
  <c r="N44"/>
  <c r="N45"/>
  <c r="N4"/>
  <c r="N46" s="1"/>
  <c r="N47"/>
  <c r="N48"/>
  <c r="N49"/>
  <c r="AW4"/>
  <c r="AW5"/>
  <c r="AW6"/>
  <c r="AW7"/>
  <c r="AW8"/>
  <c r="AW9"/>
  <c r="AW10"/>
  <c r="AW11"/>
  <c r="AW12"/>
  <c r="AW13"/>
  <c r="AW14"/>
  <c r="AW15"/>
  <c r="AW16"/>
  <c r="AW17"/>
  <c r="AW18"/>
  <c r="AW19"/>
  <c r="AW20"/>
  <c r="AW21"/>
  <c r="AW22"/>
  <c r="AW23"/>
  <c r="AW24"/>
  <c r="AW25"/>
  <c r="AW26"/>
  <c r="AW27"/>
  <c r="AW28"/>
  <c r="AW29"/>
  <c r="AW30"/>
  <c r="AW31"/>
  <c r="AW32"/>
  <c r="AW33"/>
  <c r="AW34"/>
  <c r="AW35"/>
  <c r="AW36"/>
  <c r="AW37"/>
  <c r="AW38"/>
  <c r="AW39"/>
  <c r="AW40"/>
  <c r="AW41"/>
  <c r="AW42"/>
  <c r="AW43"/>
  <c r="AW49" s="1"/>
  <c r="AW44"/>
  <c r="AW45"/>
  <c r="AQ4"/>
  <c r="AQ5"/>
  <c r="AQ6"/>
  <c r="AQ7"/>
  <c r="AQ8"/>
  <c r="AQ9"/>
  <c r="AQ10"/>
  <c r="AQ11"/>
  <c r="AQ12"/>
  <c r="AQ13"/>
  <c r="AQ14"/>
  <c r="AQ15"/>
  <c r="AQ16"/>
  <c r="AQ17"/>
  <c r="AQ18"/>
  <c r="AQ19"/>
  <c r="AQ20"/>
  <c r="AQ21"/>
  <c r="AQ22"/>
  <c r="AQ23"/>
  <c r="AQ24"/>
  <c r="AQ25"/>
  <c r="AQ26"/>
  <c r="AQ27"/>
  <c r="AQ28"/>
  <c r="AQ29"/>
  <c r="AQ30"/>
  <c r="AQ31"/>
  <c r="AQ32"/>
  <c r="AQ33"/>
  <c r="AQ34"/>
  <c r="AQ35"/>
  <c r="AQ36"/>
  <c r="AQ37"/>
  <c r="AQ38"/>
  <c r="AQ39"/>
  <c r="AQ40"/>
  <c r="AQ42"/>
  <c r="AQ43"/>
  <c r="AQ44"/>
  <c r="AQ45"/>
  <c r="AW48"/>
  <c r="AQ48"/>
  <c r="AW47"/>
  <c r="AW46"/>
  <c r="AQ46"/>
  <c r="AL4"/>
  <c r="AL5"/>
  <c r="AL6"/>
  <c r="AL7"/>
  <c r="AL8"/>
  <c r="AL9"/>
  <c r="AL10"/>
  <c r="AL11"/>
  <c r="AL12"/>
  <c r="AL13"/>
  <c r="AL14"/>
  <c r="AL15"/>
  <c r="AL16"/>
  <c r="AL17"/>
  <c r="AL18"/>
  <c r="AL19"/>
  <c r="AL20"/>
  <c r="AL21"/>
  <c r="AL22"/>
  <c r="AL23"/>
  <c r="AL24"/>
  <c r="AL25"/>
  <c r="AL26"/>
  <c r="AL27"/>
  <c r="AL28"/>
  <c r="AL29"/>
  <c r="AL30"/>
  <c r="AL31"/>
  <c r="AL32"/>
  <c r="AL33"/>
  <c r="AL34"/>
  <c r="AL35"/>
  <c r="AL36"/>
  <c r="AL37"/>
  <c r="AL38"/>
  <c r="AL39"/>
  <c r="AL40"/>
  <c r="AL41"/>
  <c r="AL42"/>
  <c r="AL43"/>
  <c r="AL44"/>
  <c r="AL45"/>
  <c r="AL49"/>
  <c r="AF4"/>
  <c r="AF5"/>
  <c r="AF6"/>
  <c r="AF7"/>
  <c r="AF8"/>
  <c r="AF9"/>
  <c r="AF10"/>
  <c r="AF11"/>
  <c r="AF12"/>
  <c r="AF13"/>
  <c r="AF14"/>
  <c r="AF15"/>
  <c r="AF16"/>
  <c r="AF17"/>
  <c r="AF18"/>
  <c r="AF19"/>
  <c r="AF20"/>
  <c r="AF21"/>
  <c r="AF49" s="1"/>
  <c r="AF22"/>
  <c r="AF23"/>
  <c r="AF24"/>
  <c r="AF25"/>
  <c r="AF26"/>
  <c r="AF27"/>
  <c r="AF28"/>
  <c r="AF29"/>
  <c r="AF30"/>
  <c r="AF31"/>
  <c r="AF32"/>
  <c r="AF33"/>
  <c r="AF34"/>
  <c r="AF35"/>
  <c r="AF48" s="1"/>
  <c r="AF36"/>
  <c r="AF37"/>
  <c r="AF38"/>
  <c r="AF39"/>
  <c r="AF40"/>
  <c r="AF41"/>
  <c r="AF42"/>
  <c r="AF43"/>
  <c r="AF44"/>
  <c r="AF45"/>
  <c r="AL48"/>
  <c r="AL47"/>
  <c r="AF47"/>
  <c r="AL46"/>
  <c r="AF46"/>
  <c r="T4"/>
  <c r="T5"/>
  <c r="T6"/>
  <c r="T7"/>
  <c r="T8"/>
  <c r="T9"/>
  <c r="T10"/>
  <c r="T11"/>
  <c r="T12"/>
  <c r="T13"/>
  <c r="T14"/>
  <c r="T15"/>
  <c r="T16"/>
  <c r="T17"/>
  <c r="T18"/>
  <c r="T19"/>
  <c r="T20"/>
  <c r="T21"/>
  <c r="T22"/>
  <c r="T23"/>
  <c r="T24"/>
  <c r="T25"/>
  <c r="T26"/>
  <c r="T27"/>
  <c r="T28"/>
  <c r="T29"/>
  <c r="T30"/>
  <c r="T31"/>
  <c r="T32"/>
  <c r="T33"/>
  <c r="T34"/>
  <c r="T35"/>
  <c r="T36"/>
  <c r="T37"/>
  <c r="T38"/>
  <c r="T39"/>
  <c r="T40"/>
  <c r="T41"/>
  <c r="T42"/>
  <c r="T43"/>
  <c r="T44"/>
  <c r="T45"/>
  <c r="T49"/>
  <c r="AA4"/>
  <c r="AA5"/>
  <c r="AA6"/>
  <c r="AA7"/>
  <c r="AA8"/>
  <c r="AA9"/>
  <c r="AA10"/>
  <c r="AA11"/>
  <c r="AA12"/>
  <c r="AA13"/>
  <c r="AA14"/>
  <c r="AA15"/>
  <c r="AA16"/>
  <c r="AA17"/>
  <c r="AA18"/>
  <c r="AA19"/>
  <c r="AA20"/>
  <c r="AA21"/>
  <c r="AA22"/>
  <c r="AA23"/>
  <c r="AA24"/>
  <c r="AA25"/>
  <c r="AA47" s="1"/>
  <c r="AA26"/>
  <c r="AA27"/>
  <c r="AA28"/>
  <c r="AA29"/>
  <c r="AA30"/>
  <c r="AA31"/>
  <c r="AA32"/>
  <c r="AA33"/>
  <c r="AA34"/>
  <c r="AA35"/>
  <c r="AA36"/>
  <c r="AA37"/>
  <c r="AA38"/>
  <c r="AA39"/>
  <c r="AA40"/>
  <c r="AA41"/>
  <c r="AA42"/>
  <c r="AA43"/>
  <c r="AA44"/>
  <c r="AA45"/>
  <c r="AA48"/>
  <c r="AA46"/>
  <c r="T48"/>
  <c r="T47"/>
  <c r="T46"/>
  <c r="F149" i="1"/>
  <c r="G149"/>
  <c r="B5" i="4"/>
  <c r="B6"/>
  <c r="B7"/>
  <c r="B8"/>
  <c r="B9"/>
  <c r="B10"/>
  <c r="B11"/>
  <c r="B12"/>
  <c r="B13"/>
  <c r="B14"/>
  <c r="B15"/>
  <c r="B16"/>
  <c r="B17"/>
  <c r="B4"/>
  <c r="B21"/>
  <c r="B35"/>
  <c r="B18"/>
  <c r="B19"/>
  <c r="B20"/>
  <c r="B22"/>
  <c r="B23"/>
  <c r="B24"/>
  <c r="B25"/>
  <c r="B26"/>
  <c r="B27"/>
  <c r="B28"/>
  <c r="B29"/>
  <c r="B30"/>
  <c r="B31"/>
  <c r="B32"/>
  <c r="B33"/>
  <c r="B34"/>
  <c r="B36"/>
  <c r="B37"/>
  <c r="B38"/>
  <c r="B39"/>
  <c r="B40"/>
  <c r="B41"/>
  <c r="B42"/>
  <c r="B43"/>
  <c r="B44"/>
  <c r="B45"/>
  <c r="B49"/>
  <c r="C49"/>
  <c r="L49"/>
  <c r="K49"/>
  <c r="J49"/>
  <c r="I49"/>
  <c r="F49"/>
  <c r="E49"/>
  <c r="D49"/>
  <c r="L48"/>
  <c r="K48"/>
  <c r="J48"/>
  <c r="I48"/>
  <c r="F48"/>
  <c r="E48"/>
  <c r="D48"/>
  <c r="C48"/>
  <c r="B48"/>
  <c r="L47"/>
  <c r="K47"/>
  <c r="J47"/>
  <c r="I47"/>
  <c r="F47"/>
  <c r="E47"/>
  <c r="D47"/>
  <c r="C47"/>
  <c r="B47"/>
  <c r="L46"/>
  <c r="K46"/>
  <c r="J46"/>
  <c r="I46"/>
  <c r="F46"/>
  <c r="E46"/>
  <c r="D46"/>
  <c r="C46"/>
  <c r="B46"/>
  <c r="BH46"/>
  <c r="BB46"/>
  <c r="AQ49"/>
  <c r="AQ47"/>
  <c r="AA49" l="1"/>
</calcChain>
</file>

<file path=xl/comments1.xml><?xml version="1.0" encoding="utf-8"?>
<comments xmlns="http://schemas.openxmlformats.org/spreadsheetml/2006/main">
  <authors>
    <author>petersen</author>
  </authors>
  <commentList>
    <comment ref="X84"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<sst xmlns="http://schemas.openxmlformats.org/spreadsheetml/2006/main" count="4109" uniqueCount="1051">
  <si>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</si>
  <si>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</si>
  <si>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</si>
  <si>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</si>
  <si>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</si>
  <si>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</si>
  <si>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</si>
  <si>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</si>
  <si>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</si>
  <si>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</si>
  <si>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</si>
  <si>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</si>
  <si>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</si>
  <si>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</si>
  <si>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</si>
  <si>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</si>
  <si>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</si>
  <si>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</si>
  <si>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</si>
  <si>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</si>
  <si>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</si>
  <si>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</si>
  <si>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</si>
  <si>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</si>
  <si>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</si>
  <si>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</si>
  <si>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</si>
  <si>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</si>
  <si>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</si>
  <si>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</si>
  <si>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</si>
  <si>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</si>
  <si>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</si>
  <si>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</si>
  <si>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</si>
  <si>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</si>
  <si>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</si>
  <si>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</si>
  <si>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</si>
  <si>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CACI</t>
  </si>
  <si>
    <t>KANS</t>
  </si>
  <si>
    <t>04175600</t>
  </si>
  <si>
    <t>SU</t>
  </si>
  <si>
    <t>Total
sites</t>
  </si>
  <si>
    <t>Int</t>
  </si>
  <si>
    <t>Ag</t>
  </si>
  <si>
    <t>Urb</t>
  </si>
  <si>
    <t>Ref</t>
  </si>
  <si>
    <t>Remarks</t>
  </si>
  <si>
    <t>Substituted Lime Creek for Aycocks Creek (ag)
Ref site dropped (upstream dam)</t>
  </si>
  <si>
    <t>New ref site added</t>
  </si>
  <si>
    <t>Substituted Contentnea Ck. for Pete Mitchel Swamp (ag)</t>
  </si>
  <si>
    <t>Changed Crab Creek from ag to ref.
Granger Drain (Yakima basin) added as ag site</t>
  </si>
  <si>
    <t>New ref site not needed, Crab Creek used</t>
  </si>
  <si>
    <t>Added River Raisin (ref)</t>
  </si>
  <si>
    <t>Added Peace R (int)</t>
  </si>
  <si>
    <t>Added Yellowstone R. at Sydney (int)
Changed ref site to Little Powder</t>
  </si>
  <si>
    <t>*</t>
  </si>
  <si>
    <t>Added Tombigbee R (int)
Added Bogue Chitto (ag)</t>
  </si>
  <si>
    <t>Include New Pesticides - 2052</t>
  </si>
  <si>
    <t>Trend Sites 2009 Chem sampling</t>
  </si>
  <si>
    <t>Trend Sites 2009 Eco sampling</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</si>
  <si>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</si>
  <si>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</si>
  <si>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</si>
  <si>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</si>
  <si>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</si>
  <si>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</si>
  <si>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</si>
  <si>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</si>
  <si>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</si>
  <si>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</si>
  <si>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</si>
  <si>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r>
      <t>LIRB</t>
    </r>
    <r>
      <rPr>
        <b/>
        <sz val="16"/>
        <rFont val="Arial"/>
        <family val="2"/>
      </rPr>
      <t>**</t>
    </r>
  </si>
  <si>
    <r>
      <t>UIRB</t>
    </r>
    <r>
      <rPr>
        <b/>
        <sz val="16"/>
        <rFont val="Arial"/>
        <family val="2"/>
      </rPr>
      <t>**</t>
    </r>
  </si>
  <si>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</si>
  <si>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</si>
  <si>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</si>
  <si>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</si>
  <si>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</si>
  <si>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</si>
  <si>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</si>
  <si>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</si>
  <si>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</si>
  <si>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</si>
  <si>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</si>
  <si>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</si>
  <si>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</si>
  <si>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</si>
  <si>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</si>
  <si>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</si>
  <si>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</si>
  <si>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</si>
  <si>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</si>
  <si>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</si>
  <si>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</si>
  <si>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</si>
  <si>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</si>
  <si>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</si>
  <si>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</si>
  <si>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</si>
  <si>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</si>
  <si>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</si>
  <si>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</si>
  <si>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</si>
  <si>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</si>
  <si>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</si>
  <si>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PODL*</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</si>
  <si>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</si>
  <si>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</si>
  <si>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</si>
  <si>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</si>
  <si>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</si>
  <si>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</si>
  <si>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</si>
  <si>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</si>
  <si>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</si>
  <si>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</si>
  <si>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</si>
  <si>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</si>
  <si>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</si>
  <si>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</si>
  <si>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Red Butte Creek at Fort Douglas, UT</t>
  </si>
  <si>
    <t>Las Vegas, NV</t>
  </si>
  <si>
    <t>Carson City, NV</t>
  </si>
  <si>
    <t>Albuquerque, NM</t>
  </si>
  <si>
    <t>Tacoma, WA</t>
  </si>
  <si>
    <t>Boise, ID</t>
  </si>
  <si>
    <t>Portland, OR</t>
  </si>
  <si>
    <t>East Fork Dairy Creek near Meachan Corner, OR</t>
  </si>
  <si>
    <t>Sacramento, CA</t>
  </si>
  <si>
    <t>Sacramento River at Freeport, CA</t>
  </si>
  <si>
    <t>San Diego,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</si>
  <si>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</si>
  <si>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</si>
  <si>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</si>
  <si>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</si>
  <si>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</si>
  <si>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</si>
  <si>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</si>
  <si>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</si>
  <si>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</si>
  <si>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(see SWPLAN)</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</si>
  <si>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</si>
  <si>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</si>
  <si>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</si>
  <si>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</si>
  <si>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</si>
  <si>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</si>
  <si>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</si>
  <si>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</si>
  <si>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</si>
  <si>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</si>
  <si>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</si>
  <si>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</si>
  <si>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</si>
  <si>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</si>
  <si>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</si>
  <si>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</si>
  <si>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</si>
  <si>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</si>
  <si>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</si>
  <si>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</si>
  <si>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</si>
  <si>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</si>
  <si>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</si>
  <si>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</si>
  <si>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</si>
  <si>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</si>
  <si>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</si>
  <si>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</si>
  <si>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</si>
  <si>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</si>
  <si>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</si>
  <si>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</si>
  <si>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</si>
  <si>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</si>
  <si>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</si>
  <si>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</si>
  <si>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</si>
  <si>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</si>
  <si>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Lab set-spike recovery should be obtained and included in the evaluation of field-spike recovery for pesticides.</t>
  </si>
  <si>
    <t>Dropped ref site - S Fork S Branch Potomac
Dropped ag site in Delmarva - Chesterville Branch</t>
  </si>
  <si>
    <t>Added new ref site
Added ag site (Morgan Creek) for ACT study</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</si>
  <si>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</si>
  <si>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</si>
  <si>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</si>
  <si>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</si>
  <si>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</si>
  <si>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</si>
  <si>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</si>
  <si>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</si>
  <si>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</si>
  <si>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</si>
  <si>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</si>
  <si>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</si>
  <si>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</si>
  <si>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</si>
  <si>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</si>
  <si>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</si>
  <si>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</si>
  <si>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</si>
  <si>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</si>
  <si>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</si>
  <si>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</si>
  <si>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</si>
  <si>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</si>
  <si>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</si>
  <si>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</si>
  <si>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</si>
  <si>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</si>
  <si>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</si>
  <si>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</si>
  <si>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</si>
  <si>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</si>
  <si>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</si>
  <si>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</si>
  <si>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</si>
  <si>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</si>
  <si>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</si>
  <si>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</si>
  <si>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</si>
  <si>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</si>
  <si>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</si>
  <si>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Trend Sites 2005 - 2006</t>
  </si>
  <si>
    <t>Total Sites</t>
  </si>
  <si>
    <t>Kansas LCPD</t>
  </si>
  <si>
    <t>KS - LCPD</t>
  </si>
  <si>
    <t xml:space="preserve">  LCPD -- Herbicide Metabolites</t>
  </si>
  <si>
    <t>Study unit</t>
  </si>
  <si>
    <t>Cycle II start</t>
  </si>
  <si>
    <t xml:space="preserve">  GCMS -- C-18 SPE cartridge (B)</t>
  </si>
  <si>
    <t xml:space="preserve">  LCMS  -- schedule 2050 replacement</t>
  </si>
  <si>
    <t xml:space="preserve">  Glyphosate</t>
  </si>
  <si>
    <t>Lab schedule or code</t>
  </si>
  <si>
    <t>Equipment blank</t>
  </si>
  <si>
    <t>Field blank</t>
  </si>
  <si>
    <t>Solution blank</t>
  </si>
  <si>
    <t>Duplicate sample</t>
  </si>
  <si>
    <t>Field spike</t>
  </si>
  <si>
    <t>Lab matrix spike</t>
  </si>
  <si>
    <t>___</t>
  </si>
  <si>
    <t>1 per 30</t>
  </si>
  <si>
    <t>1 per 20</t>
  </si>
  <si>
    <t xml:space="preserve">  Chloride &amp; Sulfate</t>
  </si>
  <si>
    <t xml:space="preserve">  Nutrients</t>
  </si>
  <si>
    <t>Wisconsin</t>
  </si>
  <si>
    <t>1 per 8</t>
  </si>
  <si>
    <t>Trace elements</t>
  </si>
  <si>
    <t>Pesticides</t>
  </si>
  <si>
    <t>1 per 15</t>
  </si>
  <si>
    <t>1 per site</t>
  </si>
  <si>
    <t>1 per 9</t>
  </si>
  <si>
    <t>1 per EB or FB</t>
  </si>
  <si>
    <t>1 per 18</t>
  </si>
  <si>
    <t xml:space="preserve">  Total mercury in fish</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</si>
  <si>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</si>
  <si>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</si>
  <si>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</si>
  <si>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</si>
  <si>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</si>
  <si>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</si>
  <si>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</si>
  <si>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</si>
  <si>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</si>
  <si>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</si>
  <si>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</si>
  <si>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</si>
  <si>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</si>
  <si>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</si>
  <si>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</si>
  <si>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</si>
  <si>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r>
      <t>2007 total</t>
    </r>
    <r>
      <rPr>
        <b/>
        <sz val="16"/>
        <rFont val="Arial"/>
        <family val="2"/>
      </rPr>
      <t>*</t>
    </r>
  </si>
  <si>
    <r>
      <t>TOTAL</t>
    </r>
    <r>
      <rPr>
        <b/>
        <sz val="16"/>
        <rFont val="Arial"/>
        <family val="2"/>
      </rPr>
      <t>*</t>
    </r>
  </si>
  <si>
    <t>02444490</t>
  </si>
  <si>
    <t>Dropped new ref site</t>
  </si>
  <si>
    <t>Ref site moved to French Creek in DELR</t>
  </si>
  <si>
    <t>01472157</t>
  </si>
  <si>
    <t>Added French Creek (ref)</t>
  </si>
  <si>
    <t>Trend Sites</t>
  </si>
  <si>
    <t>Add urban site?</t>
  </si>
  <si>
    <t>Add int site on San Gabriel R (expanded SU area)?
Add site upstream from GW recharge facilities?</t>
  </si>
  <si>
    <t>2001 total</t>
  </si>
  <si>
    <r>
      <t>2004 total</t>
    </r>
    <r>
      <rPr>
        <b/>
        <sz val="16"/>
        <rFont val="Arial"/>
        <family val="2"/>
      </rPr>
      <t>*</t>
    </r>
  </si>
  <si>
    <t>Constituent Group</t>
  </si>
  <si>
    <t>1</t>
  </si>
  <si>
    <t>2</t>
  </si>
  <si>
    <t>3</t>
  </si>
  <si>
    <t>WATER</t>
  </si>
  <si>
    <t>8</t>
  </si>
  <si>
    <t>X</t>
  </si>
  <si>
    <t>Major inorganics and nutrients</t>
  </si>
  <si>
    <t xml:space="preserve">  Suspended Sediment</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</si>
  <si>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</si>
  <si>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</si>
  <si>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</si>
  <si>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</si>
  <si>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</si>
  <si>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</si>
  <si>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</si>
  <si>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</si>
  <si>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</si>
  <si>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</si>
  <si>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</si>
  <si>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</si>
  <si>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</si>
  <si>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</si>
  <si>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</si>
  <si>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</si>
  <si>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</si>
  <si>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</si>
  <si>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</si>
  <si>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</si>
  <si>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 xml:space="preserve">  Total mercury</t>
  </si>
  <si>
    <t>Include 2060</t>
  </si>
  <si>
    <t xml:space="preserve">  Methyl mercury</t>
  </si>
  <si>
    <t>BED SEDIMENT &amp; TISSUE</t>
  </si>
  <si>
    <t xml:space="preserve">  Methyl mercury in sediment</t>
  </si>
  <si>
    <t xml:space="preserve">  Total mercury in sediment</t>
  </si>
  <si>
    <t xml:space="preserve">  Acid-volatilized sulfides in sediment</t>
  </si>
  <si>
    <t>BIOLOGY</t>
  </si>
  <si>
    <t xml:space="preserve">  Fish community</t>
  </si>
  <si>
    <t>Notes:</t>
  </si>
  <si>
    <t xml:space="preserve">  Alkalinity</t>
  </si>
  <si>
    <t>1571, 1572</t>
  </si>
  <si>
    <t>LC 6046</t>
  </si>
  <si>
    <t>11335000</t>
  </si>
  <si>
    <t>New ag site exchanged for trend int site</t>
  </si>
  <si>
    <t>Added Elkhorn River (int/ag site)</t>
  </si>
  <si>
    <t>06800500</t>
  </si>
  <si>
    <t>04072150</t>
  </si>
  <si>
    <t>Duck Creek near Howard, WI</t>
  </si>
  <si>
    <t>Reference</t>
  </si>
  <si>
    <t>Add "urban" (ski area) site?</t>
  </si>
  <si>
    <t>08012470</t>
  </si>
  <si>
    <t>SR</t>
  </si>
  <si>
    <t>MR</t>
  </si>
  <si>
    <t>District</t>
  </si>
  <si>
    <t>Field</t>
  </si>
  <si>
    <t xml:space="preserve">  Invertebrate-RTH 300 ct</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</si>
  <si>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</si>
  <si>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</si>
  <si>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</si>
  <si>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</si>
  <si>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</si>
  <si>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LC4000</t>
  </si>
  <si>
    <t xml:space="preserve">   VOC spike matrix</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</si>
  <si>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</si>
  <si>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staid</t>
  </si>
  <si>
    <t>site name</t>
  </si>
  <si>
    <t>Redesign sites new to Cycle II</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</si>
  <si>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</si>
  <si>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</si>
  <si>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</si>
  <si>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</si>
  <si>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</si>
  <si>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only as directed (see SWPLAN)</t>
  </si>
  <si>
    <t>Select SUs should collect 1 source-solution blank for nutrients and pesticides (see SWPLAN). Source-solution blanks should only be collected in conjunction with a field blank.</t>
  </si>
  <si>
    <t>Trend Sites 2008 Chem sampling</t>
  </si>
  <si>
    <t>Trend Sites 2008 Eco sampling</t>
  </si>
  <si>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</si>
  <si>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</si>
  <si>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</si>
  <si>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</si>
  <si>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</si>
  <si>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</si>
  <si>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</si>
  <si>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</si>
  <si>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</si>
  <si>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</si>
  <si>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</si>
  <si>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</si>
  <si>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</si>
  <si>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</si>
  <si>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</si>
  <si>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</si>
  <si>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</si>
  <si>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</si>
  <si>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</si>
  <si>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</si>
  <si>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</si>
  <si>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</si>
  <si>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</si>
  <si>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</si>
  <si>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</si>
  <si>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</si>
  <si>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</si>
  <si>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</si>
  <si>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</si>
  <si>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</si>
  <si>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</si>
  <si>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</si>
  <si>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</si>
  <si>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</si>
  <si>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</si>
  <si>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   Fuel oxygenate degradation by-products</t>
  </si>
  <si>
    <t>New ref site possible?</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</si>
  <si>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</si>
  <si>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</si>
  <si>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</si>
  <si>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</si>
  <si>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</si>
  <si>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</si>
  <si>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</si>
  <si>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</si>
  <si>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</si>
  <si>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</si>
  <si>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</si>
  <si>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</si>
  <si>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</si>
  <si>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</si>
  <si>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</si>
  <si>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</si>
  <si>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</si>
  <si>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</si>
  <si>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Total QW Sites</t>
  </si>
  <si>
    <t>Total Eco Sites</t>
  </si>
  <si>
    <t>Trend Sites 2007 Eco sampling</t>
  </si>
  <si>
    <t>Trend Sites 2007 Chem sampling</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</si>
  <si>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</si>
  <si>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</si>
  <si>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</si>
  <si>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</si>
  <si>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Old NASQUAN site.  Only decent location we could find.  Sample behind fairmont dam - essentially a 25 foot deep 'lake'.  No ecological sampling because this site is a lake and upstream river reaches (&gt;mile away) are above major tribs.</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</si>
  <si>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</si>
  <si>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</si>
  <si>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</si>
  <si>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</si>
  <si>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</si>
  <si>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</si>
  <si>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</si>
  <si>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</si>
  <si>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</si>
  <si>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</si>
  <si>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</si>
  <si>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</si>
  <si>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</si>
  <si>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</si>
  <si>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</si>
  <si>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</si>
  <si>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</si>
  <si>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</si>
  <si>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</si>
  <si>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</si>
  <si>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</si>
  <si>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urbcore</t>
  </si>
  <si>
    <t>agcore</t>
  </si>
  <si>
    <t>02424000</t>
  </si>
  <si>
    <t>Cahaba River at Centreville, AL</t>
  </si>
  <si>
    <t>06279500</t>
  </si>
  <si>
    <t>Bighorn River at Kane, WY</t>
  </si>
  <si>
    <t>07375050</t>
  </si>
  <si>
    <t>Tchefuncte River near Covington, LA</t>
  </si>
  <si>
    <t>09481740</t>
  </si>
  <si>
    <t>Santa Cruz River at Tubac, AZ</t>
  </si>
  <si>
    <t>09517000</t>
  </si>
  <si>
    <t>Hassayampa River near Arlington, AZ</t>
  </si>
  <si>
    <t>10311400</t>
  </si>
  <si>
    <t>Carson River near Carson City, NV</t>
  </si>
  <si>
    <t>Rotate 4</t>
  </si>
  <si>
    <t>Rotate 2</t>
  </si>
  <si>
    <t>Ag. Core</t>
  </si>
  <si>
    <t>Urban core</t>
  </si>
  <si>
    <t>02084160</t>
  </si>
  <si>
    <t>Chicod Cr near Simpson, NC</t>
  </si>
  <si>
    <t>06795500</t>
  </si>
  <si>
    <t>Shell Creek near Columbus, NE</t>
  </si>
  <si>
    <t>07050500</t>
  </si>
  <si>
    <t>Kings River near Berryville, AR</t>
  </si>
  <si>
    <t>13055000</t>
  </si>
  <si>
    <t>Teton River near St Anthony, ID</t>
  </si>
  <si>
    <t>13056500</t>
  </si>
  <si>
    <t>Henrys Fork near Rexburg, ID</t>
  </si>
  <si>
    <t>Rotate 4 Reference sites</t>
  </si>
  <si>
    <t>R4</t>
  </si>
  <si>
    <t xml:space="preserve">R2 </t>
  </si>
  <si>
    <t>other</t>
  </si>
  <si>
    <t>to be dropped in FY2008</t>
  </si>
  <si>
    <t>Redesign site=1</t>
  </si>
  <si>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</si>
  <si>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</si>
  <si>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</si>
  <si>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</si>
  <si>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</si>
  <si>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</si>
  <si>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</si>
  <si>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</si>
  <si>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</si>
  <si>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</si>
  <si>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</si>
  <si>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</si>
  <si>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</si>
  <si>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</si>
  <si>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</si>
  <si>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</si>
  <si>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</si>
  <si>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</si>
  <si>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</si>
  <si>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</si>
  <si>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</si>
  <si>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</si>
  <si>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</si>
  <si>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</si>
  <si>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</si>
  <si>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</si>
  <si>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</si>
  <si>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</si>
  <si>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</si>
  <si>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</si>
  <si>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</si>
  <si>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</si>
  <si>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</si>
  <si>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</si>
  <si>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</si>
  <si>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</si>
  <si>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</si>
  <si>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</si>
  <si>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</si>
  <si>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</si>
  <si>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</si>
  <si>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</si>
  <si>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</si>
  <si>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</si>
  <si>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r>
      <t xml:space="preserve">Summary of Trend, New-Status, and Source-Water Assesment Networks for Streams -- </t>
    </r>
    <r>
      <rPr>
        <b/>
        <sz val="12"/>
        <color indexed="10"/>
        <rFont val="Arial"/>
        <family val="2"/>
      </rPr>
      <t>Date: March 17, 2008</t>
    </r>
  </si>
  <si>
    <t>1 Int. site is located in both LIRB and UIRB for FY 2002-2006
   It is included in HIP totals, but only once in the grand TOTAL</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</si>
  <si>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</si>
  <si>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</si>
  <si>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</si>
  <si>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</si>
  <si>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</si>
  <si>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</si>
  <si>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</si>
  <si>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</si>
  <si>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</si>
  <si>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</si>
  <si>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</si>
  <si>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</si>
  <si>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</si>
  <si>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</si>
  <si>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</si>
  <si>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</si>
  <si>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</si>
  <si>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</si>
  <si>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</si>
  <si>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</si>
  <si>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</si>
  <si>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</si>
  <si>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</si>
  <si>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</si>
  <si>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</si>
  <si>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</si>
  <si>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</si>
  <si>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</si>
  <si>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</si>
  <si>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</si>
  <si>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</si>
  <si>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</si>
  <si>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</si>
  <si>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</si>
  <si>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</si>
  <si>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</si>
  <si>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</si>
  <si>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</si>
  <si>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</si>
  <si>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</si>
  <si>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</si>
  <si>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</si>
  <si>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</si>
  <si>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</si>
  <si>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</si>
  <si>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</si>
  <si>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</si>
  <si>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</si>
  <si>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</si>
  <si>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</si>
  <si>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</si>
  <si>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</si>
  <si>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</si>
  <si>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</si>
  <si>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</si>
  <si>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</si>
  <si>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</si>
  <si>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</si>
  <si>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</si>
  <si>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</si>
  <si>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</si>
  <si>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</si>
  <si>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</si>
  <si>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</si>
  <si>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</si>
  <si>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</si>
  <si>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</si>
  <si>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</si>
  <si>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</si>
  <si>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</si>
  <si>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</si>
  <si>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C Kendall</t>
  </si>
  <si>
    <t xml:space="preserve">   C &amp; N isotopes in fish</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</si>
  <si>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</si>
  <si>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</si>
  <si>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</si>
  <si>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</si>
  <si>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</si>
  <si>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</si>
  <si>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</si>
  <si>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</si>
  <si>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</si>
  <si>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</si>
  <si>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</si>
  <si>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</si>
  <si>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</si>
  <si>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</si>
  <si>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</si>
  <si>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</si>
  <si>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</si>
  <si>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</si>
  <si>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</si>
  <si>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</si>
  <si>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</si>
  <si>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</si>
  <si>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</si>
  <si>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</si>
  <si>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 xml:space="preserve">  Chloride</t>
  </si>
  <si>
    <t>LC 1571</t>
  </si>
  <si>
    <t xml:space="preserve">  Sulfate</t>
  </si>
  <si>
    <t>LC 1572</t>
  </si>
  <si>
    <t>**</t>
  </si>
  <si>
    <t>Lab,
analytic schedule,
or lab code</t>
  </si>
  <si>
    <t xml:space="preserve">  GCMS -- combined</t>
  </si>
  <si>
    <t>Other organics</t>
  </si>
  <si>
    <t xml:space="preserve">   VOCs w/ nontarget compounds</t>
  </si>
  <si>
    <t xml:space="preserve">   Waste-water compounds</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</si>
  <si>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</si>
  <si>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</si>
  <si>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</si>
  <si>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</si>
  <si>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</si>
  <si>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</si>
  <si>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</si>
  <si>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</si>
  <si>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</si>
  <si>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</si>
  <si>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</si>
  <si>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</si>
  <si>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</si>
  <si>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</si>
  <si>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</si>
  <si>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</si>
  <si>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</si>
  <si>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</si>
  <si>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</si>
  <si>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</si>
  <si>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</si>
  <si>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</si>
  <si>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</si>
  <si>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</si>
  <si>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</si>
  <si>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</si>
  <si>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</si>
  <si>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</si>
  <si>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</si>
  <si>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</si>
  <si>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</si>
  <si>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</si>
  <si>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</si>
  <si>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</si>
  <si>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</si>
  <si>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</si>
  <si>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</si>
  <si>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</si>
  <si>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Equipment blanks must be prepared early enough so that results can be evaluated before sampling commences.</t>
  </si>
  <si>
    <t>1 Int. site is a Cycle I LSUS site, sampled by PODL in 2002 - 2004.</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</si>
  <si>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</si>
  <si>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</si>
  <si>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</si>
  <si>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</si>
  <si>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</si>
  <si>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</si>
  <si>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</si>
  <si>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</si>
  <si>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KEEP=1</t>
  </si>
  <si>
    <t>MRB</t>
  </si>
  <si>
    <t>7</t>
  </si>
  <si>
    <t>4</t>
  </si>
  <si>
    <t>6</t>
  </si>
  <si>
    <t>5</t>
  </si>
  <si>
    <t>Trend Sites 2002 - 2004</t>
  </si>
  <si>
    <t>New Sites 2002 - 2004</t>
  </si>
  <si>
    <t>QW QC (percent)</t>
  </si>
  <si>
    <t>Nutrient &amp; Sediment samples</t>
  </si>
  <si>
    <t xml:space="preserve">  Suspended sediment</t>
  </si>
  <si>
    <t>Pesticide samples</t>
  </si>
  <si>
    <t xml:space="preserve">  LCMS</t>
  </si>
  <si>
    <t xml:space="preserve">  Herbicide Metabolites</t>
  </si>
  <si>
    <t>VOC samples</t>
  </si>
  <si>
    <t>Majors &amp; Org. Carbon samples</t>
  </si>
  <si>
    <t>Biology samples</t>
  </si>
  <si>
    <t>LC 2172</t>
  </si>
  <si>
    <t>LC 2176</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</si>
  <si>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</si>
  <si>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</si>
  <si>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</si>
  <si>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</si>
  <si>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</si>
  <si>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</si>
  <si>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</si>
  <si>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</si>
  <si>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</si>
  <si>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</si>
  <si>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eco_only</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</si>
  <si>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</si>
  <si>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</si>
  <si>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</si>
  <si>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</si>
  <si>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</si>
  <si>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</si>
  <si>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</si>
  <si>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</si>
  <si>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</si>
  <si>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</si>
  <si>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</si>
  <si>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</si>
  <si>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</si>
  <si>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</si>
  <si>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</si>
  <si>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</si>
  <si>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</si>
  <si>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</si>
  <si>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</si>
  <si>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</si>
  <si>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eco_only Reference sites</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</si>
  <si>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</si>
  <si>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</si>
  <si>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</si>
  <si>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</si>
  <si>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</si>
  <si>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</si>
  <si>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</si>
  <si>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</si>
  <si>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</si>
  <si>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</si>
  <si>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</si>
  <si>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</si>
  <si>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</si>
  <si>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</si>
  <si>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</si>
  <si>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</si>
  <si>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</si>
  <si>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</si>
  <si>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</si>
  <si>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</si>
  <si>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</si>
  <si>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</si>
  <si>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</si>
  <si>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</si>
  <si>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</si>
  <si>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</si>
  <si>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</si>
  <si>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</si>
  <si>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</si>
  <si>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</si>
  <si>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</si>
  <si>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</si>
  <si>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</si>
  <si>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</si>
  <si>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</si>
  <si>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</si>
  <si>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</si>
  <si>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</si>
  <si>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</si>
  <si>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</si>
  <si>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</si>
  <si>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</si>
  <si>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</si>
  <si>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</si>
  <si>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</si>
  <si>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</si>
  <si>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</si>
  <si>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</si>
  <si>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</si>
  <si>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</si>
  <si>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</si>
  <si>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</si>
  <si>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</si>
  <si>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</si>
  <si>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</si>
  <si>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</si>
  <si>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</si>
  <si>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</si>
  <si>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</si>
  <si>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</si>
  <si>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</si>
  <si>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</si>
  <si>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</si>
  <si>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</si>
  <si>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</si>
  <si>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</si>
  <si>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</si>
  <si>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</si>
  <si>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</si>
  <si>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</si>
  <si>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</si>
  <si>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</si>
  <si>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</si>
  <si>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</si>
  <si>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</si>
  <si>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</si>
  <si>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</si>
  <si>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</si>
  <si>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</si>
  <si>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</si>
  <si>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</si>
  <si>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</si>
  <si>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</si>
  <si>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</si>
  <si>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</si>
  <si>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</si>
  <si>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</si>
  <si>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</si>
  <si>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</si>
  <si>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</si>
  <si>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</si>
  <si>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</si>
  <si>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</si>
  <si>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</si>
  <si>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</si>
  <si>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</si>
  <si>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</si>
  <si>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</si>
  <si>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</si>
  <si>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</si>
  <si>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</si>
  <si>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</si>
  <si>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</si>
  <si>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</si>
  <si>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</si>
  <si>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</si>
  <si>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</si>
  <si>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</si>
  <si>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</si>
  <si>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</si>
  <si>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</si>
  <si>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</si>
  <si>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</si>
  <si>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</si>
  <si>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</si>
  <si>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</si>
  <si>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</si>
  <si>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</si>
  <si>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</si>
  <si>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</si>
  <si>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</si>
  <si>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</si>
  <si>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</si>
  <si>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</si>
  <si>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</si>
  <si>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</si>
  <si>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</si>
  <si>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</si>
  <si>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</si>
  <si>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</si>
  <si>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</si>
  <si>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</si>
  <si>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</si>
  <si>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</si>
  <si>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</si>
  <si>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</si>
  <si>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</si>
  <si>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</si>
  <si>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</si>
  <si>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</si>
  <si>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</si>
  <si>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</si>
  <si>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</si>
  <si>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</si>
  <si>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</si>
  <si>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</si>
  <si>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</si>
  <si>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</si>
  <si>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</si>
  <si>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</si>
  <si>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</si>
  <si>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</si>
  <si>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</si>
  <si>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</si>
  <si>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</si>
  <si>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</si>
  <si>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</si>
  <si>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</si>
  <si>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</si>
  <si>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</si>
  <si>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</si>
  <si>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</si>
  <si>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</si>
  <si>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</si>
  <si>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</si>
  <si>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</si>
  <si>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</si>
  <si>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</si>
  <si>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</si>
  <si>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</si>
  <si>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</si>
  <si>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</si>
  <si>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</si>
  <si>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</si>
  <si>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</si>
  <si>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</si>
  <si>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Madison, WI</t>
  </si>
  <si>
    <t>Lincoln, NE</t>
  </si>
  <si>
    <t>Lakewood, CO</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</si>
  <si>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</si>
  <si>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</si>
  <si>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</si>
  <si>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</si>
  <si>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</si>
  <si>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</si>
  <si>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</si>
  <si>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</si>
  <si>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</si>
  <si>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</si>
  <si>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</si>
  <si>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</si>
  <si>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</si>
  <si>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</si>
  <si>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</si>
  <si>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</si>
  <si>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</si>
  <si>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</si>
  <si>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</si>
  <si>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</si>
  <si>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</si>
  <si>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</si>
  <si>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</si>
  <si>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r>
      <t xml:space="preserve">NUMBER OF </t>
    </r>
    <r>
      <rPr>
        <sz val="10"/>
        <color indexed="10"/>
        <rFont val="Arial"/>
        <family val="2"/>
      </rPr>
      <t>Anions/Nutrient/Suspended Sediment</t>
    </r>
    <r>
      <rPr>
        <sz val="10"/>
        <rFont val="Arial"/>
        <family val="2"/>
      </rPr>
      <t xml:space="preserve"> SAMPLES </t>
    </r>
  </si>
  <si>
    <r>
      <t xml:space="preserve">NUMBER OF </t>
    </r>
    <r>
      <rPr>
        <sz val="10"/>
        <color indexed="10"/>
        <rFont val="Arial"/>
        <family val="2"/>
      </rPr>
      <t>pesticide</t>
    </r>
    <r>
      <rPr>
        <sz val="10"/>
        <rFont val="Arial"/>
        <family val="2"/>
      </rPr>
      <t xml:space="preserve"> SAMPLES </t>
    </r>
  </si>
  <si>
    <t>CYCLE II SU</t>
  </si>
  <si>
    <t>STATION ID</t>
  </si>
  <si>
    <t>STATION NAME</t>
  </si>
  <si>
    <t>PROPOSED COST CENTER TO DO SAMPLING</t>
  </si>
  <si>
    <t>OCT</t>
  </si>
  <si>
    <t>NOV</t>
  </si>
  <si>
    <t>DEC</t>
  </si>
  <si>
    <t>JAN</t>
  </si>
  <si>
    <t>FEB</t>
  </si>
  <si>
    <t>MAR</t>
  </si>
  <si>
    <t>APR</t>
  </si>
  <si>
    <t>MAY</t>
  </si>
  <si>
    <t>JUN</t>
  </si>
  <si>
    <t>JUL</t>
  </si>
  <si>
    <t>AUG</t>
  </si>
  <si>
    <t>SEP</t>
  </si>
  <si>
    <t>East Hartford, CT</t>
  </si>
  <si>
    <t>West Trenton, NJ</t>
  </si>
  <si>
    <t>French Creek near Phoenixville, PA</t>
  </si>
  <si>
    <t>Troy, NY</t>
  </si>
  <si>
    <t>Baltimore, MD</t>
  </si>
  <si>
    <t>Atlanta, GA</t>
  </si>
  <si>
    <t>Raleigh, NC</t>
  </si>
  <si>
    <t>Tampa, FL</t>
  </si>
  <si>
    <t>Tallahassee, FL</t>
  </si>
  <si>
    <t>Montgomery, AL</t>
  </si>
  <si>
    <t>Columbia, SC</t>
  </si>
  <si>
    <t>Nashville, TN</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</si>
  <si>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</si>
  <si>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</si>
  <si>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</si>
  <si>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</si>
  <si>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</si>
  <si>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</si>
  <si>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</si>
  <si>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</si>
  <si>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</si>
  <si>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</si>
  <si>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</si>
  <si>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</si>
  <si>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</si>
  <si>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</si>
  <si>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</si>
  <si>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</si>
  <si>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</si>
  <si>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</si>
  <si>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</si>
  <si>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</si>
  <si>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</si>
  <si>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</si>
  <si>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</si>
  <si>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</si>
  <si>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</si>
  <si>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</si>
  <si>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</si>
  <si>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</si>
  <si>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</si>
  <si>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</si>
  <si>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</si>
  <si>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</si>
  <si>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</si>
  <si>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</si>
  <si>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</si>
  <si>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</si>
  <si>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</si>
  <si>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</si>
  <si>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</si>
  <si>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</si>
  <si>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</si>
  <si>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</si>
  <si>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</si>
  <si>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</si>
  <si>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</si>
  <si>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</si>
  <si>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</si>
  <si>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</si>
  <si>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</si>
  <si>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</si>
  <si>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</si>
  <si>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</si>
  <si>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</si>
  <si>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</si>
  <si>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</si>
  <si>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</si>
  <si>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</si>
  <si>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</si>
  <si>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</si>
  <si>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</si>
  <si>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</si>
  <si>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Invertebrate-QMH-2hr visual sort</t>
  </si>
  <si>
    <t xml:space="preserve">  Algae (RTH)</t>
  </si>
  <si>
    <t>ANSP</t>
  </si>
  <si>
    <t xml:space="preserve">  Algae (DTH)</t>
  </si>
  <si>
    <t xml:space="preserve">  Algae (QMH)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</si>
  <si>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</si>
  <si>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</si>
  <si>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</si>
  <si>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</si>
  <si>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</si>
  <si>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</si>
  <si>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Trend Sites 2010 Chem sampling</t>
  </si>
  <si>
    <t>Trend Sites 2010 Eco sampling</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</si>
  <si>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LC1571, and LC1572, and approximately 15% QC samples for SH2711 and SH2033 (see SWPLAN). </t>
    </r>
  </si>
  <si>
    <t>Source-solution blanks for nutrients, VOCs (not collected this FY), and pesticides should be analyzed regardless if constituents are detected in the corresponding field or equipment blank. Any hits in the source blanks should be reported to Jeff Martin (jdmartin).</t>
  </si>
  <si>
    <t>05490500</t>
  </si>
  <si>
    <t>Des Moines River at Keosauqua, IA</t>
  </si>
  <si>
    <t>KS-LCGY</t>
  </si>
  <si>
    <t>NUMBER OF SAMPLES IN 2011</t>
  </si>
  <si>
    <t>NUMBER OF PESTICIDE SAMPLES IN 2011</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</si>
  <si>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May 1, 2010</t>
    </r>
  </si>
  <si>
    <t>FOR FY11: Source-solution blanks will be collected from the ACFB, ALBE, CNBR, SANJ, SPLT, TRIN, WHMI, and WILL</t>
  </si>
  <si>
    <t>LCGY</t>
  </si>
  <si>
    <t>Trend Sites 2011 Chem sampling</t>
  </si>
  <si>
    <t>Trend Sites 2011 Eco sampling</t>
  </si>
  <si>
    <t>only a subset of sites in these categories will have these samples collected.</t>
  </si>
  <si>
    <t>2711 or 2120</t>
  </si>
</sst>
</file>

<file path=xl/styles.xml><?xml version="1.0" encoding="utf-8"?>
<styleSheet xmlns="http://schemas.openxmlformats.org/spreadsheetml/2006/main">
  <numFmts count="3">
    <numFmt numFmtId="164" formatCode="mmmm\ d\,\ yyyy"/>
    <numFmt numFmtId="165" formatCode="mm/dd/yy"/>
    <numFmt numFmtId="166" formatCode="m/d/yy"/>
  </numFmts>
  <fonts count="37">
    <font>
      <sz val="10"/>
      <name val="Arial"/>
    </font>
    <font>
      <sz val="10"/>
      <name val="Arial"/>
      <family val="2"/>
    </font>
    <font>
      <sz val="10"/>
      <color indexed="8"/>
      <name val="Arial"/>
      <family val="2"/>
    </font>
    <font>
      <b/>
      <sz val="10"/>
      <color indexed="8"/>
      <name val="Arial"/>
      <family val="2"/>
    </font>
    <font>
      <sz val="10"/>
      <name val="Arial"/>
      <family val="2"/>
    </font>
    <font>
      <b/>
      <sz val="10"/>
      <name val="Arial"/>
      <family val="2"/>
    </font>
    <font>
      <sz val="10"/>
      <color indexed="10"/>
      <name val="Arial"/>
      <family val="2"/>
    </font>
    <font>
      <b/>
      <sz val="12"/>
      <name val="Arial"/>
      <family val="2"/>
    </font>
    <font>
      <b/>
      <sz val="11"/>
      <name val="Arial"/>
      <family val="2"/>
    </font>
    <font>
      <sz val="11"/>
      <name val="Arial"/>
      <family val="2"/>
    </font>
    <font>
      <sz val="10"/>
      <color indexed="48"/>
      <name val="Arial"/>
      <family val="2"/>
    </font>
    <font>
      <b/>
      <sz val="18"/>
      <name val="Arial"/>
      <family val="2"/>
    </font>
    <font>
      <b/>
      <sz val="16"/>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b/>
      <sz val="8"/>
      <color indexed="12"/>
      <name val="Arial"/>
      <family val="2"/>
    </font>
    <font>
      <sz val="8"/>
      <name val="Arial"/>
      <family val="2"/>
    </font>
    <font>
      <b/>
      <sz val="8"/>
      <name val="Arial"/>
      <family val="2"/>
    </font>
    <font>
      <sz val="11"/>
      <name val="Arial"/>
      <family val="2"/>
    </font>
    <font>
      <sz val="10"/>
      <name val="Arial"/>
      <family val="2"/>
    </font>
    <font>
      <sz val="8"/>
      <name val="Arial"/>
      <family val="2"/>
    </font>
    <font>
      <sz val="9"/>
      <name val="Arial"/>
      <family val="2"/>
    </font>
    <font>
      <b/>
      <sz val="14"/>
      <color indexed="12"/>
      <name val="Arial"/>
      <family val="2"/>
    </font>
  </fonts>
  <fills count="14">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13"/>
        <bgColor indexed="64"/>
      </patternFill>
    </fill>
    <fill>
      <patternFill patternType="solid">
        <fgColor indexed="44"/>
        <bgColor indexed="64"/>
      </patternFill>
    </fill>
    <fill>
      <patternFill patternType="solid">
        <fgColor indexed="8"/>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4" tint="0.59999389629810485"/>
        <bgColor indexed="64"/>
      </patternFill>
    </fill>
  </fills>
  <borders count="72">
    <border>
      <left/>
      <right/>
      <top/>
      <bottom/>
      <diagonal/>
    </border>
    <border>
      <left style="thin">
        <color indexed="22"/>
      </left>
      <right style="thin">
        <color indexed="22"/>
      </right>
      <top style="thin">
        <color indexed="22"/>
      </top>
      <bottom style="thin">
        <color indexed="22"/>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style="thin">
        <color indexed="22"/>
      </top>
      <bottom style="double">
        <color indexed="64"/>
      </bottom>
      <diagonal/>
    </border>
    <border>
      <left/>
      <right/>
      <top/>
      <bottom style="thin">
        <color indexed="22"/>
      </bottom>
      <diagonal/>
    </border>
    <border>
      <left/>
      <right/>
      <top style="thin">
        <color indexed="22"/>
      </top>
      <bottom/>
      <diagonal/>
    </border>
    <border>
      <left/>
      <right/>
      <top style="thin">
        <color indexed="22"/>
      </top>
      <bottom style="thin">
        <color indexed="64"/>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double">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22"/>
      </left>
      <right/>
      <top style="thin">
        <color indexed="22"/>
      </top>
      <bottom style="double">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double">
        <color indexed="64"/>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medium">
        <color indexed="64"/>
      </top>
      <bottom style="thin">
        <color indexed="22"/>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22"/>
      </left>
      <right style="thin">
        <color indexed="22"/>
      </right>
      <top style="thin">
        <color indexed="64"/>
      </top>
      <bottom style="thin">
        <color indexed="22"/>
      </bottom>
      <diagonal/>
    </border>
    <border>
      <left style="thin">
        <color indexed="22"/>
      </left>
      <right style="medium">
        <color indexed="64"/>
      </right>
      <top style="thin">
        <color indexed="64"/>
      </top>
      <bottom style="thin">
        <color indexed="22"/>
      </bottom>
      <diagonal/>
    </border>
    <border>
      <left/>
      <right style="thin">
        <color indexed="22"/>
      </right>
      <top/>
      <bottom style="thin">
        <color indexed="22"/>
      </bottom>
      <diagonal/>
    </border>
    <border>
      <left/>
      <right style="thin">
        <color indexed="22"/>
      </right>
      <top style="thin">
        <color indexed="22"/>
      </top>
      <bottom style="medium">
        <color indexed="64"/>
      </bottom>
      <diagonal/>
    </border>
    <border>
      <left style="thin">
        <color indexed="22"/>
      </left>
      <right style="thin">
        <color indexed="22"/>
      </right>
      <top style="thin">
        <color indexed="22"/>
      </top>
      <bottom style="medium">
        <color indexed="64"/>
      </bottom>
      <diagonal/>
    </border>
    <border>
      <left style="thin">
        <color indexed="22"/>
      </left>
      <right/>
      <top style="thin">
        <color indexed="22"/>
      </top>
      <bottom style="medium">
        <color indexed="64"/>
      </bottom>
      <diagonal/>
    </border>
    <border>
      <left style="thin">
        <color indexed="64"/>
      </left>
      <right style="thin">
        <color indexed="22"/>
      </right>
      <top style="medium">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22"/>
      </top>
      <bottom style="medium">
        <color indexed="64"/>
      </bottom>
      <diagonal/>
    </border>
    <border>
      <left style="thin">
        <color indexed="64"/>
      </left>
      <right style="thin">
        <color indexed="22"/>
      </right>
      <top style="thin">
        <color indexed="22"/>
      </top>
      <bottom/>
      <diagonal/>
    </border>
    <border>
      <left style="thin">
        <color indexed="64"/>
      </left>
      <right style="thin">
        <color indexed="22"/>
      </right>
      <top style="thin">
        <color indexed="64"/>
      </top>
      <bottom style="thin">
        <color indexed="22"/>
      </bottom>
      <diagonal/>
    </border>
    <border>
      <left style="thin">
        <color indexed="64"/>
      </left>
      <right style="thin">
        <color indexed="64"/>
      </right>
      <top style="medium">
        <color indexed="64"/>
      </top>
      <bottom style="thin">
        <color indexed="22"/>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22"/>
      </top>
      <bottom/>
      <diagonal/>
    </border>
    <border>
      <left style="thin">
        <color indexed="64"/>
      </left>
      <right style="thin">
        <color indexed="64"/>
      </right>
      <top style="thin">
        <color indexed="64"/>
      </top>
      <bottom style="thin">
        <color indexed="22"/>
      </bottom>
      <diagonal/>
    </border>
    <border>
      <left style="medium">
        <color indexed="64"/>
      </left>
      <right style="thin">
        <color indexed="64"/>
      </right>
      <top style="thin">
        <color indexed="64"/>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90">
    <xf numFmtId="0" fontId="0" fillId="0" borderId="0" xfId="0"/>
    <xf numFmtId="0" fontId="0" fillId="0" borderId="0" xfId="0" applyAlignment="1">
      <alignment horizontal="centerContinuous" vertical="center"/>
    </xf>
    <xf numFmtId="0" fontId="8" fillId="0" borderId="0" xfId="0" applyFont="1" applyFill="1" applyBorder="1" applyAlignment="1">
      <alignment horizontal="center" vertical="center"/>
    </xf>
    <xf numFmtId="0" fontId="9" fillId="0" borderId="0" xfId="0" applyFont="1" applyAlignment="1">
      <alignmen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0" xfId="0" applyFont="1" applyAlignment="1">
      <alignment horizontal="center" vertical="center"/>
    </xf>
    <xf numFmtId="1" fontId="5" fillId="0" borderId="4" xfId="0" applyNumberFormat="1" applyFont="1" applyFill="1" applyBorder="1" applyAlignment="1">
      <alignment horizontal="center" vertical="center"/>
    </xf>
    <xf numFmtId="0" fontId="10" fillId="0" borderId="5" xfId="0" applyFont="1" applyFill="1" applyBorder="1" applyAlignment="1">
      <alignment vertical="center" wrapText="1"/>
    </xf>
    <xf numFmtId="0" fontId="10" fillId="0" borderId="5" xfId="0" applyFont="1" applyFill="1" applyBorder="1" applyAlignment="1">
      <alignment vertical="center"/>
    </xf>
    <xf numFmtId="0" fontId="0" fillId="0" borderId="0" xfId="0" applyFill="1" applyAlignment="1">
      <alignment vertical="center"/>
    </xf>
    <xf numFmtId="0" fontId="0" fillId="0" borderId="0" xfId="0" applyAlignment="1">
      <alignment vertical="center"/>
    </xf>
    <xf numFmtId="0" fontId="6" fillId="0" borderId="5" xfId="0" applyFont="1" applyFill="1" applyBorder="1" applyAlignment="1">
      <alignment vertical="center" wrapText="1"/>
    </xf>
    <xf numFmtId="0" fontId="0" fillId="0" borderId="5" xfId="0" applyFill="1" applyBorder="1" applyAlignment="1">
      <alignment vertical="center"/>
    </xf>
    <xf numFmtId="0" fontId="6" fillId="0" borderId="5" xfId="0" applyFont="1" applyFill="1" applyBorder="1" applyAlignment="1">
      <alignment vertical="center"/>
    </xf>
    <xf numFmtId="0" fontId="0" fillId="0" borderId="5" xfId="0" applyFill="1" applyBorder="1" applyAlignment="1">
      <alignment vertical="center" wrapText="1"/>
    </xf>
    <xf numFmtId="1" fontId="5" fillId="0" borderId="6" xfId="0" applyNumberFormat="1" applyFont="1" applyFill="1" applyBorder="1" applyAlignment="1">
      <alignment horizontal="center" vertical="center"/>
    </xf>
    <xf numFmtId="0" fontId="6" fillId="0" borderId="7" xfId="0" applyFont="1" applyFill="1" applyBorder="1" applyAlignment="1">
      <alignment vertical="center"/>
    </xf>
    <xf numFmtId="0" fontId="6" fillId="0" borderId="8" xfId="0" applyFont="1" applyFill="1" applyBorder="1" applyAlignment="1">
      <alignmen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49" fontId="5" fillId="0" borderId="9" xfId="0" applyNumberFormat="1" applyFont="1" applyBorder="1" applyAlignment="1">
      <alignment horizontal="left" vertical="center"/>
    </xf>
    <xf numFmtId="0" fontId="5"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left" vertical="center"/>
    </xf>
    <xf numFmtId="0" fontId="4" fillId="0" borderId="9" xfId="0" applyFont="1" applyBorder="1" applyAlignment="1">
      <alignment horizontal="center" vertical="center"/>
    </xf>
    <xf numFmtId="49" fontId="5" fillId="0" borderId="0" xfId="0" applyNumberFormat="1" applyFont="1" applyBorder="1" applyAlignment="1">
      <alignment horizontal="left" vertical="center"/>
    </xf>
    <xf numFmtId="0" fontId="5" fillId="0" borderId="6"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left"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left" vertical="center"/>
    </xf>
    <xf numFmtId="1" fontId="4" fillId="0" borderId="0" xfId="0" applyNumberFormat="1" applyFont="1" applyFill="1" applyBorder="1" applyAlignment="1">
      <alignment horizontal="center" vertical="center"/>
    </xf>
    <xf numFmtId="0" fontId="4" fillId="0" borderId="0" xfId="0" applyFont="1" applyBorder="1" applyAlignment="1">
      <alignment vertical="center"/>
    </xf>
    <xf numFmtId="0" fontId="0" fillId="0" borderId="0" xfId="0" applyFill="1" applyAlignment="1">
      <alignment horizontal="center" vertical="center"/>
    </xf>
    <xf numFmtId="1" fontId="5" fillId="0" borderId="13" xfId="0" applyNumberFormat="1" applyFont="1" applyBorder="1" applyAlignment="1">
      <alignment horizontal="center" vertical="center"/>
    </xf>
    <xf numFmtId="0" fontId="8" fillId="0" borderId="14" xfId="0" applyFont="1" applyFill="1" applyBorder="1" applyAlignment="1">
      <alignment horizontal="center" vertical="center"/>
    </xf>
    <xf numFmtId="0" fontId="8" fillId="0" borderId="12" xfId="0" applyFont="1" applyFill="1" applyBorder="1" applyAlignment="1">
      <alignment horizontal="center" vertical="center"/>
    </xf>
    <xf numFmtId="0" fontId="0" fillId="0" borderId="0" xfId="0" applyFill="1" applyAlignment="1">
      <alignment horizontal="left" vertical="center" indent="2"/>
    </xf>
    <xf numFmtId="0" fontId="2" fillId="0" borderId="9" xfId="0" applyFont="1" applyFill="1" applyBorder="1" applyAlignment="1">
      <alignment vertical="center"/>
    </xf>
    <xf numFmtId="0" fontId="2" fillId="0" borderId="0" xfId="0" applyFont="1" applyFill="1" applyAlignment="1">
      <alignment vertical="center"/>
    </xf>
    <xf numFmtId="0" fontId="3" fillId="2" borderId="9" xfId="0" applyFont="1" applyFill="1" applyBorder="1" applyAlignment="1">
      <alignment horizontal="center" vertical="center"/>
    </xf>
    <xf numFmtId="0" fontId="3" fillId="2" borderId="9" xfId="0" applyFont="1" applyFill="1" applyBorder="1" applyAlignment="1">
      <alignment vertical="center"/>
    </xf>
    <xf numFmtId="0" fontId="2" fillId="2" borderId="9" xfId="0" applyFont="1" applyFill="1" applyBorder="1" applyAlignment="1">
      <alignment vertical="center"/>
    </xf>
    <xf numFmtId="0" fontId="3" fillId="3" borderId="9" xfId="0" applyFont="1" applyFill="1" applyBorder="1" applyAlignment="1">
      <alignment horizontal="center" vertical="center"/>
    </xf>
    <xf numFmtId="0" fontId="2" fillId="3" borderId="9" xfId="0" applyFont="1" applyFill="1" applyBorder="1" applyAlignment="1">
      <alignment vertical="center"/>
    </xf>
    <xf numFmtId="0" fontId="3" fillId="4" borderId="9" xfId="0" applyFont="1" applyFill="1" applyBorder="1" applyAlignment="1">
      <alignment horizontal="center" vertical="center"/>
    </xf>
    <xf numFmtId="0" fontId="2" fillId="4" borderId="9" xfId="0" applyFont="1" applyFill="1" applyBorder="1" applyAlignment="1">
      <alignment vertical="center"/>
    </xf>
    <xf numFmtId="0" fontId="2" fillId="0" borderId="0" xfId="0" applyFont="1" applyFill="1" applyBorder="1" applyAlignment="1">
      <alignment vertical="center"/>
    </xf>
    <xf numFmtId="0" fontId="2" fillId="4" borderId="11"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2" borderId="0" xfId="0" applyFont="1" applyFill="1" applyAlignment="1">
      <alignment vertical="center"/>
    </xf>
    <xf numFmtId="0" fontId="2" fillId="0" borderId="0" xfId="0" applyFont="1" applyFill="1" applyAlignment="1">
      <alignment horizontal="center" vertical="center"/>
    </xf>
    <xf numFmtId="0" fontId="8" fillId="5" borderId="15" xfId="0" applyFont="1" applyFill="1" applyBorder="1" applyAlignment="1">
      <alignment horizontal="center" vertical="center" wrapText="1"/>
    </xf>
    <xf numFmtId="49" fontId="18" fillId="0" borderId="0" xfId="0" applyNumberFormat="1" applyFont="1" applyBorder="1" applyAlignment="1">
      <alignment horizontal="center" vertical="center"/>
    </xf>
    <xf numFmtId="0" fontId="0" fillId="2" borderId="0" xfId="0" applyFill="1" applyBorder="1" applyAlignment="1">
      <alignment horizontal="center" vertical="center"/>
    </xf>
    <xf numFmtId="49" fontId="4" fillId="2" borderId="0" xfId="0" applyNumberFormat="1" applyFont="1" applyFill="1" applyBorder="1" applyAlignment="1">
      <alignment horizontal="center" vertical="center" wrapText="1"/>
    </xf>
    <xf numFmtId="0" fontId="0" fillId="2" borderId="0" xfId="0" applyFill="1" applyBorder="1" applyAlignment="1">
      <alignment horizontal="center" vertical="center" wrapText="1"/>
    </xf>
    <xf numFmtId="49" fontId="18" fillId="0" borderId="0" xfId="0" applyNumberFormat="1" applyFont="1" applyFill="1" applyBorder="1" applyAlignment="1">
      <alignment horizontal="center" vertical="center"/>
    </xf>
    <xf numFmtId="0" fontId="0" fillId="3" borderId="0" xfId="0" applyFill="1" applyBorder="1" applyAlignment="1">
      <alignment horizontal="center" vertical="center"/>
    </xf>
    <xf numFmtId="0" fontId="2" fillId="0" borderId="3" xfId="0" applyFont="1" applyFill="1" applyBorder="1" applyAlignment="1">
      <alignment horizontal="center" vertical="center"/>
    </xf>
    <xf numFmtId="49" fontId="18" fillId="0" borderId="3" xfId="0" applyNumberFormat="1" applyFont="1" applyFill="1" applyBorder="1" applyAlignment="1">
      <alignment horizontal="center" vertical="center"/>
    </xf>
    <xf numFmtId="0" fontId="19" fillId="0" borderId="0" xfId="0" applyFont="1" applyFill="1" applyAlignment="1">
      <alignment horizontal="right" vertical="top"/>
    </xf>
    <xf numFmtId="0" fontId="10" fillId="0" borderId="0" xfId="0" applyFont="1" applyFill="1" applyAlignment="1">
      <alignment vertical="center"/>
    </xf>
    <xf numFmtId="0" fontId="14" fillId="0" borderId="0" xfId="0" applyFont="1" applyFill="1" applyBorder="1" applyAlignment="1">
      <alignment horizontal="center" vertical="center" wrapText="1"/>
    </xf>
    <xf numFmtId="49" fontId="14" fillId="0" borderId="0" xfId="0" applyNumberFormat="1" applyFont="1" applyFill="1" applyBorder="1" applyAlignment="1">
      <alignment horizontal="left" vertical="center" wrapText="1"/>
    </xf>
    <xf numFmtId="49" fontId="14" fillId="0" borderId="0" xfId="0" applyNumberFormat="1" applyFont="1" applyFill="1" applyBorder="1" applyAlignment="1">
      <alignment horizontal="center" vertical="center" wrapText="1"/>
    </xf>
    <xf numFmtId="2" fontId="14" fillId="0" borderId="0" xfId="0" applyNumberFormat="1"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4" fillId="0" borderId="0" xfId="0" applyFont="1" applyFill="1" applyBorder="1" applyAlignment="1">
      <alignment horizontal="left" vertical="center" indent="1"/>
    </xf>
    <xf numFmtId="1" fontId="11" fillId="0" borderId="0" xfId="0" applyNumberFormat="1" applyFont="1" applyFill="1" applyBorder="1" applyAlignment="1">
      <alignment horizontal="center" vertical="center"/>
    </xf>
    <xf numFmtId="49" fontId="13" fillId="0" borderId="16" xfId="0" applyNumberFormat="1" applyFont="1" applyFill="1" applyBorder="1" applyAlignment="1">
      <alignment horizontal="center" vertical="center" wrapText="1"/>
    </xf>
    <xf numFmtId="49" fontId="13" fillId="4" borderId="17" xfId="0" applyNumberFormat="1" applyFont="1" applyFill="1" applyBorder="1" applyAlignment="1">
      <alignment horizontal="center" vertical="center" wrapText="1"/>
    </xf>
    <xf numFmtId="0" fontId="13" fillId="0" borderId="17" xfId="0" applyFont="1" applyFill="1" applyBorder="1" applyAlignment="1">
      <alignment horizontal="center" vertical="center" wrapText="1"/>
    </xf>
    <xf numFmtId="49" fontId="13" fillId="6" borderId="0" xfId="0" applyNumberFormat="1" applyFont="1" applyFill="1" applyBorder="1" applyAlignment="1">
      <alignment horizontal="center" vertical="center" wrapText="1"/>
    </xf>
    <xf numFmtId="49" fontId="13" fillId="6" borderId="0" xfId="0" applyNumberFormat="1" applyFont="1" applyFill="1" applyBorder="1" applyAlignment="1">
      <alignment horizontal="left" vertical="center" wrapText="1"/>
    </xf>
    <xf numFmtId="2" fontId="13" fillId="6" borderId="0" xfId="0" applyNumberFormat="1" applyFont="1" applyFill="1" applyBorder="1" applyAlignment="1">
      <alignment horizontal="center" vertical="center" wrapText="1"/>
    </xf>
    <xf numFmtId="0" fontId="13" fillId="6" borderId="0" xfId="0" applyFont="1" applyFill="1" applyBorder="1" applyAlignment="1" applyProtection="1">
      <alignment horizontal="center" vertical="center" wrapText="1"/>
      <protection locked="0"/>
    </xf>
    <xf numFmtId="0" fontId="13" fillId="6" borderId="0" xfId="0" applyNumberFormat="1" applyFont="1" applyFill="1" applyBorder="1" applyAlignment="1">
      <alignment horizontal="center" vertical="center" wrapText="1"/>
    </xf>
    <xf numFmtId="3" fontId="13" fillId="6" borderId="0" xfId="0" applyNumberFormat="1" applyFont="1" applyFill="1" applyBorder="1" applyAlignment="1">
      <alignment horizontal="center" vertical="center" wrapText="1"/>
    </xf>
    <xf numFmtId="1" fontId="13" fillId="6" borderId="0" xfId="0" applyNumberFormat="1" applyFont="1" applyFill="1" applyBorder="1" applyAlignment="1">
      <alignment horizontal="center" vertical="center" wrapText="1"/>
    </xf>
    <xf numFmtId="0" fontId="13" fillId="6"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10"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Border="1" applyAlignment="1">
      <alignment vertical="center" wrapText="1"/>
    </xf>
    <xf numFmtId="0" fontId="0" fillId="0" borderId="0" xfId="0" applyFill="1" applyBorder="1" applyAlignment="1">
      <alignment vertical="center" wrapText="1"/>
    </xf>
    <xf numFmtId="49" fontId="14" fillId="2" borderId="18" xfId="0" applyNumberFormat="1" applyFont="1" applyFill="1" applyBorder="1" applyAlignment="1">
      <alignment horizontal="left" vertical="center" wrapText="1"/>
    </xf>
    <xf numFmtId="49" fontId="14" fillId="2" borderId="18" xfId="0" applyNumberFormat="1" applyFont="1" applyFill="1" applyBorder="1" applyAlignment="1">
      <alignment horizontal="center" vertical="center" wrapText="1"/>
    </xf>
    <xf numFmtId="49" fontId="14" fillId="2" borderId="18" xfId="0" quotePrefix="1" applyNumberFormat="1" applyFont="1" applyFill="1" applyBorder="1" applyAlignment="1">
      <alignment horizontal="left" vertical="center" wrapText="1"/>
    </xf>
    <xf numFmtId="2" fontId="14" fillId="2" borderId="18" xfId="0" applyNumberFormat="1" applyFont="1" applyFill="1" applyBorder="1" applyAlignment="1">
      <alignment vertical="center" wrapText="1"/>
    </xf>
    <xf numFmtId="0" fontId="14" fillId="2" borderId="18" xfId="0" applyFont="1" applyFill="1" applyBorder="1" applyAlignment="1" applyProtection="1">
      <alignment horizontal="left" vertical="center" wrapText="1"/>
      <protection locked="0"/>
    </xf>
    <xf numFmtId="0" fontId="14" fillId="2" borderId="18" xfId="0" applyNumberFormat="1" applyFont="1" applyFill="1" applyBorder="1" applyAlignment="1">
      <alignment horizontal="left" vertical="center"/>
    </xf>
    <xf numFmtId="3" fontId="14" fillId="2" borderId="18" xfId="0" applyNumberFormat="1" applyFont="1" applyFill="1" applyBorder="1" applyAlignment="1">
      <alignment vertical="center" wrapText="1"/>
    </xf>
    <xf numFmtId="49" fontId="14" fillId="2" borderId="18" xfId="0" applyNumberFormat="1" applyFont="1" applyFill="1" applyBorder="1" applyAlignment="1">
      <alignment horizontal="left" vertical="center" indent="1"/>
    </xf>
    <xf numFmtId="1" fontId="14" fillId="2" borderId="18" xfId="0" applyNumberFormat="1" applyFont="1" applyFill="1" applyBorder="1" applyAlignment="1">
      <alignment horizontal="center" vertical="center" wrapText="1"/>
    </xf>
    <xf numFmtId="49" fontId="14" fillId="2" borderId="18" xfId="0" applyNumberFormat="1" applyFont="1" applyFill="1" applyBorder="1" applyAlignment="1">
      <alignment horizontal="left" vertical="center"/>
    </xf>
    <xf numFmtId="0" fontId="14" fillId="2" borderId="18" xfId="0" applyFont="1" applyFill="1" applyBorder="1" applyAlignment="1">
      <alignment vertical="center"/>
    </xf>
    <xf numFmtId="0" fontId="14" fillId="2" borderId="18" xfId="0" applyFont="1" applyFill="1" applyBorder="1" applyAlignment="1">
      <alignment horizontal="center" vertical="center" wrapText="1"/>
    </xf>
    <xf numFmtId="0" fontId="14" fillId="0" borderId="18" xfId="0" applyFont="1" applyFill="1" applyBorder="1" applyAlignment="1">
      <alignment vertical="center" wrapText="1"/>
    </xf>
    <xf numFmtId="0" fontId="14" fillId="2" borderId="18" xfId="0" applyNumberFormat="1" applyFont="1" applyFill="1" applyBorder="1" applyAlignment="1">
      <alignment horizontal="center" vertical="center"/>
    </xf>
    <xf numFmtId="165" fontId="14" fillId="5" borderId="18" xfId="0" applyNumberFormat="1" applyFont="1" applyFill="1" applyBorder="1" applyAlignment="1">
      <alignment horizontal="center" vertical="center"/>
    </xf>
    <xf numFmtId="49" fontId="14" fillId="5" borderId="18" xfId="0" applyNumberFormat="1" applyFont="1" applyFill="1" applyBorder="1" applyAlignment="1">
      <alignment horizontal="center" vertical="center" wrapText="1"/>
    </xf>
    <xf numFmtId="49" fontId="14" fillId="5" borderId="18" xfId="0" applyNumberFormat="1" applyFont="1" applyFill="1" applyBorder="1" applyAlignment="1">
      <alignment horizontal="left" vertical="center" wrapText="1"/>
    </xf>
    <xf numFmtId="2" fontId="14" fillId="5" borderId="18" xfId="0" applyNumberFormat="1" applyFont="1" applyFill="1" applyBorder="1" applyAlignment="1">
      <alignment vertical="center" wrapText="1"/>
    </xf>
    <xf numFmtId="0" fontId="14" fillId="5" borderId="18" xfId="0" applyFont="1" applyFill="1" applyBorder="1" applyAlignment="1" applyProtection="1">
      <alignment horizontal="left" vertical="center" wrapText="1"/>
      <protection locked="0"/>
    </xf>
    <xf numFmtId="0" fontId="14" fillId="5" borderId="18" xfId="0" applyNumberFormat="1" applyFont="1" applyFill="1" applyBorder="1" applyAlignment="1">
      <alignment horizontal="left" vertical="center"/>
    </xf>
    <xf numFmtId="3" fontId="14" fillId="5" borderId="18" xfId="0" applyNumberFormat="1" applyFont="1" applyFill="1" applyBorder="1" applyAlignment="1">
      <alignment vertical="center" wrapText="1"/>
    </xf>
    <xf numFmtId="49" fontId="14" fillId="5" borderId="18" xfId="0" applyNumberFormat="1" applyFont="1" applyFill="1" applyBorder="1" applyAlignment="1">
      <alignment horizontal="left" vertical="center" indent="1"/>
    </xf>
    <xf numFmtId="1" fontId="14" fillId="5" borderId="18" xfId="0" applyNumberFormat="1" applyFont="1" applyFill="1" applyBorder="1" applyAlignment="1">
      <alignment horizontal="center" vertical="center" wrapText="1"/>
    </xf>
    <xf numFmtId="49" fontId="14" fillId="5" borderId="18" xfId="0" applyNumberFormat="1" applyFont="1" applyFill="1" applyBorder="1" applyAlignment="1">
      <alignment horizontal="left" vertical="center"/>
    </xf>
    <xf numFmtId="0" fontId="14" fillId="5" borderId="18" xfId="0" applyFont="1" applyFill="1" applyBorder="1" applyAlignment="1">
      <alignment vertical="center"/>
    </xf>
    <xf numFmtId="0" fontId="14" fillId="5" borderId="18" xfId="0" applyFont="1" applyFill="1" applyBorder="1" applyAlignment="1">
      <alignment horizontal="center" vertical="center" wrapText="1"/>
    </xf>
    <xf numFmtId="49" fontId="14" fillId="5" borderId="18" xfId="0" applyNumberFormat="1" applyFont="1" applyFill="1" applyBorder="1" applyAlignment="1">
      <alignment horizontal="center" vertical="center"/>
    </xf>
    <xf numFmtId="0" fontId="14" fillId="5" borderId="18" xfId="0" applyFont="1" applyFill="1" applyBorder="1" applyAlignment="1">
      <alignment vertical="center" wrapText="1"/>
    </xf>
    <xf numFmtId="2" fontId="14" fillId="5" borderId="18" xfId="0" applyNumberFormat="1" applyFont="1" applyFill="1" applyBorder="1" applyAlignment="1">
      <alignment vertical="center"/>
    </xf>
    <xf numFmtId="1" fontId="14" fillId="5" borderId="18" xfId="0" applyNumberFormat="1" applyFont="1" applyFill="1" applyBorder="1" applyAlignment="1">
      <alignment vertical="center"/>
    </xf>
    <xf numFmtId="0" fontId="14" fillId="2" borderId="18" xfId="0" applyFont="1" applyFill="1" applyBorder="1" applyAlignment="1">
      <alignment horizontal="center" vertical="center"/>
    </xf>
    <xf numFmtId="2" fontId="14" fillId="2" borderId="18" xfId="0" applyNumberFormat="1" applyFont="1" applyFill="1" applyBorder="1" applyAlignment="1">
      <alignment vertical="center"/>
    </xf>
    <xf numFmtId="1" fontId="14" fillId="2" borderId="18" xfId="0" applyNumberFormat="1" applyFont="1" applyFill="1" applyBorder="1" applyAlignment="1">
      <alignment vertical="center"/>
    </xf>
    <xf numFmtId="0" fontId="14" fillId="5" borderId="18" xfId="0" applyFont="1" applyFill="1" applyBorder="1" applyAlignment="1" applyProtection="1">
      <alignment horizontal="left" vertical="center" indent="1"/>
      <protection locked="0"/>
    </xf>
    <xf numFmtId="0" fontId="14" fillId="5" borderId="18" xfId="0" applyNumberFormat="1" applyFont="1" applyFill="1" applyBorder="1" applyAlignment="1">
      <alignment horizontal="center" vertical="center"/>
    </xf>
    <xf numFmtId="0" fontId="14" fillId="2" borderId="18" xfId="0" applyFont="1" applyFill="1" applyBorder="1" applyAlignment="1" applyProtection="1">
      <alignment horizontal="left" vertical="center" indent="1"/>
      <protection locked="0"/>
    </xf>
    <xf numFmtId="0" fontId="14" fillId="5" borderId="18" xfId="0" applyFont="1" applyFill="1" applyBorder="1" applyAlignment="1">
      <alignment horizontal="left" vertical="center"/>
    </xf>
    <xf numFmtId="49" fontId="14" fillId="2" borderId="19" xfId="0" applyNumberFormat="1" applyFont="1" applyFill="1" applyBorder="1" applyAlignment="1">
      <alignment horizontal="center" vertical="center" wrapText="1"/>
    </xf>
    <xf numFmtId="49" fontId="14" fillId="2" borderId="19" xfId="0" applyNumberFormat="1" applyFont="1" applyFill="1" applyBorder="1" applyAlignment="1">
      <alignment horizontal="left" vertical="center" wrapText="1"/>
    </xf>
    <xf numFmtId="2" fontId="14" fillId="2" borderId="19" xfId="0" applyNumberFormat="1" applyFont="1" applyFill="1" applyBorder="1" applyAlignment="1">
      <alignment vertical="center" wrapText="1"/>
    </xf>
    <xf numFmtId="0" fontId="14" fillId="2" borderId="19" xfId="0" applyFont="1" applyFill="1" applyBorder="1" applyAlignment="1" applyProtection="1">
      <alignment horizontal="left" vertical="center" wrapText="1"/>
      <protection locked="0"/>
    </xf>
    <xf numFmtId="0" fontId="14" fillId="2" borderId="19" xfId="0" applyNumberFormat="1" applyFont="1" applyFill="1" applyBorder="1" applyAlignment="1">
      <alignment horizontal="left" vertical="center"/>
    </xf>
    <xf numFmtId="3" fontId="14" fillId="2" borderId="19" xfId="0" applyNumberFormat="1" applyFont="1" applyFill="1" applyBorder="1" applyAlignment="1">
      <alignment vertical="center" wrapText="1"/>
    </xf>
    <xf numFmtId="1" fontId="14" fillId="2" borderId="19" xfId="0" applyNumberFormat="1" applyFont="1" applyFill="1" applyBorder="1" applyAlignment="1">
      <alignment horizontal="center" vertical="center" wrapText="1"/>
    </xf>
    <xf numFmtId="0" fontId="14" fillId="2" borderId="19" xfId="0" applyFont="1" applyFill="1" applyBorder="1" applyAlignment="1">
      <alignment vertical="center"/>
    </xf>
    <xf numFmtId="49" fontId="14" fillId="5" borderId="20" xfId="0" applyNumberFormat="1" applyFont="1" applyFill="1" applyBorder="1" applyAlignment="1">
      <alignment horizontal="center" vertical="center" wrapText="1"/>
    </xf>
    <xf numFmtId="49" fontId="14" fillId="5" borderId="20" xfId="0" applyNumberFormat="1" applyFont="1" applyFill="1" applyBorder="1" applyAlignment="1">
      <alignment horizontal="left" vertical="center" wrapText="1"/>
    </xf>
    <xf numFmtId="2" fontId="14" fillId="5" borderId="20" xfId="0" applyNumberFormat="1" applyFont="1" applyFill="1" applyBorder="1" applyAlignment="1">
      <alignment vertical="center" wrapText="1"/>
    </xf>
    <xf numFmtId="0" fontId="14" fillId="5" borderId="20" xfId="0" applyFont="1" applyFill="1" applyBorder="1" applyAlignment="1" applyProtection="1">
      <alignment horizontal="left" vertical="center" wrapText="1"/>
      <protection locked="0"/>
    </xf>
    <xf numFmtId="0" fontId="14" fillId="5" borderId="20" xfId="0" applyNumberFormat="1" applyFont="1" applyFill="1" applyBorder="1" applyAlignment="1">
      <alignment horizontal="left" vertical="center"/>
    </xf>
    <xf numFmtId="3" fontId="14" fillId="5" borderId="20" xfId="0" applyNumberFormat="1" applyFont="1" applyFill="1" applyBorder="1" applyAlignment="1">
      <alignment vertical="center" wrapText="1"/>
    </xf>
    <xf numFmtId="49" fontId="14" fillId="5" borderId="20" xfId="0" applyNumberFormat="1" applyFont="1" applyFill="1" applyBorder="1" applyAlignment="1">
      <alignment horizontal="left" vertical="center" indent="1"/>
    </xf>
    <xf numFmtId="1" fontId="14" fillId="5" borderId="20" xfId="0" applyNumberFormat="1" applyFont="1" applyFill="1" applyBorder="1" applyAlignment="1">
      <alignment horizontal="center" vertical="center" wrapText="1"/>
    </xf>
    <xf numFmtId="49" fontId="14" fillId="5" borderId="20" xfId="0" applyNumberFormat="1" applyFont="1" applyFill="1" applyBorder="1" applyAlignment="1">
      <alignment horizontal="left" vertical="center"/>
    </xf>
    <xf numFmtId="0" fontId="14" fillId="5" borderId="20" xfId="0" applyFont="1" applyFill="1" applyBorder="1" applyAlignment="1">
      <alignment vertical="center"/>
    </xf>
    <xf numFmtId="0" fontId="14" fillId="5" borderId="20" xfId="0" applyFont="1" applyFill="1" applyBorder="1" applyAlignment="1">
      <alignment horizontal="center" vertical="center" wrapText="1"/>
    </xf>
    <xf numFmtId="0" fontId="14" fillId="2" borderId="19" xfId="0" applyFont="1" applyFill="1" applyBorder="1" applyAlignment="1" applyProtection="1">
      <alignment horizontal="left" vertical="center" indent="1"/>
      <protection locked="0"/>
    </xf>
    <xf numFmtId="0" fontId="14" fillId="5" borderId="21" xfId="0" applyNumberFormat="1" applyFont="1" applyFill="1" applyBorder="1" applyAlignment="1">
      <alignment horizontal="left" vertical="center"/>
    </xf>
    <xf numFmtId="49" fontId="14" fillId="5" borderId="21" xfId="0" applyNumberFormat="1" applyFont="1" applyFill="1" applyBorder="1" applyAlignment="1">
      <alignment horizontal="center" vertical="center" wrapText="1"/>
    </xf>
    <xf numFmtId="49" fontId="14" fillId="5" borderId="21" xfId="0" applyNumberFormat="1" applyFont="1" applyFill="1" applyBorder="1" applyAlignment="1">
      <alignment horizontal="left" vertical="center" wrapText="1"/>
    </xf>
    <xf numFmtId="2" fontId="14" fillId="5" borderId="21" xfId="0" applyNumberFormat="1" applyFont="1" applyFill="1" applyBorder="1" applyAlignment="1">
      <alignment vertical="center" wrapText="1"/>
    </xf>
    <xf numFmtId="0" fontId="14" fillId="5" borderId="21" xfId="0" applyFont="1" applyFill="1" applyBorder="1" applyAlignment="1" applyProtection="1">
      <alignment horizontal="left" vertical="center" wrapText="1"/>
      <protection locked="0"/>
    </xf>
    <xf numFmtId="3" fontId="14" fillId="5" borderId="21" xfId="0" applyNumberFormat="1" applyFont="1" applyFill="1" applyBorder="1" applyAlignment="1">
      <alignment vertical="center" wrapText="1"/>
    </xf>
    <xf numFmtId="49" fontId="14" fillId="5" borderId="21" xfId="0" applyNumberFormat="1" applyFont="1" applyFill="1" applyBorder="1" applyAlignment="1">
      <alignment horizontal="left" vertical="center" indent="1"/>
    </xf>
    <xf numFmtId="1" fontId="14" fillId="5" borderId="21" xfId="0" applyNumberFormat="1" applyFont="1" applyFill="1" applyBorder="1" applyAlignment="1">
      <alignment horizontal="center" vertical="center" wrapText="1"/>
    </xf>
    <xf numFmtId="0" fontId="14" fillId="5" borderId="21" xfId="0" applyFont="1" applyFill="1" applyBorder="1" applyAlignment="1">
      <alignment vertical="center"/>
    </xf>
    <xf numFmtId="0" fontId="14" fillId="5" borderId="21" xfId="0" applyFont="1" applyFill="1" applyBorder="1" applyAlignment="1">
      <alignment horizontal="center" vertical="center" wrapText="1"/>
    </xf>
    <xf numFmtId="0" fontId="14" fillId="0" borderId="21" xfId="0" applyFont="1" applyFill="1" applyBorder="1" applyAlignment="1">
      <alignment vertical="center" wrapText="1"/>
    </xf>
    <xf numFmtId="0" fontId="14" fillId="0" borderId="20" xfId="0" applyFont="1" applyFill="1" applyBorder="1" applyAlignment="1">
      <alignment vertical="center" wrapText="1"/>
    </xf>
    <xf numFmtId="49" fontId="14" fillId="2" borderId="22" xfId="0" applyNumberFormat="1" applyFont="1" applyFill="1" applyBorder="1" applyAlignment="1">
      <alignment horizontal="center" vertical="center" wrapText="1"/>
    </xf>
    <xf numFmtId="49" fontId="14" fillId="2" borderId="22" xfId="0" applyNumberFormat="1" applyFont="1" applyFill="1" applyBorder="1" applyAlignment="1">
      <alignment horizontal="left" vertical="center" wrapText="1"/>
    </xf>
    <xf numFmtId="2" fontId="14" fillId="2" borderId="22" xfId="0" applyNumberFormat="1" applyFont="1" applyFill="1" applyBorder="1" applyAlignment="1">
      <alignment vertical="center" wrapText="1"/>
    </xf>
    <xf numFmtId="0" fontId="14" fillId="2" borderId="22" xfId="0" applyFont="1" applyFill="1" applyBorder="1" applyAlignment="1" applyProtection="1">
      <alignment horizontal="left" vertical="center" wrapText="1"/>
      <protection locked="0"/>
    </xf>
    <xf numFmtId="3" fontId="14" fillId="2" borderId="22" xfId="0" applyNumberFormat="1" applyFont="1" applyFill="1" applyBorder="1" applyAlignment="1">
      <alignment vertical="center" wrapText="1"/>
    </xf>
    <xf numFmtId="0" fontId="14" fillId="2" borderId="22" xfId="0" applyFont="1" applyFill="1" applyBorder="1" applyAlignment="1" applyProtection="1">
      <alignment horizontal="left" vertical="center" indent="1"/>
      <protection locked="0"/>
    </xf>
    <xf numFmtId="1" fontId="14" fillId="2" borderId="22" xfId="0" applyNumberFormat="1" applyFont="1" applyFill="1" applyBorder="1" applyAlignment="1">
      <alignment horizontal="center" vertical="center" wrapText="1"/>
    </xf>
    <xf numFmtId="0" fontId="14" fillId="2" borderId="22" xfId="0" applyFont="1" applyFill="1" applyBorder="1" applyAlignment="1">
      <alignment vertical="center"/>
    </xf>
    <xf numFmtId="49" fontId="14" fillId="2" borderId="20" xfId="0" applyNumberFormat="1" applyFont="1" applyFill="1" applyBorder="1" applyAlignment="1">
      <alignment horizontal="center" vertical="center" wrapText="1"/>
    </xf>
    <xf numFmtId="49" fontId="14" fillId="2" borderId="20" xfId="0" applyNumberFormat="1" applyFont="1" applyFill="1" applyBorder="1" applyAlignment="1">
      <alignment horizontal="left" vertical="center" wrapText="1"/>
    </xf>
    <xf numFmtId="2" fontId="14" fillId="2" borderId="20" xfId="0" applyNumberFormat="1" applyFont="1" applyFill="1" applyBorder="1" applyAlignment="1">
      <alignment vertical="center" wrapText="1"/>
    </xf>
    <xf numFmtId="0" fontId="14" fillId="2" borderId="20" xfId="0" applyFont="1" applyFill="1" applyBorder="1" applyAlignment="1" applyProtection="1">
      <alignment horizontal="left" vertical="center" wrapText="1"/>
      <protection locked="0"/>
    </xf>
    <xf numFmtId="0" fontId="14" fillId="2" borderId="20" xfId="0" applyNumberFormat="1" applyFont="1" applyFill="1" applyBorder="1" applyAlignment="1">
      <alignment horizontal="left" vertical="center"/>
    </xf>
    <xf numFmtId="3" fontId="14" fillId="2" borderId="20" xfId="0" applyNumberFormat="1" applyFont="1" applyFill="1" applyBorder="1" applyAlignment="1">
      <alignment vertical="center" wrapText="1"/>
    </xf>
    <xf numFmtId="49" fontId="14" fillId="2" borderId="20" xfId="0" applyNumberFormat="1" applyFont="1" applyFill="1" applyBorder="1" applyAlignment="1">
      <alignment horizontal="left" vertical="center" indent="1"/>
    </xf>
    <xf numFmtId="1" fontId="14" fillId="2" borderId="20" xfId="0" applyNumberFormat="1" applyFont="1" applyFill="1" applyBorder="1" applyAlignment="1">
      <alignment horizontal="center" vertical="center" wrapText="1"/>
    </xf>
    <xf numFmtId="0" fontId="14" fillId="2" borderId="20" xfId="0" applyFont="1" applyFill="1" applyBorder="1" applyAlignment="1">
      <alignment vertical="center"/>
    </xf>
    <xf numFmtId="0" fontId="14" fillId="2" borderId="20" xfId="0" applyFont="1" applyFill="1" applyBorder="1" applyAlignment="1">
      <alignment horizontal="center" vertical="center" wrapText="1"/>
    </xf>
    <xf numFmtId="0" fontId="14" fillId="5" borderId="21" xfId="0" applyFont="1" applyFill="1" applyBorder="1" applyAlignment="1" applyProtection="1">
      <alignment horizontal="left" vertical="center" indent="1"/>
      <protection locked="0"/>
    </xf>
    <xf numFmtId="0" fontId="14" fillId="5" borderId="21" xfId="0" applyNumberFormat="1" applyFont="1" applyFill="1" applyBorder="1" applyAlignment="1">
      <alignment horizontal="center" vertical="center"/>
    </xf>
    <xf numFmtId="0" fontId="14" fillId="5" borderId="20" xfId="0" applyFont="1" applyFill="1" applyBorder="1" applyAlignment="1" applyProtection="1">
      <alignment horizontal="left" vertical="center"/>
      <protection locked="0"/>
    </xf>
    <xf numFmtId="2" fontId="14" fillId="5" borderId="20" xfId="0" applyNumberFormat="1" applyFont="1" applyFill="1" applyBorder="1" applyAlignment="1">
      <alignment vertical="center"/>
    </xf>
    <xf numFmtId="0" fontId="0" fillId="5" borderId="0" xfId="0" applyFill="1" applyBorder="1" applyAlignment="1">
      <alignment horizontal="center" vertical="center"/>
    </xf>
    <xf numFmtId="49" fontId="22" fillId="2" borderId="18" xfId="0" applyNumberFormat="1" applyFont="1" applyFill="1" applyBorder="1" applyAlignment="1">
      <alignment horizontal="left" vertical="center" wrapText="1"/>
    </xf>
    <xf numFmtId="0" fontId="14" fillId="5" borderId="20" xfId="0" applyFont="1" applyFill="1" applyBorder="1" applyAlignment="1" applyProtection="1">
      <alignment horizontal="left" vertical="center" indent="1"/>
      <protection locked="0"/>
    </xf>
    <xf numFmtId="0" fontId="14" fillId="5" borderId="20" xfId="0" applyNumberFormat="1" applyFont="1" applyFill="1" applyBorder="1" applyAlignment="1">
      <alignment horizontal="center" vertical="center"/>
    </xf>
    <xf numFmtId="49" fontId="4" fillId="5" borderId="0" xfId="0" applyNumberFormat="1"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vertical="top" wrapText="1"/>
    </xf>
    <xf numFmtId="0" fontId="22" fillId="0" borderId="0" xfId="0" applyFont="1" applyAlignment="1">
      <alignment vertical="top" wrapText="1"/>
    </xf>
    <xf numFmtId="49" fontId="9" fillId="0" borderId="0" xfId="0" applyNumberFormat="1" applyFont="1" applyAlignment="1">
      <alignment vertical="top" wrapText="1"/>
    </xf>
    <xf numFmtId="0" fontId="9" fillId="0" borderId="0" xfId="0" applyFont="1" applyBorder="1" applyAlignment="1">
      <alignment vertical="top" wrapText="1"/>
    </xf>
    <xf numFmtId="0" fontId="9" fillId="0" borderId="3" xfId="0" applyFont="1" applyBorder="1" applyAlignment="1">
      <alignment vertical="top" wrapText="1"/>
    </xf>
    <xf numFmtId="0" fontId="9" fillId="0" borderId="0" xfId="0" applyFont="1" applyAlignment="1">
      <alignment horizontal="left" vertical="top" wrapText="1"/>
    </xf>
    <xf numFmtId="0" fontId="8" fillId="0" borderId="15" xfId="0" applyFont="1" applyBorder="1" applyAlignment="1">
      <alignment horizontal="center" vertical="center" wrapText="1"/>
    </xf>
    <xf numFmtId="0" fontId="9" fillId="0" borderId="0" xfId="0" applyFont="1" applyAlignment="1">
      <alignment horizontal="center" vertical="top" wrapText="1"/>
    </xf>
    <xf numFmtId="0" fontId="9" fillId="0" borderId="0" xfId="0" applyFont="1" applyBorder="1" applyAlignment="1">
      <alignment horizontal="center" vertical="top" wrapText="1"/>
    </xf>
    <xf numFmtId="0" fontId="9" fillId="0" borderId="3" xfId="0" applyFont="1" applyBorder="1" applyAlignment="1">
      <alignment horizontal="center" vertical="top" wrapText="1"/>
    </xf>
    <xf numFmtId="0" fontId="13" fillId="0" borderId="8" xfId="0" applyNumberFormat="1" applyFont="1" applyFill="1" applyBorder="1" applyAlignment="1">
      <alignment horizontal="center" vertical="center" wrapText="1"/>
    </xf>
    <xf numFmtId="0" fontId="13" fillId="6" borderId="0" xfId="0" applyNumberFormat="1" applyFont="1" applyFill="1" applyBorder="1" applyAlignment="1">
      <alignment horizontal="center" vertical="top" wrapText="1"/>
    </xf>
    <xf numFmtId="0" fontId="14" fillId="5" borderId="18" xfId="0" applyNumberFormat="1" applyFont="1" applyFill="1" applyBorder="1" applyAlignment="1">
      <alignment horizontal="center" vertical="top" wrapText="1"/>
    </xf>
    <xf numFmtId="0" fontId="14" fillId="5" borderId="18" xfId="0" applyNumberFormat="1" applyFont="1" applyFill="1" applyBorder="1" applyAlignment="1">
      <alignment horizontal="left" vertical="top" wrapText="1"/>
    </xf>
    <xf numFmtId="0" fontId="14" fillId="5" borderId="18" xfId="0" applyNumberFormat="1" applyFont="1" applyFill="1" applyBorder="1" applyAlignment="1" applyProtection="1">
      <alignment horizontal="left" vertical="top" wrapText="1"/>
      <protection locked="0"/>
    </xf>
    <xf numFmtId="0" fontId="14" fillId="0" borderId="18" xfId="0" applyNumberFormat="1" applyFont="1" applyFill="1" applyBorder="1" applyAlignment="1">
      <alignment horizontal="left" vertical="top" wrapText="1"/>
    </xf>
    <xf numFmtId="0" fontId="9" fillId="2" borderId="18" xfId="0" applyNumberFormat="1" applyFont="1" applyFill="1" applyBorder="1" applyAlignment="1">
      <alignment horizontal="center" vertical="top" wrapText="1"/>
    </xf>
    <xf numFmtId="0" fontId="9" fillId="2" borderId="18" xfId="0" applyNumberFormat="1" applyFont="1" applyFill="1" applyBorder="1" applyAlignment="1">
      <alignment horizontal="left" vertical="top" wrapText="1"/>
    </xf>
    <xf numFmtId="0" fontId="14" fillId="2" borderId="18" xfId="0" applyNumberFormat="1" applyFont="1" applyFill="1" applyBorder="1" applyAlignment="1">
      <alignment horizontal="center" vertical="top" wrapText="1"/>
    </xf>
    <xf numFmtId="0" fontId="14" fillId="2" borderId="18" xfId="0" applyNumberFormat="1" applyFont="1" applyFill="1" applyBorder="1" applyAlignment="1">
      <alignment horizontal="left" vertical="top" wrapText="1"/>
    </xf>
    <xf numFmtId="0" fontId="9" fillId="5" borderId="18" xfId="0" applyNumberFormat="1" applyFont="1" applyFill="1" applyBorder="1" applyAlignment="1">
      <alignment horizontal="left" vertical="top" wrapText="1"/>
    </xf>
    <xf numFmtId="0" fontId="9" fillId="5" borderId="18" xfId="0" applyNumberFormat="1" applyFont="1" applyFill="1" applyBorder="1" applyAlignment="1">
      <alignment horizontal="center" vertical="top" wrapText="1"/>
    </xf>
    <xf numFmtId="0" fontId="14" fillId="2" borderId="18" xfId="0" applyNumberFormat="1" applyFont="1" applyFill="1" applyBorder="1" applyAlignment="1" applyProtection="1">
      <alignment horizontal="left" vertical="top" wrapText="1"/>
      <protection locked="0"/>
    </xf>
    <xf numFmtId="49" fontId="14" fillId="2" borderId="18" xfId="0" applyNumberFormat="1" applyFont="1" applyFill="1" applyBorder="1" applyAlignment="1">
      <alignment vertical="top"/>
    </xf>
    <xf numFmtId="0" fontId="9" fillId="5" borderId="18" xfId="0" applyFont="1" applyFill="1" applyBorder="1" applyAlignment="1">
      <alignment horizontal="left" vertical="top" wrapText="1"/>
    </xf>
    <xf numFmtId="0" fontId="23" fillId="5" borderId="18" xfId="0" applyFont="1" applyFill="1" applyBorder="1" applyAlignment="1">
      <alignment horizontal="center" vertical="top" wrapText="1"/>
    </xf>
    <xf numFmtId="0"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center" vertical="top" wrapText="1"/>
    </xf>
    <xf numFmtId="0" fontId="22" fillId="2" borderId="18" xfId="0" applyFont="1" applyFill="1" applyBorder="1" applyAlignment="1">
      <alignment horizontal="center" vertical="center" wrapText="1"/>
    </xf>
    <xf numFmtId="0" fontId="22" fillId="5" borderId="20" xfId="0" applyFont="1" applyFill="1" applyBorder="1" applyAlignment="1">
      <alignment horizontal="center" vertical="center" wrapText="1"/>
    </xf>
    <xf numFmtId="9" fontId="8" fillId="0" borderId="0" xfId="0" applyNumberFormat="1" applyFont="1" applyAlignment="1">
      <alignment horizontal="center" vertical="center"/>
    </xf>
    <xf numFmtId="9" fontId="5" fillId="0" borderId="0" xfId="0" applyNumberFormat="1" applyFont="1" applyAlignment="1">
      <alignment horizontal="center" vertical="center"/>
    </xf>
    <xf numFmtId="9" fontId="5" fillId="0" borderId="0" xfId="0" applyNumberFormat="1" applyFont="1" applyFill="1" applyAlignment="1">
      <alignment horizontal="center" vertical="center"/>
    </xf>
    <xf numFmtId="0" fontId="0" fillId="7" borderId="0" xfId="0" applyFill="1" applyBorder="1" applyAlignment="1">
      <alignment horizontal="center" vertical="center"/>
    </xf>
    <xf numFmtId="49" fontId="14" fillId="2" borderId="18" xfId="0" applyNumberFormat="1" applyFont="1" applyFill="1" applyBorder="1" applyAlignment="1">
      <alignment horizontal="left" vertical="top" wrapText="1"/>
    </xf>
    <xf numFmtId="49" fontId="9" fillId="5" borderId="0" xfId="0" applyNumberFormat="1" applyFont="1" applyFill="1" applyBorder="1" applyAlignment="1">
      <alignment horizontal="left" vertical="center"/>
    </xf>
    <xf numFmtId="49" fontId="14" fillId="5" borderId="18" xfId="0" applyNumberFormat="1" applyFont="1" applyFill="1" applyBorder="1" applyAlignment="1">
      <alignment vertical="center"/>
    </xf>
    <xf numFmtId="0" fontId="9" fillId="2" borderId="18" xfId="0" applyFont="1" applyFill="1" applyBorder="1" applyAlignment="1">
      <alignment horizontal="center" vertical="center"/>
    </xf>
    <xf numFmtId="49" fontId="14" fillId="5" borderId="21" xfId="0" applyNumberFormat="1" applyFont="1" applyFill="1" applyBorder="1" applyAlignment="1">
      <alignment vertical="center"/>
    </xf>
    <xf numFmtId="49" fontId="14" fillId="5" borderId="20" xfId="0" applyNumberFormat="1" applyFont="1" applyFill="1" applyBorder="1" applyAlignment="1">
      <alignment vertical="center"/>
    </xf>
    <xf numFmtId="49" fontId="14" fillId="2" borderId="18" xfId="0" applyNumberFormat="1" applyFont="1" applyFill="1" applyBorder="1" applyAlignment="1">
      <alignment vertical="center"/>
    </xf>
    <xf numFmtId="49" fontId="9" fillId="5" borderId="18" xfId="0" applyNumberFormat="1" applyFont="1" applyFill="1" applyBorder="1" applyAlignment="1">
      <alignment vertical="center"/>
    </xf>
    <xf numFmtId="0" fontId="13" fillId="6" borderId="0" xfId="0" applyFont="1" applyFill="1" applyBorder="1" applyAlignment="1">
      <alignment horizontal="left" vertical="center" wrapText="1"/>
    </xf>
    <xf numFmtId="0" fontId="14" fillId="2" borderId="18" xfId="0" applyFont="1" applyFill="1" applyBorder="1" applyAlignment="1">
      <alignment horizontal="left" vertical="center"/>
    </xf>
    <xf numFmtId="0" fontId="14" fillId="5" borderId="21" xfId="0" applyFont="1" applyFill="1" applyBorder="1" applyAlignment="1">
      <alignment horizontal="left" vertical="center"/>
    </xf>
    <xf numFmtId="0" fontId="14" fillId="5" borderId="20" xfId="0" applyFont="1" applyFill="1" applyBorder="1" applyAlignment="1">
      <alignment horizontal="left" vertical="center"/>
    </xf>
    <xf numFmtId="0" fontId="14" fillId="2" borderId="20" xfId="0" applyFont="1" applyFill="1" applyBorder="1" applyAlignment="1">
      <alignment horizontal="left" vertical="center"/>
    </xf>
    <xf numFmtId="0" fontId="14" fillId="5" borderId="18" xfId="0" applyFont="1" applyFill="1" applyBorder="1" applyAlignment="1">
      <alignment horizontal="left" vertical="center" wrapText="1"/>
    </xf>
    <xf numFmtId="0" fontId="14" fillId="2" borderId="19" xfId="0" applyFont="1" applyFill="1" applyBorder="1" applyAlignment="1">
      <alignment horizontal="left" vertical="center"/>
    </xf>
    <xf numFmtId="0" fontId="14" fillId="2" borderId="22" xfId="0" applyFont="1" applyFill="1" applyBorder="1" applyAlignment="1">
      <alignment horizontal="left" vertical="center"/>
    </xf>
    <xf numFmtId="0" fontId="13" fillId="6" borderId="0" xfId="0" applyFont="1" applyFill="1" applyBorder="1" applyAlignment="1">
      <alignment vertical="center" wrapText="1"/>
    </xf>
    <xf numFmtId="0" fontId="14" fillId="0" borderId="0" xfId="0" applyFont="1" applyFill="1" applyAlignment="1">
      <alignment vertical="center"/>
    </xf>
    <xf numFmtId="0" fontId="14" fillId="0" borderId="0" xfId="0" applyNumberFormat="1" applyFont="1" applyFill="1" applyBorder="1" applyAlignment="1">
      <alignment horizontal="left" vertical="top" wrapText="1" indent="1"/>
    </xf>
    <xf numFmtId="0" fontId="14" fillId="5" borderId="18" xfId="0" applyNumberFormat="1" applyFont="1" applyFill="1" applyBorder="1" applyAlignment="1">
      <alignment horizontal="left" vertical="top" wrapText="1" indent="1"/>
    </xf>
    <xf numFmtId="0" fontId="14" fillId="2" borderId="18" xfId="0" applyNumberFormat="1" applyFont="1" applyFill="1" applyBorder="1" applyAlignment="1">
      <alignment horizontal="left" vertical="top" wrapText="1" indent="1"/>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center" vertical="center" wrapText="1"/>
    </xf>
    <xf numFmtId="0" fontId="9" fillId="2" borderId="18" xfId="0" applyNumberFormat="1" applyFont="1" applyFill="1" applyBorder="1" applyAlignment="1">
      <alignment horizontal="left" vertical="top" wrapText="1" indent="1"/>
    </xf>
    <xf numFmtId="0" fontId="9" fillId="0" borderId="18" xfId="0" applyNumberFormat="1" applyFont="1" applyFill="1" applyBorder="1" applyAlignment="1">
      <alignment horizontal="left" vertical="top" wrapText="1"/>
    </xf>
    <xf numFmtId="0" fontId="14" fillId="0" borderId="23" xfId="0" applyNumberFormat="1" applyFont="1" applyFill="1" applyBorder="1" applyAlignment="1">
      <alignment horizontal="left" vertical="top" wrapText="1" indent="1"/>
    </xf>
    <xf numFmtId="0" fontId="14" fillId="5" borderId="24" xfId="0" applyNumberFormat="1" applyFont="1" applyFill="1" applyBorder="1" applyAlignment="1">
      <alignment horizontal="left" vertical="top" wrapText="1" indent="1"/>
    </xf>
    <xf numFmtId="0" fontId="14" fillId="2" borderId="24" xfId="0" applyNumberFormat="1" applyFont="1" applyFill="1" applyBorder="1" applyAlignment="1">
      <alignment horizontal="left" vertical="top" wrapText="1" indent="1"/>
    </xf>
    <xf numFmtId="0" fontId="9" fillId="2" borderId="24" xfId="0" applyNumberFormat="1" applyFont="1" applyFill="1" applyBorder="1" applyAlignment="1">
      <alignment horizontal="left" vertical="top" wrapText="1" indent="1"/>
    </xf>
    <xf numFmtId="0" fontId="14" fillId="2" borderId="24" xfId="0" applyNumberFormat="1" applyFont="1" applyFill="1" applyBorder="1" applyAlignment="1">
      <alignment horizontal="left" vertical="top" wrapText="1"/>
    </xf>
    <xf numFmtId="0" fontId="13" fillId="6" borderId="23" xfId="0" applyNumberFormat="1" applyFont="1" applyFill="1" applyBorder="1" applyAlignment="1">
      <alignment horizontal="left" vertical="top" wrapText="1"/>
    </xf>
    <xf numFmtId="0" fontId="14" fillId="5" borderId="24" xfId="0" applyNumberFormat="1" applyFont="1" applyFill="1" applyBorder="1" applyAlignment="1" applyProtection="1">
      <alignment horizontal="left" vertical="top" wrapText="1"/>
      <protection locked="0"/>
    </xf>
    <xf numFmtId="0" fontId="8" fillId="2" borderId="24" xfId="0" applyNumberFormat="1" applyFont="1" applyFill="1" applyBorder="1" applyAlignment="1">
      <alignment horizontal="left" vertical="top" wrapText="1"/>
    </xf>
    <xf numFmtId="0" fontId="14" fillId="5" borderId="24" xfId="0" applyNumberFormat="1" applyFont="1" applyFill="1" applyBorder="1" applyAlignment="1">
      <alignment horizontal="left" vertical="top" wrapText="1"/>
    </xf>
    <xf numFmtId="0" fontId="9" fillId="5" borderId="24" xfId="0" applyNumberFormat="1" applyFont="1" applyFill="1" applyBorder="1" applyAlignment="1">
      <alignment horizontal="left" vertical="top" wrapText="1"/>
    </xf>
    <xf numFmtId="0" fontId="9" fillId="2" borderId="24" xfId="0" applyNumberFormat="1" applyFont="1" applyFill="1" applyBorder="1" applyAlignment="1">
      <alignment horizontal="left" vertical="top" wrapText="1"/>
    </xf>
    <xf numFmtId="0" fontId="9" fillId="5" borderId="24" xfId="0" applyNumberFormat="1" applyFont="1" applyFill="1" applyBorder="1" applyAlignment="1" applyProtection="1">
      <alignment horizontal="left" vertical="top" wrapText="1"/>
      <protection locked="0"/>
    </xf>
    <xf numFmtId="0" fontId="14" fillId="2" borderId="24" xfId="0" applyNumberFormat="1" applyFont="1" applyFill="1" applyBorder="1" applyAlignment="1" applyProtection="1">
      <alignment horizontal="left" vertical="top" wrapText="1"/>
      <protection locked="0"/>
    </xf>
    <xf numFmtId="0" fontId="9" fillId="2" borderId="24" xfId="0" applyNumberFormat="1" applyFont="1" applyFill="1" applyBorder="1" applyAlignment="1" applyProtection="1">
      <alignment horizontal="left" vertical="top" wrapText="1"/>
      <protection locked="0"/>
    </xf>
    <xf numFmtId="0" fontId="22" fillId="5" borderId="18" xfId="0" applyFont="1" applyFill="1" applyBorder="1" applyAlignment="1">
      <alignment horizontal="center" vertical="center" wrapText="1"/>
    </xf>
    <xf numFmtId="0" fontId="9" fillId="5" borderId="18" xfId="0" applyNumberFormat="1" applyFont="1" applyFill="1" applyBorder="1" applyAlignment="1" applyProtection="1">
      <alignment horizontal="left" vertical="top" wrapText="1"/>
      <protection locked="0"/>
    </xf>
    <xf numFmtId="49" fontId="14" fillId="2" borderId="18" xfId="0" applyNumberFormat="1" applyFont="1" applyFill="1" applyBorder="1" applyAlignment="1">
      <alignment horizontal="left" vertical="top"/>
    </xf>
    <xf numFmtId="166" fontId="13" fillId="6" borderId="0" xfId="0" applyNumberFormat="1" applyFont="1" applyFill="1" applyBorder="1" applyAlignment="1" applyProtection="1">
      <alignment horizontal="center" vertical="top" wrapText="1"/>
      <protection locked="0"/>
    </xf>
    <xf numFmtId="166" fontId="14" fillId="5" borderId="18" xfId="0" applyNumberFormat="1" applyFont="1" applyFill="1" applyBorder="1" applyAlignment="1">
      <alignment horizontal="center" vertical="top"/>
    </xf>
    <xf numFmtId="166" fontId="14" fillId="2" borderId="18" xfId="0" applyNumberFormat="1" applyFont="1" applyFill="1" applyBorder="1" applyAlignment="1">
      <alignment horizontal="center" vertical="top"/>
    </xf>
    <xf numFmtId="166" fontId="14" fillId="2" borderId="18" xfId="0" applyNumberFormat="1" applyFont="1" applyFill="1" applyBorder="1" applyAlignment="1">
      <alignment horizontal="left" vertical="top" wrapText="1"/>
    </xf>
    <xf numFmtId="166" fontId="14" fillId="5" borderId="18" xfId="0" applyNumberFormat="1" applyFont="1" applyFill="1" applyBorder="1" applyAlignment="1">
      <alignment horizontal="center" vertical="top" wrapText="1"/>
    </xf>
    <xf numFmtId="166" fontId="14" fillId="0" borderId="0" xfId="0" applyNumberFormat="1" applyFont="1" applyFill="1" applyBorder="1" applyAlignment="1">
      <alignment horizontal="center" vertical="top"/>
    </xf>
    <xf numFmtId="0" fontId="14" fillId="2" borderId="18" xfId="0" applyFont="1" applyFill="1" applyBorder="1" applyAlignment="1">
      <alignment vertical="top"/>
    </xf>
    <xf numFmtId="14" fontId="14" fillId="5" borderId="18" xfId="0" applyNumberFormat="1" applyFont="1" applyFill="1" applyBorder="1" applyAlignment="1">
      <alignment horizontal="center" vertical="top"/>
    </xf>
    <xf numFmtId="14" fontId="14" fillId="2" borderId="18" xfId="0" applyNumberFormat="1" applyFont="1" applyFill="1" applyBorder="1" applyAlignment="1">
      <alignment horizontal="center" vertical="top"/>
    </xf>
    <xf numFmtId="166" fontId="13" fillId="6" borderId="0" xfId="0" applyNumberFormat="1" applyFont="1" applyFill="1" applyBorder="1" applyAlignment="1" applyProtection="1">
      <alignment horizontal="center" vertical="center" wrapText="1"/>
      <protection locked="0"/>
    </xf>
    <xf numFmtId="166" fontId="14" fillId="5" borderId="18" xfId="0" applyNumberFormat="1" applyFont="1" applyFill="1" applyBorder="1" applyAlignment="1">
      <alignment horizontal="center" vertical="center"/>
    </xf>
    <xf numFmtId="166" fontId="14" fillId="2" borderId="18" xfId="0" applyNumberFormat="1" applyFont="1" applyFill="1" applyBorder="1" applyAlignment="1">
      <alignment horizontal="center" vertical="center"/>
    </xf>
    <xf numFmtId="166" fontId="14" fillId="5" borderId="20" xfId="0" applyNumberFormat="1" applyFont="1" applyFill="1" applyBorder="1" applyAlignment="1">
      <alignment horizontal="center" vertical="center"/>
    </xf>
    <xf numFmtId="166" fontId="14" fillId="2" borderId="20" xfId="0" applyNumberFormat="1" applyFont="1" applyFill="1" applyBorder="1" applyAlignment="1">
      <alignment horizontal="center" vertical="center"/>
    </xf>
    <xf numFmtId="166" fontId="14" fillId="2" borderId="19" xfId="0" applyNumberFormat="1" applyFont="1" applyFill="1" applyBorder="1" applyAlignment="1">
      <alignment horizontal="center" vertical="center"/>
    </xf>
    <xf numFmtId="166" fontId="14" fillId="5" borderId="21" xfId="0" applyNumberFormat="1" applyFont="1" applyFill="1" applyBorder="1" applyAlignment="1">
      <alignment horizontal="center" vertical="center"/>
    </xf>
    <xf numFmtId="166" fontId="14" fillId="2" borderId="22" xfId="0" applyNumberFormat="1" applyFont="1" applyFill="1" applyBorder="1" applyAlignment="1">
      <alignment horizontal="center" vertical="center"/>
    </xf>
    <xf numFmtId="166" fontId="14" fillId="0" borderId="0" xfId="0" applyNumberFormat="1" applyFont="1" applyFill="1" applyAlignment="1">
      <alignment horizontal="center" vertical="center"/>
    </xf>
    <xf numFmtId="0" fontId="26" fillId="0" borderId="0" xfId="0" applyFont="1" applyFill="1" applyAlignment="1">
      <alignment horizontal="center" vertical="center"/>
    </xf>
    <xf numFmtId="0" fontId="27" fillId="0" borderId="0" xfId="0" applyFont="1" applyFill="1" applyAlignment="1">
      <alignment vertical="center" wrapText="1"/>
    </xf>
    <xf numFmtId="0" fontId="26" fillId="0" borderId="0" xfId="0" applyFont="1" applyFill="1" applyAlignment="1">
      <alignment horizontal="left" vertical="center"/>
    </xf>
    <xf numFmtId="1" fontId="27" fillId="2" borderId="9" xfId="0" applyNumberFormat="1" applyFont="1" applyFill="1" applyBorder="1" applyAlignment="1">
      <alignment vertical="center"/>
    </xf>
    <xf numFmtId="1" fontId="28" fillId="0" borderId="0" xfId="0" applyNumberFormat="1" applyFont="1" applyFill="1" applyAlignment="1">
      <alignment horizontal="center" vertical="center"/>
    </xf>
    <xf numFmtId="1" fontId="26" fillId="0" borderId="0" xfId="0" applyNumberFormat="1" applyFont="1" applyFill="1" applyAlignment="1">
      <alignment vertical="center"/>
    </xf>
    <xf numFmtId="0" fontId="26" fillId="2" borderId="9" xfId="0" applyFont="1" applyFill="1" applyBorder="1" applyAlignment="1">
      <alignment vertical="center"/>
    </xf>
    <xf numFmtId="49" fontId="27" fillId="0" borderId="0" xfId="0" applyNumberFormat="1" applyFont="1" applyFill="1" applyAlignment="1">
      <alignment horizontal="center" vertical="center"/>
    </xf>
    <xf numFmtId="0" fontId="26" fillId="0" borderId="0" xfId="0" applyFont="1" applyFill="1" applyAlignment="1">
      <alignment vertical="center"/>
    </xf>
    <xf numFmtId="0" fontId="27" fillId="0" borderId="0" xfId="0" applyNumberFormat="1" applyFont="1" applyFill="1" applyAlignment="1">
      <alignment horizontal="center" vertical="center"/>
    </xf>
    <xf numFmtId="49" fontId="29" fillId="0" borderId="0" xfId="0" applyNumberFormat="1" applyFont="1" applyFill="1" applyAlignment="1">
      <alignment horizontal="center" vertical="center"/>
    </xf>
    <xf numFmtId="0" fontId="26" fillId="2" borderId="0" xfId="0" applyFont="1" applyFill="1" applyAlignment="1">
      <alignment vertical="center"/>
    </xf>
    <xf numFmtId="1" fontId="27" fillId="0" borderId="0" xfId="0" applyNumberFormat="1" applyFont="1" applyFill="1" applyAlignment="1">
      <alignment horizontal="center" vertical="center"/>
    </xf>
    <xf numFmtId="1" fontId="26" fillId="0" borderId="0" xfId="0" applyNumberFormat="1" applyFont="1" applyFill="1" applyAlignment="1">
      <alignment horizontal="left" vertical="center"/>
    </xf>
    <xf numFmtId="1" fontId="27" fillId="4" borderId="9" xfId="0" applyNumberFormat="1" applyFont="1" applyFill="1" applyBorder="1" applyAlignment="1">
      <alignment vertical="center"/>
    </xf>
    <xf numFmtId="0" fontId="26" fillId="4" borderId="9" xfId="0" applyFont="1" applyFill="1" applyBorder="1" applyAlignment="1">
      <alignment vertical="center"/>
    </xf>
    <xf numFmtId="0" fontId="26" fillId="4" borderId="0" xfId="0" applyFont="1" applyFill="1" applyBorder="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lignment vertical="center"/>
    </xf>
    <xf numFmtId="0" fontId="26" fillId="4" borderId="11" xfId="0" applyFont="1" applyFill="1" applyBorder="1" applyAlignment="1">
      <alignment vertical="center"/>
    </xf>
    <xf numFmtId="0" fontId="26" fillId="0" borderId="3" xfId="0" applyFont="1" applyFill="1" applyBorder="1" applyAlignment="1">
      <alignment horizontal="left" vertical="center"/>
    </xf>
    <xf numFmtId="49" fontId="27" fillId="0" borderId="3" xfId="0" applyNumberFormat="1" applyFont="1" applyFill="1" applyBorder="1" applyAlignment="1">
      <alignment horizontal="center" vertical="center"/>
    </xf>
    <xf numFmtId="49" fontId="14" fillId="5" borderId="25" xfId="0" applyNumberFormat="1" applyFont="1" applyFill="1" applyBorder="1" applyAlignment="1">
      <alignment horizontal="center" vertical="center" wrapText="1"/>
    </xf>
    <xf numFmtId="49" fontId="14" fillId="2" borderId="25" xfId="0" applyNumberFormat="1" applyFont="1" applyFill="1" applyBorder="1" applyAlignment="1">
      <alignment horizontal="center" vertical="center" wrapText="1"/>
    </xf>
    <xf numFmtId="49" fontId="13" fillId="0" borderId="26" xfId="0" applyNumberFormat="1" applyFont="1" applyFill="1" applyBorder="1" applyAlignment="1">
      <alignment horizontal="left" vertical="center" wrapText="1"/>
    </xf>
    <xf numFmtId="1" fontId="14" fillId="5" borderId="1" xfId="0" applyNumberFormat="1" applyFont="1" applyFill="1" applyBorder="1" applyAlignment="1" applyProtection="1">
      <alignment horizontal="center" vertical="center" wrapText="1"/>
      <protection locked="0"/>
    </xf>
    <xf numFmtId="1" fontId="14" fillId="2" borderId="1" xfId="0" applyNumberFormat="1" applyFont="1" applyFill="1" applyBorder="1" applyAlignment="1" applyProtection="1">
      <alignment horizontal="center" vertical="center" wrapText="1"/>
      <protection locked="0"/>
    </xf>
    <xf numFmtId="49" fontId="14" fillId="0" borderId="1" xfId="0" applyNumberFormat="1" applyFont="1" applyFill="1" applyBorder="1" applyAlignment="1">
      <alignment horizontal="center" vertical="center" wrapText="1"/>
    </xf>
    <xf numFmtId="49" fontId="13" fillId="6" borderId="27" xfId="0" applyNumberFormat="1" applyFont="1" applyFill="1" applyBorder="1" applyAlignment="1">
      <alignment horizontal="center" vertical="center" wrapText="1"/>
    </xf>
    <xf numFmtId="0" fontId="10" fillId="0" borderId="0" xfId="0" applyFont="1" applyFill="1" applyBorder="1" applyAlignment="1">
      <alignment vertical="center"/>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1" fontId="5" fillId="0" borderId="30" xfId="0" applyNumberFormat="1" applyFont="1" applyFill="1" applyBorder="1" applyAlignment="1">
      <alignment vertical="center"/>
    </xf>
    <xf numFmtId="1" fontId="14" fillId="2" borderId="19" xfId="0" applyNumberFormat="1" applyFont="1" applyFill="1" applyBorder="1" applyAlignment="1" applyProtection="1">
      <alignment horizontal="center" vertical="center" wrapText="1"/>
      <protection locked="0"/>
    </xf>
    <xf numFmtId="0" fontId="0" fillId="0" borderId="31" xfId="0" applyFill="1" applyBorder="1" applyAlignment="1">
      <alignment vertical="center"/>
    </xf>
    <xf numFmtId="0" fontId="0" fillId="0" borderId="32" xfId="0" applyFill="1" applyBorder="1" applyAlignment="1">
      <alignment vertical="center"/>
    </xf>
    <xf numFmtId="0" fontId="0" fillId="0" borderId="33" xfId="0" applyFill="1" applyBorder="1" applyAlignment="1">
      <alignment vertical="center"/>
    </xf>
    <xf numFmtId="0" fontId="0" fillId="0" borderId="34" xfId="0" applyFill="1" applyBorder="1" applyAlignment="1">
      <alignment vertical="center"/>
    </xf>
    <xf numFmtId="49" fontId="9" fillId="2" borderId="0"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5" borderId="0" xfId="0" applyNumberFormat="1" applyFont="1" applyFill="1" applyBorder="1" applyAlignment="1">
      <alignment horizontal="left" vertical="center"/>
    </xf>
    <xf numFmtId="0" fontId="9" fillId="5" borderId="0" xfId="0" applyNumberFormat="1" applyFont="1" applyFill="1" applyBorder="1" applyAlignment="1">
      <alignment horizontal="left" vertical="center" wrapText="1"/>
    </xf>
    <xf numFmtId="0" fontId="9" fillId="2" borderId="18" xfId="0" applyFont="1" applyFill="1" applyBorder="1" applyAlignment="1">
      <alignment horizontal="center" vertical="center" wrapText="1"/>
    </xf>
    <xf numFmtId="0" fontId="9" fillId="5" borderId="18" xfId="0" applyFont="1" applyFill="1" applyBorder="1" applyAlignment="1">
      <alignment horizontal="center" vertical="center" wrapText="1"/>
    </xf>
    <xf numFmtId="49" fontId="9" fillId="5" borderId="20" xfId="0" applyNumberFormat="1" applyFont="1" applyFill="1" applyBorder="1" applyAlignment="1">
      <alignment horizontal="left" vertical="center"/>
    </xf>
    <xf numFmtId="166" fontId="22" fillId="2" borderId="18" xfId="0" applyNumberFormat="1" applyFont="1" applyFill="1" applyBorder="1" applyAlignment="1">
      <alignment horizontal="center" vertical="center"/>
    </xf>
    <xf numFmtId="49" fontId="22" fillId="2" borderId="18" xfId="0" applyNumberFormat="1" applyFont="1" applyFill="1" applyBorder="1" applyAlignment="1">
      <alignment horizontal="center" vertical="center" wrapText="1"/>
    </xf>
    <xf numFmtId="49" fontId="22" fillId="2" borderId="25" xfId="0" applyNumberFormat="1" applyFont="1" applyFill="1" applyBorder="1" applyAlignment="1">
      <alignment horizontal="center" vertical="center" wrapText="1"/>
    </xf>
    <xf numFmtId="1" fontId="22" fillId="2" borderId="1" xfId="0" applyNumberFormat="1" applyFont="1" applyFill="1" applyBorder="1" applyAlignment="1" applyProtection="1">
      <alignment horizontal="center" vertical="center" wrapText="1"/>
      <protection locked="0"/>
    </xf>
    <xf numFmtId="2" fontId="22" fillId="2" borderId="18" xfId="0" applyNumberFormat="1" applyFont="1" applyFill="1" applyBorder="1" applyAlignment="1">
      <alignment vertical="center" wrapText="1"/>
    </xf>
    <xf numFmtId="0" fontId="22" fillId="2" borderId="18" xfId="0" applyFont="1" applyFill="1" applyBorder="1" applyAlignment="1" applyProtection="1">
      <alignment horizontal="left" vertical="center" wrapText="1"/>
      <protection locked="0"/>
    </xf>
    <xf numFmtId="0" fontId="22" fillId="2" borderId="18" xfId="0" applyNumberFormat="1" applyFont="1" applyFill="1" applyBorder="1" applyAlignment="1">
      <alignment horizontal="left" vertical="center"/>
    </xf>
    <xf numFmtId="3" fontId="22" fillId="2" borderId="18" xfId="0" applyNumberFormat="1" applyFont="1" applyFill="1" applyBorder="1" applyAlignment="1">
      <alignment vertical="center" wrapText="1"/>
    </xf>
    <xf numFmtId="49" fontId="22" fillId="2" borderId="18" xfId="0" applyNumberFormat="1" applyFont="1" applyFill="1" applyBorder="1" applyAlignment="1">
      <alignment horizontal="left" vertical="center" indent="1"/>
    </xf>
    <xf numFmtId="1" fontId="22" fillId="2" borderId="18" xfId="0" applyNumberFormat="1" applyFont="1" applyFill="1" applyBorder="1" applyAlignment="1">
      <alignment horizontal="center" vertical="center" wrapText="1"/>
    </xf>
    <xf numFmtId="0" fontId="22" fillId="2" borderId="18" xfId="0" applyFont="1" applyFill="1" applyBorder="1" applyAlignment="1">
      <alignment horizontal="left" vertical="center"/>
    </xf>
    <xf numFmtId="0" fontId="22" fillId="2" borderId="18" xfId="0" applyFont="1" applyFill="1" applyBorder="1" applyAlignment="1">
      <alignment vertical="center"/>
    </xf>
    <xf numFmtId="0" fontId="22" fillId="0" borderId="18" xfId="0" applyFont="1" applyFill="1" applyBorder="1" applyAlignment="1">
      <alignment vertical="center" wrapText="1"/>
    </xf>
    <xf numFmtId="166" fontId="22" fillId="5" borderId="18" xfId="0" applyNumberFormat="1" applyFont="1" applyFill="1" applyBorder="1" applyAlignment="1">
      <alignment horizontal="center" vertical="center"/>
    </xf>
    <xf numFmtId="49" fontId="22" fillId="5" borderId="18" xfId="0" applyNumberFormat="1" applyFont="1" applyFill="1" applyBorder="1" applyAlignment="1">
      <alignment horizontal="center" vertical="center" wrapText="1"/>
    </xf>
    <xf numFmtId="49" fontId="22" fillId="5" borderId="25" xfId="0" applyNumberFormat="1" applyFont="1" applyFill="1" applyBorder="1" applyAlignment="1">
      <alignment horizontal="center" vertical="center" wrapText="1"/>
    </xf>
    <xf numFmtId="1" fontId="22" fillId="5" borderId="1" xfId="0" applyNumberFormat="1" applyFont="1" applyFill="1" applyBorder="1" applyAlignment="1" applyProtection="1">
      <alignment horizontal="center" vertical="center" wrapText="1"/>
      <protection locked="0"/>
    </xf>
    <xf numFmtId="49" fontId="22" fillId="5" borderId="18" xfId="0" applyNumberFormat="1" applyFont="1" applyFill="1" applyBorder="1" applyAlignment="1">
      <alignment horizontal="left" vertical="center" wrapText="1"/>
    </xf>
    <xf numFmtId="2" fontId="22" fillId="5" borderId="18" xfId="0" applyNumberFormat="1" applyFont="1" applyFill="1" applyBorder="1" applyAlignment="1">
      <alignment vertical="center" wrapText="1"/>
    </xf>
    <xf numFmtId="0" fontId="22" fillId="5" borderId="18" xfId="0" applyFont="1" applyFill="1" applyBorder="1" applyAlignment="1" applyProtection="1">
      <alignment horizontal="left" vertical="center" wrapText="1"/>
      <protection locked="0"/>
    </xf>
    <xf numFmtId="0" fontId="22" fillId="5" borderId="18" xfId="0" applyNumberFormat="1" applyFont="1" applyFill="1" applyBorder="1" applyAlignment="1">
      <alignment horizontal="left" vertical="center"/>
    </xf>
    <xf numFmtId="3" fontId="22" fillId="5" borderId="18" xfId="0" applyNumberFormat="1" applyFont="1" applyFill="1" applyBorder="1" applyAlignment="1">
      <alignment vertical="center" wrapText="1"/>
    </xf>
    <xf numFmtId="49" fontId="22" fillId="5" borderId="18" xfId="0" applyNumberFormat="1" applyFont="1" applyFill="1" applyBorder="1" applyAlignment="1">
      <alignment horizontal="left" vertical="center" indent="1"/>
    </xf>
    <xf numFmtId="1" fontId="22" fillId="5" borderId="18" xfId="0" applyNumberFormat="1" applyFont="1" applyFill="1" applyBorder="1" applyAlignment="1">
      <alignment horizontal="center" vertical="center" wrapText="1"/>
    </xf>
    <xf numFmtId="0" fontId="22" fillId="5" borderId="18" xfId="0" applyFont="1" applyFill="1" applyBorder="1" applyAlignment="1">
      <alignment horizontal="left" vertical="center"/>
    </xf>
    <xf numFmtId="0" fontId="22" fillId="5" borderId="18" xfId="0" applyFont="1" applyFill="1" applyBorder="1" applyAlignment="1">
      <alignment vertical="center"/>
    </xf>
    <xf numFmtId="1" fontId="22" fillId="5" borderId="18" xfId="0" applyNumberFormat="1" applyFont="1" applyFill="1" applyBorder="1" applyAlignment="1">
      <alignment vertical="center" wrapText="1"/>
    </xf>
    <xf numFmtId="0" fontId="22" fillId="5" borderId="18" xfId="0" applyNumberFormat="1" applyFont="1" applyFill="1" applyBorder="1" applyAlignment="1">
      <alignment horizontal="center" vertical="center"/>
    </xf>
    <xf numFmtId="49" fontId="22" fillId="2" borderId="18" xfId="0" applyNumberFormat="1" applyFont="1" applyFill="1" applyBorder="1" applyAlignment="1">
      <alignment horizontal="left" vertical="center"/>
    </xf>
    <xf numFmtId="0" fontId="22" fillId="2" borderId="18" xfId="0" applyFont="1" applyFill="1" applyBorder="1" applyAlignment="1" applyProtection="1">
      <alignment horizontal="left" vertical="center" indent="1"/>
      <protection locked="0"/>
    </xf>
    <xf numFmtId="0" fontId="22" fillId="2" borderId="18" xfId="0" applyNumberFormat="1" applyFont="1" applyFill="1" applyBorder="1" applyAlignment="1">
      <alignment horizontal="center" vertical="center"/>
    </xf>
    <xf numFmtId="49" fontId="22" fillId="5" borderId="18" xfId="0" applyNumberFormat="1" applyFont="1" applyFill="1" applyBorder="1" applyAlignment="1">
      <alignment vertical="center"/>
    </xf>
    <xf numFmtId="166" fontId="22" fillId="2" borderId="21" xfId="0" applyNumberFormat="1" applyFont="1" applyFill="1" applyBorder="1" applyAlignment="1">
      <alignment horizontal="center" vertical="center"/>
    </xf>
    <xf numFmtId="49" fontId="22" fillId="2" borderId="21" xfId="0" applyNumberFormat="1" applyFont="1" applyFill="1" applyBorder="1" applyAlignment="1">
      <alignment horizontal="center" vertical="center"/>
    </xf>
    <xf numFmtId="49" fontId="22" fillId="2" borderId="21" xfId="0" applyNumberFormat="1" applyFont="1" applyFill="1" applyBorder="1" applyAlignment="1">
      <alignment horizontal="center" vertical="center" wrapText="1"/>
    </xf>
    <xf numFmtId="49" fontId="22" fillId="2" borderId="21" xfId="0" applyNumberFormat="1" applyFont="1" applyFill="1" applyBorder="1" applyAlignment="1">
      <alignment horizontal="left" vertical="center" wrapText="1"/>
    </xf>
    <xf numFmtId="2" fontId="22" fillId="2" borderId="21" xfId="0" applyNumberFormat="1" applyFont="1" applyFill="1" applyBorder="1" applyAlignment="1">
      <alignment vertical="center"/>
    </xf>
    <xf numFmtId="0" fontId="22" fillId="2" borderId="21" xfId="0" applyFont="1" applyFill="1" applyBorder="1" applyAlignment="1" applyProtection="1">
      <alignment horizontal="left" vertical="center" wrapText="1"/>
      <protection locked="0"/>
    </xf>
    <xf numFmtId="0" fontId="22" fillId="2" borderId="21" xfId="0" applyNumberFormat="1" applyFont="1" applyFill="1" applyBorder="1" applyAlignment="1">
      <alignment horizontal="left" vertical="center"/>
    </xf>
    <xf numFmtId="1" fontId="22" fillId="2" borderId="21" xfId="0" applyNumberFormat="1" applyFont="1" applyFill="1" applyBorder="1" applyAlignment="1">
      <alignment vertical="center"/>
    </xf>
    <xf numFmtId="0" fontId="22" fillId="2" borderId="21" xfId="0" applyFont="1" applyFill="1" applyBorder="1" applyAlignment="1">
      <alignment vertical="center" wrapText="1"/>
    </xf>
    <xf numFmtId="49" fontId="22" fillId="2" borderId="21" xfId="0" applyNumberFormat="1" applyFont="1" applyFill="1" applyBorder="1" applyAlignment="1">
      <alignment horizontal="left" vertical="center" indent="1"/>
    </xf>
    <xf numFmtId="1" fontId="22" fillId="2" borderId="21" xfId="0" applyNumberFormat="1" applyFont="1" applyFill="1" applyBorder="1" applyAlignment="1">
      <alignment horizontal="center" vertical="center" wrapText="1"/>
    </xf>
    <xf numFmtId="0" fontId="22" fillId="2" borderId="21" xfId="0" applyFont="1" applyFill="1" applyBorder="1" applyAlignment="1">
      <alignment horizontal="left" vertical="center"/>
    </xf>
    <xf numFmtId="0" fontId="22" fillId="2" borderId="21" xfId="0" applyFont="1" applyFill="1" applyBorder="1" applyAlignment="1">
      <alignment vertical="center"/>
    </xf>
    <xf numFmtId="0" fontId="22" fillId="2" borderId="21" xfId="0" applyFont="1" applyFill="1" applyBorder="1" applyAlignment="1">
      <alignment horizontal="center" vertical="center" wrapText="1"/>
    </xf>
    <xf numFmtId="49" fontId="22" fillId="2" borderId="18" xfId="0" applyNumberFormat="1" applyFont="1" applyFill="1" applyBorder="1" applyAlignment="1" applyProtection="1">
      <alignment horizontal="left" vertical="center" wrapText="1"/>
      <protection locked="0"/>
    </xf>
    <xf numFmtId="0" fontId="22" fillId="0" borderId="0" xfId="0" applyFont="1" applyFill="1" applyBorder="1" applyAlignment="1">
      <alignment vertical="center" wrapText="1"/>
    </xf>
    <xf numFmtId="165" fontId="22" fillId="5" borderId="18" xfId="0" applyNumberFormat="1" applyFont="1" applyFill="1" applyBorder="1" applyAlignment="1">
      <alignment horizontal="center" vertical="center"/>
    </xf>
    <xf numFmtId="166" fontId="22" fillId="2" borderId="19" xfId="0" applyNumberFormat="1" applyFont="1" applyFill="1" applyBorder="1" applyAlignment="1">
      <alignment horizontal="center" vertical="center"/>
    </xf>
    <xf numFmtId="49" fontId="22" fillId="2" borderId="19" xfId="0" applyNumberFormat="1" applyFont="1" applyFill="1" applyBorder="1" applyAlignment="1">
      <alignment horizontal="center" vertical="center" wrapText="1"/>
    </xf>
    <xf numFmtId="49" fontId="22" fillId="2" borderId="35" xfId="0" applyNumberFormat="1" applyFont="1" applyFill="1" applyBorder="1" applyAlignment="1">
      <alignment horizontal="center" vertical="center" wrapText="1"/>
    </xf>
    <xf numFmtId="1" fontId="22" fillId="2" borderId="16" xfId="0" applyNumberFormat="1" applyFont="1" applyFill="1" applyBorder="1" applyAlignment="1" applyProtection="1">
      <alignment horizontal="center" vertical="center" wrapText="1"/>
      <protection locked="0"/>
    </xf>
    <xf numFmtId="49" fontId="22" fillId="2" borderId="19" xfId="0" applyNumberFormat="1" applyFont="1" applyFill="1" applyBorder="1" applyAlignment="1">
      <alignment horizontal="left" vertical="center" wrapText="1"/>
    </xf>
    <xf numFmtId="2" fontId="22" fillId="2" borderId="19" xfId="0" applyNumberFormat="1" applyFont="1" applyFill="1" applyBorder="1" applyAlignment="1">
      <alignment vertical="center" wrapText="1"/>
    </xf>
    <xf numFmtId="0" fontId="22" fillId="2" borderId="19" xfId="0" applyFont="1" applyFill="1" applyBorder="1" applyAlignment="1" applyProtection="1">
      <alignment horizontal="left" vertical="center" wrapText="1"/>
      <protection locked="0"/>
    </xf>
    <xf numFmtId="0" fontId="22" fillId="2" borderId="19" xfId="0" applyNumberFormat="1" applyFont="1" applyFill="1" applyBorder="1" applyAlignment="1">
      <alignment horizontal="left" vertical="center"/>
    </xf>
    <xf numFmtId="3" fontId="22" fillId="2" borderId="19" xfId="0" applyNumberFormat="1" applyFont="1" applyFill="1" applyBorder="1" applyAlignment="1">
      <alignment vertical="center" wrapText="1"/>
    </xf>
    <xf numFmtId="49" fontId="22" fillId="2" borderId="19" xfId="0" applyNumberFormat="1" applyFont="1" applyFill="1" applyBorder="1" applyAlignment="1">
      <alignment horizontal="left" vertical="center" indent="1"/>
    </xf>
    <xf numFmtId="1" fontId="22" fillId="2" borderId="19" xfId="0" applyNumberFormat="1" applyFont="1" applyFill="1" applyBorder="1" applyAlignment="1">
      <alignment horizontal="center" vertical="center" wrapText="1"/>
    </xf>
    <xf numFmtId="49" fontId="22" fillId="2" borderId="15" xfId="0" applyNumberFormat="1" applyFont="1" applyFill="1" applyBorder="1" applyAlignment="1">
      <alignment horizontal="left" vertical="center" wrapText="1"/>
    </xf>
    <xf numFmtId="0" fontId="22" fillId="2" borderId="15" xfId="0" applyFont="1" applyFill="1" applyBorder="1" applyAlignment="1">
      <alignment horizontal="left" vertical="center"/>
    </xf>
    <xf numFmtId="0" fontId="22" fillId="2" borderId="15" xfId="0" applyFont="1" applyFill="1" applyBorder="1" applyAlignment="1">
      <alignment vertical="center"/>
    </xf>
    <xf numFmtId="0" fontId="22" fillId="2" borderId="19" xfId="0" applyFont="1" applyFill="1" applyBorder="1" applyAlignment="1">
      <alignment horizontal="center" vertical="center" wrapText="1"/>
    </xf>
    <xf numFmtId="166" fontId="22" fillId="5" borderId="20" xfId="0" applyNumberFormat="1" applyFont="1" applyFill="1" applyBorder="1" applyAlignment="1">
      <alignment horizontal="center" vertical="center"/>
    </xf>
    <xf numFmtId="49" fontId="22" fillId="5" borderId="0" xfId="0" applyNumberFormat="1" applyFont="1" applyFill="1" applyBorder="1" applyAlignment="1">
      <alignment horizontal="left" vertical="center"/>
    </xf>
    <xf numFmtId="0" fontId="22" fillId="5" borderId="18" xfId="0" applyFont="1" applyFill="1" applyBorder="1" applyAlignment="1" applyProtection="1">
      <alignment horizontal="left" vertical="center" indent="1"/>
      <protection locked="0"/>
    </xf>
    <xf numFmtId="49" fontId="22" fillId="5" borderId="18" xfId="0" applyNumberFormat="1" applyFont="1" applyFill="1" applyBorder="1" applyAlignment="1">
      <alignment horizontal="left" vertical="center"/>
    </xf>
    <xf numFmtId="2" fontId="22" fillId="5" borderId="18" xfId="0" applyNumberFormat="1" applyFont="1" applyFill="1" applyBorder="1" applyAlignment="1">
      <alignment vertical="center"/>
    </xf>
    <xf numFmtId="1" fontId="22" fillId="5" borderId="18" xfId="0" applyNumberFormat="1" applyFont="1" applyFill="1" applyBorder="1" applyAlignment="1">
      <alignment vertical="center"/>
    </xf>
    <xf numFmtId="1" fontId="22" fillId="5" borderId="18" xfId="0" quotePrefix="1" applyNumberFormat="1" applyFont="1" applyFill="1" applyBorder="1" applyAlignment="1">
      <alignment horizontal="center" vertical="center" wrapText="1"/>
    </xf>
    <xf numFmtId="0" fontId="22" fillId="5" borderId="20" xfId="0" applyNumberFormat="1" applyFont="1" applyFill="1" applyBorder="1" applyAlignment="1">
      <alignment horizontal="center" vertical="center"/>
    </xf>
    <xf numFmtId="0" fontId="22" fillId="5" borderId="0" xfId="0" applyNumberFormat="1" applyFont="1" applyFill="1" applyBorder="1" applyAlignment="1">
      <alignment horizontal="left" vertical="center"/>
    </xf>
    <xf numFmtId="49" fontId="22" fillId="2" borderId="0" xfId="0" applyNumberFormat="1" applyFont="1" applyFill="1" applyBorder="1" applyAlignment="1">
      <alignment horizontal="left" vertical="center"/>
    </xf>
    <xf numFmtId="0" fontId="19" fillId="0" borderId="0" xfId="0" applyFont="1" applyFill="1" applyAlignment="1">
      <alignment horizontal="left" vertical="center"/>
    </xf>
    <xf numFmtId="0" fontId="15" fillId="0" borderId="0" xfId="0" applyFont="1" applyFill="1" applyAlignment="1">
      <alignment horizontal="left" vertical="center"/>
    </xf>
    <xf numFmtId="0" fontId="26" fillId="2" borderId="9" xfId="0" applyFont="1" applyFill="1" applyBorder="1" applyAlignment="1">
      <alignment horizontal="left" vertical="center"/>
    </xf>
    <xf numFmtId="1" fontId="26" fillId="5" borderId="36" xfId="0" applyNumberFormat="1" applyFont="1" applyFill="1" applyBorder="1" applyAlignment="1" applyProtection="1">
      <alignment horizontal="center" vertical="center" wrapText="1"/>
      <protection locked="0"/>
    </xf>
    <xf numFmtId="1" fontId="26" fillId="2" borderId="36" xfId="0" applyNumberFormat="1" applyFont="1" applyFill="1" applyBorder="1" applyAlignment="1" applyProtection="1">
      <alignment horizontal="center" vertical="center" wrapText="1"/>
      <protection locked="0"/>
    </xf>
    <xf numFmtId="1" fontId="14" fillId="5" borderId="36" xfId="0" applyNumberFormat="1" applyFont="1" applyFill="1" applyBorder="1" applyAlignment="1" applyProtection="1">
      <alignment horizontal="center" vertical="center" wrapText="1"/>
      <protection locked="0"/>
    </xf>
    <xf numFmtId="49" fontId="14" fillId="5" borderId="36" xfId="0" applyNumberFormat="1" applyFont="1" applyFill="1" applyBorder="1" applyAlignment="1">
      <alignment horizontal="center" vertical="center" wrapText="1"/>
    </xf>
    <xf numFmtId="49" fontId="14" fillId="2" borderId="36" xfId="0" applyNumberFormat="1" applyFont="1" applyFill="1" applyBorder="1" applyAlignment="1">
      <alignment horizontal="center" vertical="center" wrapText="1"/>
    </xf>
    <xf numFmtId="1" fontId="26" fillId="2" borderId="37" xfId="0" applyNumberFormat="1" applyFont="1" applyFill="1" applyBorder="1" applyAlignment="1" applyProtection="1">
      <alignment horizontal="center" vertical="center" wrapText="1"/>
      <protection locked="0"/>
    </xf>
    <xf numFmtId="49" fontId="14" fillId="2" borderId="37" xfId="0" applyNumberFormat="1" applyFont="1" applyFill="1" applyBorder="1" applyAlignment="1">
      <alignment horizontal="center" vertical="center" wrapText="1"/>
    </xf>
    <xf numFmtId="0" fontId="9" fillId="2" borderId="22" xfId="0" applyNumberFormat="1" applyFont="1" applyFill="1" applyBorder="1" applyAlignment="1">
      <alignment horizontal="left" vertical="center"/>
    </xf>
    <xf numFmtId="49" fontId="14" fillId="2" borderId="38" xfId="0" applyNumberFormat="1" applyFont="1" applyFill="1" applyBorder="1" applyAlignment="1">
      <alignment horizontal="center" vertical="center" wrapText="1"/>
    </xf>
    <xf numFmtId="0" fontId="5" fillId="0" borderId="0" xfId="0" applyFont="1"/>
    <xf numFmtId="0" fontId="27" fillId="0" borderId="0" xfId="0" applyFont="1" applyFill="1" applyAlignment="1">
      <alignment horizontal="center" vertical="center"/>
    </xf>
    <xf numFmtId="0" fontId="27" fillId="0" borderId="0" xfId="0" applyFont="1" applyFill="1" applyBorder="1" applyAlignment="1">
      <alignment horizontal="center" vertical="center"/>
    </xf>
    <xf numFmtId="0" fontId="27" fillId="0" borderId="3" xfId="0" applyFont="1" applyFill="1" applyBorder="1" applyAlignment="1">
      <alignment horizontal="center" vertical="center"/>
    </xf>
    <xf numFmtId="0" fontId="4" fillId="0" borderId="5" xfId="0" applyFont="1" applyFill="1" applyBorder="1" applyAlignment="1">
      <alignment vertical="center" wrapText="1"/>
    </xf>
    <xf numFmtId="1" fontId="14" fillId="5" borderId="18" xfId="0" applyNumberFormat="1" applyFont="1" applyFill="1" applyBorder="1" applyAlignment="1" applyProtection="1">
      <alignment horizontal="center" vertical="center" wrapText="1"/>
      <protection locked="0"/>
    </xf>
    <xf numFmtId="1" fontId="22" fillId="2" borderId="18" xfId="0" applyNumberFormat="1" applyFont="1" applyFill="1" applyBorder="1" applyAlignment="1" applyProtection="1">
      <alignment horizontal="center" vertical="center" wrapText="1"/>
      <protection locked="0"/>
    </xf>
    <xf numFmtId="1" fontId="14" fillId="2" borderId="18" xfId="0" applyNumberFormat="1" applyFont="1" applyFill="1" applyBorder="1" applyAlignment="1" applyProtection="1">
      <alignment horizontal="center" vertical="center" wrapText="1"/>
      <protection locked="0"/>
    </xf>
    <xf numFmtId="1" fontId="22" fillId="5" borderId="18" xfId="0" applyNumberFormat="1" applyFont="1" applyFill="1" applyBorder="1" applyAlignment="1" applyProtection="1">
      <alignment horizontal="center" vertical="center" wrapText="1"/>
      <protection locked="0"/>
    </xf>
    <xf numFmtId="1" fontId="14" fillId="5" borderId="21" xfId="0" applyNumberFormat="1" applyFont="1" applyFill="1" applyBorder="1" applyAlignment="1" applyProtection="1">
      <alignment horizontal="center" vertical="center" wrapText="1"/>
      <protection locked="0"/>
    </xf>
    <xf numFmtId="1" fontId="14" fillId="5" borderId="20" xfId="0" applyNumberFormat="1" applyFont="1" applyFill="1" applyBorder="1" applyAlignment="1" applyProtection="1">
      <alignment horizontal="center" vertical="center" wrapText="1"/>
      <protection locked="0"/>
    </xf>
    <xf numFmtId="1" fontId="22" fillId="2" borderId="21" xfId="0" applyNumberFormat="1" applyFont="1" applyFill="1" applyBorder="1" applyAlignment="1" applyProtection="1">
      <alignment horizontal="center" vertical="center" wrapText="1"/>
      <protection locked="0"/>
    </xf>
    <xf numFmtId="1" fontId="14" fillId="2" borderId="20" xfId="0" applyNumberFormat="1" applyFont="1" applyFill="1" applyBorder="1" applyAlignment="1" applyProtection="1">
      <alignment horizontal="center" vertical="center" wrapText="1"/>
      <protection locked="0"/>
    </xf>
    <xf numFmtId="1" fontId="22" fillId="2" borderId="19" xfId="0" applyNumberFormat="1" applyFont="1" applyFill="1" applyBorder="1" applyAlignment="1" applyProtection="1">
      <alignment horizontal="center" vertical="center" wrapText="1"/>
      <protection locked="0"/>
    </xf>
    <xf numFmtId="49" fontId="32" fillId="0" borderId="0" xfId="0" applyNumberFormat="1" applyFont="1"/>
    <xf numFmtId="0" fontId="32" fillId="0" borderId="0" xfId="0" applyFont="1"/>
    <xf numFmtId="1" fontId="13" fillId="0" borderId="0" xfId="0" applyNumberFormat="1" applyFont="1" applyFill="1" applyBorder="1" applyAlignment="1">
      <alignment horizontal="center" vertical="center" wrapText="1"/>
    </xf>
    <xf numFmtId="1" fontId="13" fillId="0" borderId="39" xfId="0" applyNumberFormat="1" applyFont="1" applyFill="1" applyBorder="1" applyAlignment="1">
      <alignment horizontal="center" vertical="center" wrapText="1"/>
    </xf>
    <xf numFmtId="1" fontId="14" fillId="0" borderId="0"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49" fontId="32" fillId="0" borderId="18" xfId="0" applyNumberFormat="1" applyFont="1" applyFill="1" applyBorder="1" applyAlignment="1">
      <alignment horizontal="center" vertical="center" wrapText="1"/>
    </xf>
    <xf numFmtId="49" fontId="32" fillId="0" borderId="20" xfId="0" applyNumberFormat="1" applyFont="1" applyFill="1" applyBorder="1" applyAlignment="1">
      <alignment horizontal="center" vertical="center" wrapText="1"/>
    </xf>
    <xf numFmtId="164" fontId="28" fillId="8" borderId="40" xfId="0" applyNumberFormat="1" applyFont="1" applyFill="1" applyBorder="1" applyAlignment="1">
      <alignment horizontal="center"/>
    </xf>
    <xf numFmtId="0" fontId="27" fillId="5" borderId="41" xfId="0" applyFont="1" applyFill="1" applyBorder="1" applyAlignment="1">
      <alignment horizontal="center" wrapText="1"/>
    </xf>
    <xf numFmtId="0" fontId="27" fillId="5" borderId="0" xfId="0" applyFont="1" applyFill="1" applyBorder="1" applyAlignment="1">
      <alignment horizontal="center" wrapText="1"/>
    </xf>
    <xf numFmtId="0" fontId="27" fillId="5" borderId="15" xfId="0" applyFont="1" applyFill="1" applyBorder="1" applyAlignment="1">
      <alignment horizontal="center" wrapText="1"/>
    </xf>
    <xf numFmtId="0" fontId="5" fillId="0" borderId="0" xfId="0" applyFont="1" applyFill="1" applyAlignment="1">
      <alignment horizontal="center"/>
    </xf>
    <xf numFmtId="0" fontId="33" fillId="0" borderId="0" xfId="0" applyFont="1" applyFill="1" applyAlignment="1">
      <alignment horizontal="center"/>
    </xf>
    <xf numFmtId="1" fontId="9" fillId="5" borderId="18" xfId="0" applyNumberFormat="1" applyFont="1" applyFill="1" applyBorder="1" applyAlignment="1" applyProtection="1">
      <alignment horizontal="center" vertical="center" wrapText="1"/>
      <protection locked="0"/>
    </xf>
    <xf numFmtId="49" fontId="9" fillId="5" borderId="18" xfId="0" applyNumberFormat="1" applyFont="1" applyFill="1" applyBorder="1" applyAlignment="1">
      <alignment horizontal="left" vertical="center" wrapText="1"/>
    </xf>
    <xf numFmtId="0" fontId="9" fillId="5" borderId="18" xfId="0" applyFont="1" applyFill="1" applyBorder="1" applyAlignment="1" applyProtection="1">
      <alignment horizontal="left" vertical="center" wrapText="1"/>
      <protection locked="0"/>
    </xf>
    <xf numFmtId="1" fontId="9" fillId="2" borderId="18" xfId="0" applyNumberFormat="1" applyFont="1" applyFill="1" applyBorder="1" applyAlignment="1" applyProtection="1">
      <alignment horizontal="center" vertical="center" wrapText="1"/>
      <protection locked="0"/>
    </xf>
    <xf numFmtId="49" fontId="9" fillId="2" borderId="18" xfId="0" applyNumberFormat="1" applyFont="1" applyFill="1" applyBorder="1" applyAlignment="1">
      <alignment horizontal="left" vertical="center" wrapText="1"/>
    </xf>
    <xf numFmtId="49" fontId="9" fillId="2" borderId="18" xfId="0" applyNumberFormat="1" applyFont="1" applyFill="1" applyBorder="1" applyAlignment="1">
      <alignment horizontal="left" vertical="center"/>
    </xf>
    <xf numFmtId="0" fontId="9" fillId="2" borderId="18" xfId="0" applyFont="1" applyFill="1" applyBorder="1" applyAlignment="1">
      <alignment vertical="center"/>
    </xf>
    <xf numFmtId="166" fontId="9" fillId="2" borderId="18" xfId="0" applyNumberFormat="1" applyFont="1" applyFill="1" applyBorder="1" applyAlignment="1">
      <alignment horizontal="center" vertical="center"/>
    </xf>
    <xf numFmtId="49" fontId="9" fillId="2" borderId="18" xfId="0" applyNumberFormat="1" applyFont="1" applyFill="1" applyBorder="1" applyAlignment="1">
      <alignment horizontal="center" vertical="center" wrapText="1"/>
    </xf>
    <xf numFmtId="49" fontId="9" fillId="2" borderId="25" xfId="0" applyNumberFormat="1" applyFont="1" applyFill="1" applyBorder="1" applyAlignment="1">
      <alignment horizontal="center" vertical="center" wrapText="1"/>
    </xf>
    <xf numFmtId="1" fontId="9" fillId="2" borderId="1" xfId="0" applyNumberFormat="1" applyFont="1" applyFill="1" applyBorder="1" applyAlignment="1" applyProtection="1">
      <alignment horizontal="center" vertical="center" wrapText="1"/>
      <protection locked="0"/>
    </xf>
    <xf numFmtId="2" fontId="9" fillId="2" borderId="18" xfId="0" applyNumberFormat="1" applyFont="1" applyFill="1" applyBorder="1" applyAlignment="1">
      <alignment vertical="center"/>
    </xf>
    <xf numFmtId="1" fontId="34" fillId="2" borderId="36" xfId="0" applyNumberFormat="1" applyFont="1" applyFill="1" applyBorder="1" applyAlignment="1" applyProtection="1">
      <alignment horizontal="center" vertical="center" wrapText="1"/>
      <protection locked="0"/>
    </xf>
    <xf numFmtId="0" fontId="9" fillId="2" borderId="18" xfId="0" applyFont="1" applyFill="1" applyBorder="1" applyAlignment="1" applyProtection="1">
      <alignment horizontal="left" vertical="center" wrapText="1"/>
      <protection locked="0"/>
    </xf>
    <xf numFmtId="0" fontId="9" fillId="2" borderId="18" xfId="0" applyNumberFormat="1" applyFont="1" applyFill="1" applyBorder="1" applyAlignment="1">
      <alignment horizontal="left" vertical="center"/>
    </xf>
    <xf numFmtId="1" fontId="9" fillId="2" borderId="18" xfId="0" applyNumberFormat="1" applyFont="1" applyFill="1" applyBorder="1" applyAlignment="1">
      <alignment vertical="center"/>
    </xf>
    <xf numFmtId="3" fontId="9" fillId="2" borderId="18" xfId="0" applyNumberFormat="1" applyFont="1" applyFill="1" applyBorder="1" applyAlignment="1">
      <alignment vertical="center" wrapText="1"/>
    </xf>
    <xf numFmtId="49" fontId="9" fillId="2" borderId="18" xfId="0" applyNumberFormat="1" applyFont="1" applyFill="1" applyBorder="1" applyAlignment="1">
      <alignment horizontal="left" vertical="center" indent="1"/>
    </xf>
    <xf numFmtId="1" fontId="9" fillId="2" borderId="18" xfId="0" applyNumberFormat="1" applyFont="1" applyFill="1" applyBorder="1" applyAlignment="1">
      <alignment horizontal="center" vertical="center" wrapText="1"/>
    </xf>
    <xf numFmtId="0" fontId="9" fillId="2" borderId="18" xfId="0" applyFont="1" applyFill="1" applyBorder="1" applyAlignment="1">
      <alignment horizontal="left" vertical="center"/>
    </xf>
    <xf numFmtId="0" fontId="9" fillId="0" borderId="18" xfId="0" applyFont="1" applyFill="1" applyBorder="1" applyAlignment="1">
      <alignment vertical="center" wrapText="1"/>
    </xf>
    <xf numFmtId="2" fontId="9" fillId="2" borderId="18" xfId="0" applyNumberFormat="1" applyFont="1" applyFill="1" applyBorder="1" applyAlignment="1">
      <alignment vertical="center" wrapText="1"/>
    </xf>
    <xf numFmtId="49" fontId="9" fillId="2" borderId="36" xfId="0" applyNumberFormat="1" applyFont="1" applyFill="1" applyBorder="1" applyAlignment="1">
      <alignment horizontal="center" vertical="center" wrapText="1"/>
    </xf>
    <xf numFmtId="0" fontId="9" fillId="2" borderId="18" xfId="0" applyFont="1" applyFill="1" applyBorder="1" applyAlignment="1" applyProtection="1">
      <alignment horizontal="left" vertical="center" indent="1"/>
      <protection locked="0"/>
    </xf>
    <xf numFmtId="1" fontId="9" fillId="2" borderId="18" xfId="0" applyNumberFormat="1" applyFont="1" applyFill="1" applyBorder="1" applyAlignment="1">
      <alignment horizontal="center" vertical="center"/>
    </xf>
    <xf numFmtId="166" fontId="9" fillId="5" borderId="18" xfId="0" applyNumberFormat="1" applyFont="1" applyFill="1" applyBorder="1" applyAlignment="1">
      <alignment horizontal="center" vertical="center"/>
    </xf>
    <xf numFmtId="49" fontId="9" fillId="5" borderId="18" xfId="0" applyNumberFormat="1" applyFont="1" applyFill="1" applyBorder="1" applyAlignment="1">
      <alignment horizontal="center" vertical="center" wrapText="1"/>
    </xf>
    <xf numFmtId="49" fontId="9" fillId="5" borderId="25" xfId="0" applyNumberFormat="1" applyFont="1" applyFill="1" applyBorder="1" applyAlignment="1">
      <alignment horizontal="center" vertical="center" wrapText="1"/>
    </xf>
    <xf numFmtId="1" fontId="9" fillId="5" borderId="1" xfId="0" applyNumberFormat="1" applyFont="1" applyFill="1" applyBorder="1" applyAlignment="1" applyProtection="1">
      <alignment horizontal="center" vertical="center" wrapText="1"/>
      <protection locked="0"/>
    </xf>
    <xf numFmtId="2" fontId="9" fillId="5" borderId="18" xfId="0" applyNumberFormat="1" applyFont="1" applyFill="1" applyBorder="1" applyAlignment="1">
      <alignment vertical="center" wrapText="1"/>
    </xf>
    <xf numFmtId="1" fontId="34" fillId="5" borderId="36" xfId="0" applyNumberFormat="1" applyFont="1" applyFill="1" applyBorder="1" applyAlignment="1" applyProtection="1">
      <alignment horizontal="center" vertical="center" wrapText="1"/>
      <protection locked="0"/>
    </xf>
    <xf numFmtId="0" fontId="9" fillId="5" borderId="18" xfId="0" applyNumberFormat="1" applyFont="1" applyFill="1" applyBorder="1" applyAlignment="1">
      <alignment horizontal="left" vertical="center"/>
    </xf>
    <xf numFmtId="3" fontId="9" fillId="5" borderId="18" xfId="0" applyNumberFormat="1" applyFont="1" applyFill="1" applyBorder="1" applyAlignment="1">
      <alignment vertical="center" wrapText="1"/>
    </xf>
    <xf numFmtId="49" fontId="9" fillId="5" borderId="18" xfId="0" applyNumberFormat="1" applyFont="1" applyFill="1" applyBorder="1" applyAlignment="1">
      <alignment horizontal="left" vertical="center" indent="1"/>
    </xf>
    <xf numFmtId="1" fontId="9" fillId="5" borderId="18" xfId="0" applyNumberFormat="1" applyFont="1" applyFill="1" applyBorder="1" applyAlignment="1">
      <alignment horizontal="center" vertical="center" wrapText="1"/>
    </xf>
    <xf numFmtId="0" fontId="9" fillId="5" borderId="18" xfId="0" applyFont="1" applyFill="1" applyBorder="1" applyAlignment="1">
      <alignment horizontal="left" vertical="center"/>
    </xf>
    <xf numFmtId="0" fontId="9" fillId="5" borderId="18" xfId="0" applyFont="1" applyFill="1" applyBorder="1" applyAlignment="1">
      <alignment vertical="center"/>
    </xf>
    <xf numFmtId="1" fontId="9" fillId="5" borderId="18" xfId="0" applyNumberFormat="1" applyFont="1" applyFill="1" applyBorder="1" applyAlignment="1">
      <alignment vertical="center" wrapText="1"/>
    </xf>
    <xf numFmtId="1" fontId="9" fillId="5" borderId="36" xfId="0" applyNumberFormat="1" applyFont="1" applyFill="1" applyBorder="1" applyAlignment="1" applyProtection="1">
      <alignment horizontal="center" vertical="center" wrapText="1"/>
      <protection locked="0"/>
    </xf>
    <xf numFmtId="0" fontId="9" fillId="5" borderId="18" xfId="0" applyFont="1" applyFill="1" applyBorder="1" applyAlignment="1" applyProtection="1">
      <alignment horizontal="left" vertical="center" indent="1"/>
      <protection locked="0"/>
    </xf>
    <xf numFmtId="49" fontId="22" fillId="2" borderId="36" xfId="0" applyNumberFormat="1" applyFont="1" applyFill="1" applyBorder="1" applyAlignment="1">
      <alignment horizontal="center" vertical="center" wrapText="1"/>
    </xf>
    <xf numFmtId="1" fontId="22" fillId="5" borderId="36" xfId="0" applyNumberFormat="1" applyFont="1" applyFill="1" applyBorder="1" applyAlignment="1" applyProtection="1">
      <alignment horizontal="center" vertical="center" wrapText="1"/>
      <protection locked="0"/>
    </xf>
    <xf numFmtId="49" fontId="9" fillId="2" borderId="18" xfId="0" applyNumberFormat="1" applyFont="1" applyFill="1" applyBorder="1" applyAlignment="1">
      <alignment vertical="center"/>
    </xf>
    <xf numFmtId="49" fontId="9" fillId="2" borderId="21" xfId="0" applyNumberFormat="1" applyFont="1" applyFill="1" applyBorder="1" applyAlignment="1">
      <alignment horizontal="left" vertical="center" wrapText="1"/>
    </xf>
    <xf numFmtId="0" fontId="9" fillId="2" borderId="21" xfId="0" applyFont="1" applyFill="1" applyBorder="1" applyAlignment="1">
      <alignment horizontal="left" vertical="center"/>
    </xf>
    <xf numFmtId="0" fontId="9" fillId="2" borderId="21" xfId="0" applyFont="1" applyFill="1" applyBorder="1" applyAlignment="1">
      <alignment vertical="center"/>
    </xf>
    <xf numFmtId="166" fontId="9" fillId="5" borderId="20" xfId="0" applyNumberFormat="1" applyFont="1" applyFill="1" applyBorder="1" applyAlignment="1">
      <alignment horizontal="center" vertical="center"/>
    </xf>
    <xf numFmtId="49" fontId="9" fillId="5" borderId="20" xfId="0" applyNumberFormat="1" applyFont="1" applyFill="1" applyBorder="1" applyAlignment="1">
      <alignment horizontal="center" vertical="center" wrapText="1"/>
    </xf>
    <xf numFmtId="49" fontId="9" fillId="5" borderId="42" xfId="0" applyNumberFormat="1" applyFont="1" applyFill="1" applyBorder="1" applyAlignment="1">
      <alignment horizontal="center" vertical="center" wrapText="1"/>
    </xf>
    <xf numFmtId="1" fontId="9" fillId="5" borderId="27" xfId="0" applyNumberFormat="1" applyFont="1" applyFill="1" applyBorder="1" applyAlignment="1" applyProtection="1">
      <alignment horizontal="center" vertical="center" wrapText="1"/>
      <protection locked="0"/>
    </xf>
    <xf numFmtId="1" fontId="9" fillId="5" borderId="20" xfId="0" applyNumberFormat="1" applyFont="1" applyFill="1" applyBorder="1" applyAlignment="1" applyProtection="1">
      <alignment horizontal="center" vertical="center" wrapText="1"/>
      <protection locked="0"/>
    </xf>
    <xf numFmtId="49" fontId="9" fillId="5" borderId="20" xfId="0" applyNumberFormat="1" applyFont="1" applyFill="1" applyBorder="1" applyAlignment="1">
      <alignment horizontal="left" vertical="center" wrapText="1"/>
    </xf>
    <xf numFmtId="2" fontId="9" fillId="5" borderId="20" xfId="0" applyNumberFormat="1" applyFont="1" applyFill="1" applyBorder="1" applyAlignment="1">
      <alignment vertical="center" wrapText="1"/>
    </xf>
    <xf numFmtId="1" fontId="34" fillId="5" borderId="43" xfId="0" applyNumberFormat="1" applyFont="1" applyFill="1" applyBorder="1" applyAlignment="1" applyProtection="1">
      <alignment horizontal="center" vertical="center" wrapText="1"/>
      <protection locked="0"/>
    </xf>
    <xf numFmtId="0" fontId="9" fillId="5" borderId="20" xfId="0" applyFont="1" applyFill="1" applyBorder="1" applyAlignment="1" applyProtection="1">
      <alignment horizontal="left" vertical="center" wrapText="1"/>
      <protection locked="0"/>
    </xf>
    <xf numFmtId="0" fontId="9" fillId="5" borderId="20" xfId="0" applyNumberFormat="1" applyFont="1" applyFill="1" applyBorder="1" applyAlignment="1">
      <alignment horizontal="left" vertical="center"/>
    </xf>
    <xf numFmtId="3" fontId="9" fillId="5" borderId="20" xfId="0" applyNumberFormat="1" applyFont="1" applyFill="1" applyBorder="1" applyAlignment="1">
      <alignment vertical="center" wrapText="1"/>
    </xf>
    <xf numFmtId="49" fontId="9" fillId="5" borderId="20" xfId="0" applyNumberFormat="1" applyFont="1" applyFill="1" applyBorder="1" applyAlignment="1">
      <alignment horizontal="left" vertical="center" indent="1"/>
    </xf>
    <xf numFmtId="1" fontId="9" fillId="5" borderId="20" xfId="0" applyNumberFormat="1" applyFont="1" applyFill="1" applyBorder="1" applyAlignment="1">
      <alignment horizontal="center" vertical="center" wrapText="1"/>
    </xf>
    <xf numFmtId="0" fontId="9" fillId="5" borderId="20" xfId="0" applyFont="1" applyFill="1" applyBorder="1" applyAlignment="1">
      <alignment horizontal="left" vertical="center"/>
    </xf>
    <xf numFmtId="0" fontId="9" fillId="5" borderId="20" xfId="0" applyFont="1" applyFill="1" applyBorder="1" applyAlignment="1">
      <alignment vertical="center"/>
    </xf>
    <xf numFmtId="0" fontId="9" fillId="5" borderId="20" xfId="0" applyFont="1" applyFill="1" applyBorder="1" applyAlignment="1">
      <alignment horizontal="center" vertical="center" wrapText="1"/>
    </xf>
    <xf numFmtId="0" fontId="9" fillId="2" borderId="18" xfId="0" applyFont="1" applyFill="1" applyBorder="1" applyAlignment="1">
      <alignment vertical="center" wrapText="1"/>
    </xf>
    <xf numFmtId="0" fontId="9" fillId="5" borderId="20" xfId="0" applyFont="1" applyFill="1" applyBorder="1" applyAlignment="1">
      <alignment vertical="center" wrapText="1"/>
    </xf>
    <xf numFmtId="0" fontId="0" fillId="0" borderId="1" xfId="0" applyFill="1" applyBorder="1" applyAlignment="1">
      <alignment vertical="center"/>
    </xf>
    <xf numFmtId="0" fontId="8" fillId="0" borderId="44" xfId="0" applyFont="1" applyBorder="1" applyAlignment="1">
      <alignment horizontal="center" vertical="center"/>
    </xf>
    <xf numFmtId="0" fontId="4" fillId="4" borderId="45" xfId="0" applyFont="1" applyFill="1" applyBorder="1" applyAlignment="1">
      <alignment horizontal="center" vertical="center"/>
    </xf>
    <xf numFmtId="0" fontId="10" fillId="0" borderId="46" xfId="0" applyFont="1" applyFill="1" applyBorder="1" applyAlignment="1">
      <alignment vertical="center"/>
    </xf>
    <xf numFmtId="1" fontId="5" fillId="0" borderId="47" xfId="0" applyNumberFormat="1" applyFont="1" applyFill="1" applyBorder="1" applyAlignment="1">
      <alignment vertical="center"/>
    </xf>
    <xf numFmtId="0" fontId="0" fillId="0" borderId="45" xfId="0" applyFill="1" applyBorder="1" applyAlignment="1">
      <alignment vertical="center"/>
    </xf>
    <xf numFmtId="1" fontId="4" fillId="4" borderId="45" xfId="0" applyNumberFormat="1" applyFont="1" applyFill="1" applyBorder="1" applyAlignment="1">
      <alignment horizontal="center" vertical="center"/>
    </xf>
    <xf numFmtId="0" fontId="4" fillId="4" borderId="45" xfId="0" applyFont="1" applyFill="1" applyBorder="1" applyAlignment="1">
      <alignment vertical="center"/>
    </xf>
    <xf numFmtId="1" fontId="4" fillId="4" borderId="1" xfId="0" applyNumberFormat="1" applyFont="1" applyFill="1" applyBorder="1" applyAlignment="1">
      <alignment horizontal="center" vertical="center"/>
    </xf>
    <xf numFmtId="0" fontId="4" fillId="4" borderId="1" xfId="0" applyFont="1" applyFill="1" applyBorder="1" applyAlignment="1">
      <alignment vertical="center"/>
    </xf>
    <xf numFmtId="0" fontId="1" fillId="4" borderId="44" xfId="0" applyFont="1" applyFill="1" applyBorder="1" applyAlignment="1">
      <alignment horizontal="center" vertical="center"/>
    </xf>
    <xf numFmtId="1" fontId="4" fillId="4" borderId="44" xfId="0" applyNumberFormat="1" applyFont="1" applyFill="1" applyBorder="1" applyAlignment="1">
      <alignment horizontal="center" vertical="center"/>
    </xf>
    <xf numFmtId="0" fontId="4" fillId="4" borderId="44" xfId="0" applyFont="1" applyFill="1" applyBorder="1" applyAlignment="1">
      <alignment vertical="center"/>
    </xf>
    <xf numFmtId="49" fontId="5" fillId="0" borderId="32" xfId="0" applyNumberFormat="1" applyFont="1" applyBorder="1" applyAlignment="1">
      <alignment horizontal="left" vertical="center"/>
    </xf>
    <xf numFmtId="0" fontId="5" fillId="0" borderId="48"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left" vertical="center"/>
    </xf>
    <xf numFmtId="0" fontId="0" fillId="0" borderId="46" xfId="0" applyFill="1" applyBorder="1" applyAlignment="1">
      <alignment vertical="center"/>
    </xf>
    <xf numFmtId="0" fontId="0" fillId="0" borderId="32" xfId="0" applyBorder="1" applyAlignment="1">
      <alignment vertical="center"/>
    </xf>
    <xf numFmtId="0" fontId="0" fillId="0" borderId="44" xfId="0" applyFill="1" applyBorder="1" applyAlignment="1">
      <alignment vertical="center"/>
    </xf>
    <xf numFmtId="49" fontId="31" fillId="0" borderId="0" xfId="0" applyNumberFormat="1" applyFont="1" applyFill="1" applyAlignment="1">
      <alignment horizontal="center" vertical="center"/>
    </xf>
    <xf numFmtId="49" fontId="9" fillId="2" borderId="18" xfId="0" applyNumberFormat="1" applyFont="1" applyFill="1" applyBorder="1" applyAlignment="1">
      <alignment horizontal="center" vertical="center"/>
    </xf>
    <xf numFmtId="0" fontId="22" fillId="2" borderId="20"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22" xfId="0" applyNumberFormat="1" applyFont="1" applyFill="1" applyBorder="1" applyAlignment="1">
      <alignment horizontal="center" vertical="center"/>
    </xf>
    <xf numFmtId="0" fontId="22" fillId="2" borderId="19" xfId="0" applyNumberFormat="1" applyFont="1" applyFill="1" applyBorder="1" applyAlignment="1">
      <alignment horizontal="center" vertical="center"/>
    </xf>
    <xf numFmtId="0" fontId="4" fillId="5" borderId="0" xfId="0" applyFont="1" applyFill="1" applyBorder="1" applyAlignment="1">
      <alignment horizontal="center" vertical="center"/>
    </xf>
    <xf numFmtId="0" fontId="4" fillId="2" borderId="0" xfId="0" applyFont="1" applyFill="1" applyBorder="1" applyAlignment="1">
      <alignment horizontal="center" vertical="center"/>
    </xf>
    <xf numFmtId="0" fontId="35" fillId="0" borderId="3" xfId="0" applyFont="1" applyBorder="1" applyAlignment="1">
      <alignment horizontal="center" vertical="center" wrapText="1"/>
    </xf>
    <xf numFmtId="0" fontId="35" fillId="0" borderId="3" xfId="0" applyFont="1" applyBorder="1" applyAlignment="1">
      <alignment vertical="center" wrapText="1"/>
    </xf>
    <xf numFmtId="0" fontId="35" fillId="0" borderId="0" xfId="0" applyFont="1" applyFill="1" applyBorder="1" applyAlignment="1">
      <alignment horizontal="center" vertical="center" wrapText="1"/>
    </xf>
    <xf numFmtId="49" fontId="0" fillId="0" borderId="0" xfId="0" applyNumberFormat="1"/>
    <xf numFmtId="0" fontId="0" fillId="0" borderId="32" xfId="0" applyBorder="1"/>
    <xf numFmtId="49" fontId="27" fillId="3" borderId="0" xfId="0" applyNumberFormat="1" applyFont="1" applyFill="1" applyAlignment="1">
      <alignment horizontal="center" vertical="center"/>
    </xf>
    <xf numFmtId="49" fontId="31" fillId="3" borderId="0" xfId="0" applyNumberFormat="1" applyFont="1" applyFill="1" applyAlignment="1">
      <alignment horizontal="center" vertical="center"/>
    </xf>
    <xf numFmtId="0" fontId="8" fillId="0" borderId="5" xfId="0" applyFont="1" applyFill="1" applyBorder="1" applyAlignment="1">
      <alignment horizontal="center" vertical="center"/>
    </xf>
    <xf numFmtId="1" fontId="5" fillId="0" borderId="49" xfId="0" applyNumberFormat="1" applyFont="1" applyFill="1" applyBorder="1" applyAlignment="1">
      <alignment vertical="center"/>
    </xf>
    <xf numFmtId="0" fontId="1" fillId="4" borderId="50" xfId="0" applyFont="1" applyFill="1" applyBorder="1" applyAlignment="1">
      <alignment horizontal="center" vertical="center"/>
    </xf>
    <xf numFmtId="0" fontId="0" fillId="0" borderId="29" xfId="0" applyFill="1" applyBorder="1" applyAlignment="1">
      <alignment vertical="center"/>
    </xf>
    <xf numFmtId="1" fontId="4" fillId="4" borderId="50" xfId="0" applyNumberFormat="1" applyFont="1" applyFill="1" applyBorder="1" applyAlignment="1">
      <alignment horizontal="center" vertical="center"/>
    </xf>
    <xf numFmtId="0" fontId="4" fillId="4" borderId="50" xfId="0" applyFont="1" applyFill="1" applyBorder="1" applyAlignment="1">
      <alignment vertical="center"/>
    </xf>
    <xf numFmtId="0" fontId="0" fillId="0" borderId="50" xfId="0" applyFill="1" applyBorder="1" applyAlignment="1">
      <alignment vertical="center"/>
    </xf>
    <xf numFmtId="0" fontId="0" fillId="0" borderId="51" xfId="0" applyFill="1" applyBorder="1" applyAlignment="1">
      <alignment vertical="center"/>
    </xf>
    <xf numFmtId="0" fontId="1" fillId="9" borderId="50" xfId="0" applyFont="1" applyFill="1" applyBorder="1" applyAlignment="1">
      <alignment horizontal="center" vertical="center"/>
    </xf>
    <xf numFmtId="0" fontId="4" fillId="9" borderId="52" xfId="0" applyFont="1" applyFill="1" applyBorder="1" applyAlignment="1">
      <alignment horizontal="center" vertical="center"/>
    </xf>
    <xf numFmtId="0" fontId="4" fillId="9" borderId="27" xfId="0" applyFont="1" applyFill="1" applyBorder="1" applyAlignment="1">
      <alignment horizontal="center" vertical="center"/>
    </xf>
    <xf numFmtId="0" fontId="4" fillId="9" borderId="42" xfId="0" applyFont="1" applyFill="1" applyBorder="1" applyAlignment="1">
      <alignment horizontal="center" vertical="center"/>
    </xf>
    <xf numFmtId="0" fontId="4" fillId="9" borderId="24"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9" borderId="25" xfId="0" applyFont="1" applyFill="1" applyBorder="1" applyAlignment="1">
      <alignment horizontal="center" vertical="center" wrapText="1"/>
    </xf>
    <xf numFmtId="0" fontId="4" fillId="9" borderId="1" xfId="0" applyFont="1" applyFill="1" applyBorder="1" applyAlignment="1">
      <alignment horizontal="center" vertical="center"/>
    </xf>
    <xf numFmtId="0" fontId="4" fillId="9" borderId="25" xfId="0" applyFont="1" applyFill="1" applyBorder="1" applyAlignment="1">
      <alignment horizontal="center" vertical="center"/>
    </xf>
    <xf numFmtId="0" fontId="4" fillId="9" borderId="24" xfId="0" applyFont="1" applyFill="1" applyBorder="1" applyAlignment="1">
      <alignment horizontal="center" vertical="center" wrapText="1"/>
    </xf>
    <xf numFmtId="0" fontId="1" fillId="9" borderId="24"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25" xfId="0" applyFont="1" applyFill="1" applyBorder="1" applyAlignment="1">
      <alignment horizontal="center" vertical="center"/>
    </xf>
    <xf numFmtId="0" fontId="1" fillId="9" borderId="24"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5" xfId="0" applyFont="1" applyFill="1" applyBorder="1" applyAlignment="1">
      <alignment horizontal="center" vertical="center" wrapText="1"/>
    </xf>
    <xf numFmtId="0" fontId="1" fillId="9" borderId="53" xfId="0" applyFont="1" applyFill="1" applyBorder="1" applyAlignment="1">
      <alignment horizontal="center" vertical="center"/>
    </xf>
    <xf numFmtId="0" fontId="1" fillId="9" borderId="54" xfId="0" applyFont="1" applyFill="1" applyBorder="1" applyAlignment="1">
      <alignment horizontal="center" vertical="center"/>
    </xf>
    <xf numFmtId="0" fontId="1" fillId="9" borderId="55" xfId="0" applyFont="1" applyFill="1" applyBorder="1" applyAlignment="1">
      <alignment horizontal="center" vertical="center"/>
    </xf>
    <xf numFmtId="0" fontId="2" fillId="4" borderId="56" xfId="0" applyFont="1" applyFill="1" applyBorder="1" applyAlignment="1">
      <alignment horizontal="center" vertical="center"/>
    </xf>
    <xf numFmtId="0" fontId="2" fillId="4" borderId="45"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57" xfId="0" applyFont="1" applyFill="1" applyBorder="1" applyAlignment="1">
      <alignment horizontal="center" vertical="center"/>
    </xf>
    <xf numFmtId="0" fontId="2" fillId="4" borderId="58"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9" xfId="0" applyFont="1" applyFill="1" applyBorder="1" applyAlignment="1">
      <alignment horizontal="center" vertical="center"/>
    </xf>
    <xf numFmtId="0" fontId="2" fillId="4" borderId="60" xfId="0" applyFont="1" applyFill="1" applyBorder="1" applyAlignment="1">
      <alignment horizontal="center" vertical="center"/>
    </xf>
    <xf numFmtId="49" fontId="5" fillId="5" borderId="61" xfId="0" applyNumberFormat="1" applyFont="1" applyFill="1" applyBorder="1" applyAlignment="1">
      <alignment horizontal="center" vertical="center"/>
    </xf>
    <xf numFmtId="49" fontId="5" fillId="5" borderId="36" xfId="0" applyNumberFormat="1" applyFont="1" applyFill="1" applyBorder="1" applyAlignment="1">
      <alignment horizontal="center" vertical="center"/>
    </xf>
    <xf numFmtId="49" fontId="3" fillId="5" borderId="36" xfId="0" applyNumberFormat="1" applyFont="1" applyFill="1" applyBorder="1" applyAlignment="1">
      <alignment horizontal="center" vertical="center"/>
    </xf>
    <xf numFmtId="49" fontId="5" fillId="5" borderId="62" xfId="0" applyNumberFormat="1" applyFont="1" applyFill="1" applyBorder="1" applyAlignment="1">
      <alignment horizontal="center" vertical="center"/>
    </xf>
    <xf numFmtId="49" fontId="5" fillId="5" borderId="63" xfId="0" applyNumberFormat="1" applyFont="1" applyFill="1" applyBorder="1" applyAlignment="1">
      <alignment horizontal="center" vertical="center"/>
    </xf>
    <xf numFmtId="49" fontId="5" fillId="5" borderId="64" xfId="0" applyNumberFormat="1" applyFont="1" applyFill="1" applyBorder="1" applyAlignment="1">
      <alignment horizontal="center" vertical="center"/>
    </xf>
    <xf numFmtId="49" fontId="5" fillId="0" borderId="14" xfId="0" applyNumberFormat="1" applyFont="1" applyBorder="1" applyAlignment="1">
      <alignment horizontal="left" vertical="center"/>
    </xf>
    <xf numFmtId="0" fontId="8" fillId="0" borderId="65" xfId="0" applyFont="1" applyFill="1" applyBorder="1" applyAlignment="1">
      <alignment horizontal="center" vertical="center" wrapText="1"/>
    </xf>
    <xf numFmtId="0" fontId="0" fillId="10" borderId="0" xfId="0" applyFill="1" applyAlignment="1">
      <alignment horizontal="center"/>
    </xf>
    <xf numFmtId="0" fontId="35" fillId="10" borderId="0" xfId="0" applyFont="1" applyFill="1" applyBorder="1" applyAlignment="1">
      <alignment horizontal="center" vertical="center" wrapText="1"/>
    </xf>
    <xf numFmtId="0" fontId="0" fillId="10" borderId="32" xfId="0" applyFill="1" applyBorder="1"/>
    <xf numFmtId="0" fontId="0" fillId="10" borderId="0" xfId="0" applyFill="1"/>
    <xf numFmtId="0" fontId="4" fillId="11" borderId="45" xfId="0" applyFont="1" applyFill="1" applyBorder="1" applyAlignment="1">
      <alignment vertical="center"/>
    </xf>
    <xf numFmtId="0" fontId="4" fillId="11" borderId="1" xfId="0" applyFont="1" applyFill="1" applyBorder="1" applyAlignment="1">
      <alignment vertical="center"/>
    </xf>
    <xf numFmtId="0" fontId="4" fillId="11" borderId="44" xfId="0" applyFont="1" applyFill="1" applyBorder="1" applyAlignment="1">
      <alignment vertical="center"/>
    </xf>
    <xf numFmtId="0" fontId="4" fillId="11" borderId="50" xfId="0" applyFont="1" applyFill="1" applyBorder="1" applyAlignment="1">
      <alignment vertical="center"/>
    </xf>
    <xf numFmtId="0" fontId="0" fillId="0" borderId="1" xfId="0" applyFill="1" applyBorder="1"/>
    <xf numFmtId="0" fontId="0" fillId="12" borderId="1" xfId="0" applyFill="1" applyBorder="1"/>
    <xf numFmtId="0" fontId="35" fillId="12" borderId="54" xfId="0" applyFont="1" applyFill="1" applyBorder="1" applyAlignment="1">
      <alignment horizontal="center" vertical="center" wrapText="1"/>
    </xf>
    <xf numFmtId="0" fontId="0" fillId="0" borderId="0" xfId="0" applyFill="1"/>
    <xf numFmtId="0" fontId="0" fillId="12" borderId="0" xfId="0" applyFill="1" applyAlignment="1"/>
    <xf numFmtId="0" fontId="0" fillId="0" borderId="0" xfId="0" applyFill="1" applyBorder="1"/>
    <xf numFmtId="49" fontId="0" fillId="0" borderId="0" xfId="0" applyNumberFormat="1" applyFill="1"/>
    <xf numFmtId="0" fontId="1" fillId="0" borderId="0" xfId="0" applyFont="1" applyFill="1" applyAlignment="1">
      <alignment horizontal="center"/>
    </xf>
    <xf numFmtId="49" fontId="9" fillId="0" borderId="0" xfId="0" applyNumberFormat="1" applyFont="1"/>
    <xf numFmtId="0" fontId="9" fillId="0" borderId="0" xfId="0" applyFont="1"/>
    <xf numFmtId="49" fontId="1" fillId="0" borderId="0" xfId="0" applyNumberFormat="1" applyFont="1"/>
    <xf numFmtId="0" fontId="1" fillId="0" borderId="0" xfId="0" applyFont="1"/>
    <xf numFmtId="0" fontId="0" fillId="13" borderId="0" xfId="0" applyFill="1"/>
    <xf numFmtId="0" fontId="8" fillId="0" borderId="47" xfId="0" applyFont="1" applyFill="1" applyBorder="1" applyAlignment="1">
      <alignment horizontal="center" vertical="center"/>
    </xf>
    <xf numFmtId="0" fontId="8" fillId="0" borderId="32" xfId="0" applyFont="1" applyFill="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49" fontId="8" fillId="0" borderId="9"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13"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1" fontId="5" fillId="0" borderId="32" xfId="0" applyNumberFormat="1" applyFont="1" applyFill="1" applyBorder="1" applyAlignment="1">
      <alignment horizontal="left" vertical="center"/>
    </xf>
    <xf numFmtId="0" fontId="5" fillId="0" borderId="0" xfId="0" applyFont="1" applyFill="1" applyBorder="1" applyAlignment="1">
      <alignment vertical="center" wrapText="1"/>
    </xf>
    <xf numFmtId="0" fontId="11" fillId="0" borderId="32" xfId="0" applyFont="1" applyFill="1" applyBorder="1" applyAlignment="1">
      <alignment horizontal="right" vertical="center"/>
    </xf>
    <xf numFmtId="0" fontId="11" fillId="0" borderId="0" xfId="0" applyFont="1" applyFill="1" applyBorder="1" applyAlignment="1">
      <alignment horizontal="right" vertical="center"/>
    </xf>
    <xf numFmtId="0" fontId="5" fillId="0" borderId="32" xfId="0" applyFont="1" applyFill="1" applyBorder="1" applyAlignment="1">
      <alignment horizontal="right" vertical="center"/>
    </xf>
    <xf numFmtId="0" fontId="8" fillId="0" borderId="46" xfId="0" applyFont="1" applyFill="1" applyBorder="1" applyAlignment="1">
      <alignment horizontal="center" vertical="center"/>
    </xf>
    <xf numFmtId="166" fontId="13" fillId="4" borderId="1" xfId="0" applyNumberFormat="1" applyFont="1" applyFill="1" applyBorder="1" applyAlignment="1" applyProtection="1">
      <alignment horizontal="center" vertical="center" wrapText="1"/>
      <protection locked="0"/>
    </xf>
    <xf numFmtId="166" fontId="13" fillId="4" borderId="16" xfId="0" applyNumberFormat="1" applyFont="1" applyFill="1" applyBorder="1" applyAlignment="1" applyProtection="1">
      <alignment horizontal="center" vertical="center" wrapText="1"/>
      <protection locked="0"/>
    </xf>
    <xf numFmtId="49" fontId="13" fillId="0" borderId="1" xfId="0" applyNumberFormat="1" applyFont="1" applyFill="1" applyBorder="1" applyAlignment="1">
      <alignment horizontal="center" vertical="center" wrapText="1"/>
    </xf>
    <xf numFmtId="49" fontId="13" fillId="0" borderId="16" xfId="0" applyNumberFormat="1"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3" fillId="4" borderId="17" xfId="0" applyFont="1" applyFill="1" applyBorder="1" applyAlignment="1">
      <alignment horizontal="center" vertical="center" wrapText="1"/>
    </xf>
    <xf numFmtId="2" fontId="13" fillId="0" borderId="1" xfId="0" applyNumberFormat="1" applyFont="1" applyFill="1" applyBorder="1" applyAlignment="1">
      <alignment horizontal="center" vertical="center" wrapText="1"/>
    </xf>
    <xf numFmtId="2" fontId="13" fillId="0" borderId="16"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1" fontId="13" fillId="0" borderId="16" xfId="0" applyNumberFormat="1"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49" fontId="13" fillId="4" borderId="16"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49" fontId="13" fillId="4" borderId="54" xfId="0" applyNumberFormat="1" applyFont="1" applyFill="1" applyBorder="1" applyAlignment="1">
      <alignment horizontal="center" vertical="center" wrapText="1"/>
    </xf>
    <xf numFmtId="49" fontId="13" fillId="0" borderId="54"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54" xfId="0" applyFont="1" applyFill="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3" fillId="4" borderId="1" xfId="0" applyNumberFormat="1" applyFont="1" applyFill="1" applyBorder="1" applyAlignment="1">
      <alignment horizontal="center" vertical="center" wrapText="1"/>
    </xf>
    <xf numFmtId="0" fontId="13" fillId="4" borderId="16"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3" fontId="13" fillId="0" borderId="16" xfId="0" applyNumberFormat="1" applyFont="1" applyFill="1" applyBorder="1" applyAlignment="1">
      <alignment horizontal="center" vertical="center" wrapText="1"/>
    </xf>
    <xf numFmtId="0" fontId="8" fillId="0" borderId="66" xfId="0" applyFont="1" applyBorder="1" applyAlignment="1">
      <alignment horizontal="center" vertical="center" wrapText="1"/>
    </xf>
    <xf numFmtId="0" fontId="9" fillId="0" borderId="0" xfId="0" applyFont="1" applyBorder="1" applyAlignment="1">
      <alignment horizontal="center" vertical="top" wrapText="1"/>
    </xf>
    <xf numFmtId="0" fontId="13" fillId="0" borderId="0" xfId="0"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wrapText="1"/>
    </xf>
    <xf numFmtId="0" fontId="13" fillId="0" borderId="67" xfId="0" applyNumberFormat="1" applyFont="1" applyFill="1" applyBorder="1" applyAlignment="1">
      <alignment horizontal="center" vertical="center" wrapText="1"/>
    </xf>
    <xf numFmtId="0" fontId="13" fillId="4" borderId="23" xfId="0" applyNumberFormat="1" applyFont="1" applyFill="1" applyBorder="1" applyAlignment="1">
      <alignment horizontal="left" vertical="center" wrapText="1"/>
    </xf>
    <xf numFmtId="0" fontId="13" fillId="4" borderId="67" xfId="0" applyNumberFormat="1" applyFont="1" applyFill="1" applyBorder="1" applyAlignment="1">
      <alignment horizontal="left" vertical="center" wrapText="1"/>
    </xf>
    <xf numFmtId="166" fontId="13" fillId="4" borderId="0" xfId="0" applyNumberFormat="1" applyFont="1" applyFill="1" applyBorder="1" applyAlignment="1" applyProtection="1">
      <alignment horizontal="center" vertical="center" wrapText="1"/>
      <protection locked="0"/>
    </xf>
    <xf numFmtId="166" fontId="13" fillId="4" borderId="8" xfId="0" applyNumberFormat="1" applyFont="1" applyFill="1" applyBorder="1" applyAlignment="1" applyProtection="1">
      <alignment horizontal="center" vertical="center" wrapText="1"/>
      <protection locked="0"/>
    </xf>
    <xf numFmtId="164" fontId="16" fillId="0" borderId="0" xfId="0" applyNumberFormat="1" applyFont="1" applyFill="1" applyBorder="1" applyAlignment="1">
      <alignment horizontal="center" vertical="center" wrapText="1"/>
    </xf>
    <xf numFmtId="49" fontId="31" fillId="5" borderId="28" xfId="0" applyNumberFormat="1" applyFont="1" applyFill="1" applyBorder="1" applyAlignment="1">
      <alignment horizontal="center" wrapText="1"/>
    </xf>
    <xf numFmtId="49" fontId="31" fillId="5" borderId="4" xfId="0" applyNumberFormat="1" applyFont="1" applyFill="1" applyBorder="1" applyAlignment="1">
      <alignment horizontal="center" wrapText="1"/>
    </xf>
    <xf numFmtId="49" fontId="31" fillId="5" borderId="68" xfId="0" applyNumberFormat="1" applyFont="1" applyFill="1" applyBorder="1" applyAlignment="1">
      <alignment horizontal="center" wrapText="1"/>
    </xf>
    <xf numFmtId="0" fontId="27" fillId="5" borderId="0" xfId="0" applyFont="1" applyFill="1" applyBorder="1" applyAlignment="1">
      <alignment horizontal="center" wrapText="1"/>
    </xf>
    <xf numFmtId="0" fontId="27" fillId="5" borderId="15" xfId="0" applyFont="1" applyFill="1" applyBorder="1" applyAlignment="1">
      <alignment horizontal="center" wrapText="1"/>
    </xf>
    <xf numFmtId="0" fontId="27" fillId="5" borderId="41" xfId="0" applyFont="1" applyFill="1" applyBorder="1" applyAlignment="1">
      <alignment horizontal="center" wrapText="1"/>
    </xf>
    <xf numFmtId="0" fontId="0" fillId="0" borderId="0" xfId="0" applyAlignment="1">
      <alignment horizontal="center"/>
    </xf>
    <xf numFmtId="0" fontId="15" fillId="0" borderId="0" xfId="0" applyFont="1" applyFill="1" applyAlignment="1">
      <alignment horizontal="left" vertical="top" wrapText="1"/>
    </xf>
    <xf numFmtId="0" fontId="19" fillId="0" borderId="0" xfId="0" applyFont="1" applyFill="1" applyAlignment="1">
      <alignment horizontal="left" vertical="top" wrapText="1" indent="1"/>
    </xf>
    <xf numFmtId="0" fontId="20" fillId="0" borderId="0" xfId="0" applyFont="1" applyFill="1" applyAlignment="1">
      <alignment horizontal="left" vertical="top" wrapText="1" indent="1"/>
    </xf>
    <xf numFmtId="0" fontId="36" fillId="0" borderId="0" xfId="0" applyFont="1" applyFill="1" applyAlignment="1">
      <alignment horizontal="left" vertical="top" wrapText="1"/>
    </xf>
    <xf numFmtId="0" fontId="19" fillId="0" borderId="0" xfId="0" applyFont="1" applyAlignment="1">
      <alignment horizontal="left" vertical="center" wrapText="1"/>
    </xf>
    <xf numFmtId="0" fontId="19" fillId="0" borderId="0" xfId="0" applyFont="1" applyFill="1" applyAlignment="1">
      <alignment horizontal="left" vertical="top" wrapText="1"/>
    </xf>
    <xf numFmtId="0" fontId="8" fillId="3" borderId="8"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69" xfId="0" applyFont="1" applyFill="1" applyBorder="1" applyAlignment="1">
      <alignment horizontal="center" vertical="center" wrapText="1"/>
    </xf>
    <xf numFmtId="0" fontId="13" fillId="5" borderId="70" xfId="0" applyFont="1" applyFill="1" applyBorder="1" applyAlignment="1">
      <alignment horizontal="center" vertical="center" wrapText="1"/>
    </xf>
    <xf numFmtId="0" fontId="8" fillId="5" borderId="7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BW52"/>
  <sheetViews>
    <sheetView zoomScale="75" workbookViewId="0">
      <pane xSplit="1" ySplit="3" topLeftCell="BM4" activePane="bottomRight" state="frozen"/>
      <selection pane="topRight" activeCell="B1" sqref="B1"/>
      <selection pane="bottomLeft" activeCell="A4" sqref="A4"/>
      <selection pane="bottomRight" activeCell="BR20" sqref="BR20"/>
    </sheetView>
  </sheetViews>
  <sheetFormatPr defaultRowHeight="15" customHeight="1"/>
  <cols>
    <col min="1" max="1" width="12.42578125" style="37" customWidth="1"/>
    <col min="2" max="2" width="7" style="36" customWidth="1"/>
    <col min="3" max="6" width="5.7109375" style="38" customWidth="1"/>
    <col min="7" max="7" width="49.5703125" style="10" customWidth="1"/>
    <col min="8" max="8" width="1.5703125" style="10" customWidth="1"/>
    <col min="9" max="12" width="6" style="10" customWidth="1"/>
    <col min="13" max="13" width="40.85546875" style="10" customWidth="1"/>
    <col min="14" max="14" width="13.140625" style="10" customWidth="1"/>
    <col min="15" max="15" width="6.5703125" style="10" customWidth="1"/>
    <col min="16" max="16" width="6" style="10" customWidth="1"/>
    <col min="17" max="17" width="5.85546875" style="10" customWidth="1"/>
    <col min="18" max="18" width="5.28515625" style="10" customWidth="1"/>
    <col min="19" max="19" width="16.85546875" style="10" customWidth="1"/>
    <col min="20" max="20" width="13.140625" style="10" customWidth="1"/>
    <col min="21" max="21" width="6.5703125" style="10" customWidth="1"/>
    <col min="22" max="22" width="6" style="10" customWidth="1"/>
    <col min="23" max="23" width="8.42578125" style="10" customWidth="1"/>
    <col min="24" max="24" width="9.85546875" style="10" customWidth="1"/>
    <col min="25" max="25" width="7.7109375" style="10" customWidth="1"/>
    <col min="26" max="26" width="22.5703125" style="10" customWidth="1"/>
    <col min="27" max="27" width="15.5703125" style="10" customWidth="1"/>
    <col min="28" max="28" width="8.7109375" style="36" customWidth="1"/>
    <col min="29" max="29" width="6.42578125" style="11" customWidth="1"/>
    <col min="30" max="30" width="10.42578125" style="11" customWidth="1"/>
    <col min="31" max="31" width="18.28515625" style="11" customWidth="1"/>
    <col min="32" max="32" width="13.140625" style="10" customWidth="1"/>
    <col min="33" max="33" width="6.5703125" style="10" customWidth="1"/>
    <col min="34" max="34" width="6" style="10" customWidth="1"/>
    <col min="35" max="35" width="8.42578125" style="10" customWidth="1"/>
    <col min="36" max="36" width="9.85546875" style="10" customWidth="1"/>
    <col min="37" max="37" width="22.5703125" style="10" customWidth="1"/>
    <col min="38" max="38" width="15.5703125" style="10" customWidth="1"/>
    <col min="39" max="39" width="8.7109375" style="36" customWidth="1"/>
    <col min="40" max="40" width="6.42578125" style="11" customWidth="1"/>
    <col min="41" max="41" width="10.42578125" style="11" customWidth="1"/>
    <col min="42" max="42" width="18.28515625" style="11" customWidth="1"/>
    <col min="43" max="43" width="13.140625" style="10" customWidth="1"/>
    <col min="44" max="44" width="6.5703125" style="10" customWidth="1"/>
    <col min="45" max="45" width="6" style="10" customWidth="1"/>
    <col min="46" max="46" width="8.42578125" style="10" customWidth="1"/>
    <col min="47" max="47" width="9.85546875" style="10" customWidth="1"/>
    <col min="48" max="48" width="22.5703125" style="10" customWidth="1"/>
    <col min="49" max="49" width="15.5703125" style="10" customWidth="1"/>
    <col min="50" max="50" width="8.7109375" style="36" customWidth="1"/>
    <col min="51" max="51" width="6.42578125" style="11" customWidth="1"/>
    <col min="52" max="52" width="10.42578125" style="11" customWidth="1"/>
    <col min="53" max="53" width="22.5703125" style="10" customWidth="1"/>
    <col min="54" max="54" width="13.140625" style="10" customWidth="1"/>
    <col min="55" max="55" width="6.5703125" style="10" customWidth="1"/>
    <col min="56" max="56" width="6" style="10" customWidth="1"/>
    <col min="57" max="57" width="8.42578125" style="10" customWidth="1"/>
    <col min="58" max="58" width="9.85546875" style="10" customWidth="1"/>
    <col min="59" max="59" width="22.5703125" style="10" customWidth="1"/>
    <col min="60" max="60" width="15.5703125" style="10" customWidth="1"/>
    <col min="61" max="61" width="8.7109375" style="36" customWidth="1"/>
    <col min="62" max="62" width="6.42578125" style="11" customWidth="1"/>
    <col min="63" max="63" width="10.42578125" style="11" customWidth="1"/>
    <col min="64" max="64" width="22.5703125" style="10" customWidth="1"/>
    <col min="65" max="65" width="13.140625" style="10" customWidth="1"/>
    <col min="66" max="66" width="6.5703125" style="10" customWidth="1"/>
    <col min="67" max="67" width="6" style="10" customWidth="1"/>
    <col min="68" max="68" width="8.42578125" style="10" customWidth="1"/>
    <col min="69" max="69" width="9.85546875" style="10" customWidth="1"/>
    <col min="70" max="70" width="22.5703125" style="10" customWidth="1"/>
    <col min="71" max="71" width="15.5703125" style="10" customWidth="1"/>
    <col min="72" max="72" width="8.7109375" style="36" customWidth="1"/>
    <col min="73" max="73" width="6.42578125" style="11" customWidth="1"/>
    <col min="74" max="74" width="10.42578125" style="11" customWidth="1"/>
    <col min="75" max="75" width="22.5703125" style="10" customWidth="1"/>
    <col min="76" max="16384" width="9.140625" style="11"/>
  </cols>
  <sheetData>
    <row r="1" spans="1:75" s="1" customFormat="1" ht="18.75" customHeight="1" thickBot="1">
      <c r="A1" s="619" t="s">
        <v>523</v>
      </c>
      <c r="B1" s="619"/>
      <c r="C1" s="619"/>
      <c r="D1" s="619"/>
      <c r="E1" s="619"/>
      <c r="F1" s="619"/>
      <c r="G1" s="619"/>
      <c r="H1" s="619"/>
      <c r="I1" s="619"/>
      <c r="J1" s="619"/>
      <c r="K1" s="619"/>
      <c r="L1" s="619"/>
      <c r="M1" s="619"/>
      <c r="N1" s="620"/>
      <c r="O1" s="619"/>
      <c r="P1" s="619"/>
      <c r="Q1" s="619"/>
      <c r="R1" s="619"/>
      <c r="S1" s="619"/>
      <c r="T1" s="619"/>
      <c r="U1" s="619"/>
      <c r="V1" s="619"/>
      <c r="W1" s="619"/>
      <c r="X1" s="619"/>
      <c r="Y1" s="619"/>
      <c r="Z1" s="619"/>
      <c r="AA1" s="619"/>
      <c r="AB1" s="621"/>
    </row>
    <row r="2" spans="1:75" s="3" customFormat="1" ht="21" customHeight="1">
      <c r="A2" s="622" t="s">
        <v>42</v>
      </c>
      <c r="B2" s="624" t="s">
        <v>43</v>
      </c>
      <c r="C2" s="626" t="s">
        <v>686</v>
      </c>
      <c r="D2" s="627"/>
      <c r="E2" s="627"/>
      <c r="F2" s="627"/>
      <c r="G2" s="628"/>
      <c r="H2" s="2"/>
      <c r="I2" s="626" t="s">
        <v>687</v>
      </c>
      <c r="J2" s="627"/>
      <c r="K2" s="627"/>
      <c r="L2" s="627"/>
      <c r="M2" s="627"/>
      <c r="N2" s="617" t="s">
        <v>224</v>
      </c>
      <c r="O2" s="618"/>
      <c r="P2" s="618"/>
      <c r="Q2" s="618"/>
      <c r="R2" s="618"/>
      <c r="S2" s="634"/>
      <c r="T2" s="617" t="s">
        <v>418</v>
      </c>
      <c r="U2" s="618"/>
      <c r="V2" s="618"/>
      <c r="W2" s="618"/>
      <c r="X2" s="618"/>
      <c r="Y2" s="618"/>
      <c r="Z2" s="618"/>
      <c r="AA2" s="617" t="s">
        <v>417</v>
      </c>
      <c r="AB2" s="618"/>
      <c r="AC2" s="618"/>
      <c r="AD2" s="618"/>
      <c r="AE2" s="618"/>
      <c r="AF2" s="617" t="s">
        <v>358</v>
      </c>
      <c r="AG2" s="618"/>
      <c r="AH2" s="618"/>
      <c r="AI2" s="618"/>
      <c r="AJ2" s="618"/>
      <c r="AK2" s="618"/>
      <c r="AL2" s="617" t="s">
        <v>359</v>
      </c>
      <c r="AM2" s="618"/>
      <c r="AN2" s="618"/>
      <c r="AO2" s="618"/>
      <c r="AP2" s="618"/>
      <c r="AQ2" s="617" t="s">
        <v>60</v>
      </c>
      <c r="AR2" s="618"/>
      <c r="AS2" s="618"/>
      <c r="AT2" s="618"/>
      <c r="AU2" s="618"/>
      <c r="AV2" s="618"/>
      <c r="AW2" s="617" t="s">
        <v>61</v>
      </c>
      <c r="AX2" s="618"/>
      <c r="AY2" s="618"/>
      <c r="AZ2" s="618"/>
      <c r="BA2" s="618"/>
      <c r="BB2" s="617" t="s">
        <v>1035</v>
      </c>
      <c r="BC2" s="618"/>
      <c r="BD2" s="618"/>
      <c r="BE2" s="618"/>
      <c r="BF2" s="618"/>
      <c r="BG2" s="618"/>
      <c r="BH2" s="617" t="s">
        <v>1036</v>
      </c>
      <c r="BI2" s="618"/>
      <c r="BJ2" s="618"/>
      <c r="BK2" s="618"/>
      <c r="BL2" s="618"/>
      <c r="BM2" s="617" t="s">
        <v>1047</v>
      </c>
      <c r="BN2" s="618"/>
      <c r="BO2" s="618"/>
      <c r="BP2" s="618"/>
      <c r="BQ2" s="618"/>
      <c r="BR2" s="618"/>
      <c r="BS2" s="617" t="s">
        <v>1048</v>
      </c>
      <c r="BT2" s="618"/>
      <c r="BU2" s="618"/>
      <c r="BV2" s="618"/>
      <c r="BW2" s="618"/>
    </row>
    <row r="3" spans="1:75" s="6" customFormat="1" ht="46.5" customHeight="1" thickBot="1">
      <c r="A3" s="623"/>
      <c r="B3" s="625"/>
      <c r="C3" s="40" t="s">
        <v>44</v>
      </c>
      <c r="D3" s="40" t="s">
        <v>45</v>
      </c>
      <c r="E3" s="40" t="s">
        <v>46</v>
      </c>
      <c r="F3" s="40" t="s">
        <v>47</v>
      </c>
      <c r="G3" s="4" t="s">
        <v>48</v>
      </c>
      <c r="H3" s="5"/>
      <c r="I3" s="40" t="s">
        <v>44</v>
      </c>
      <c r="J3" s="40" t="s">
        <v>45</v>
      </c>
      <c r="K3" s="41" t="s">
        <v>46</v>
      </c>
      <c r="L3" s="40" t="s">
        <v>47</v>
      </c>
      <c r="M3" s="5" t="s">
        <v>48</v>
      </c>
      <c r="N3" s="595" t="s">
        <v>225</v>
      </c>
      <c r="O3" s="40" t="s">
        <v>44</v>
      </c>
      <c r="P3" s="40" t="s">
        <v>45</v>
      </c>
      <c r="Q3" s="40" t="s">
        <v>46</v>
      </c>
      <c r="R3" s="40" t="s">
        <v>47</v>
      </c>
      <c r="S3" s="4" t="s">
        <v>48</v>
      </c>
      <c r="T3" s="595" t="s">
        <v>415</v>
      </c>
      <c r="U3" s="40" t="s">
        <v>474</v>
      </c>
      <c r="V3" s="40" t="s">
        <v>475</v>
      </c>
      <c r="W3" s="40" t="s">
        <v>446</v>
      </c>
      <c r="X3" s="40" t="s">
        <v>445</v>
      </c>
      <c r="Y3" s="551" t="s">
        <v>476</v>
      </c>
      <c r="Z3" s="2" t="s">
        <v>48</v>
      </c>
      <c r="AA3" s="595" t="s">
        <v>416</v>
      </c>
      <c r="AB3" s="40" t="s">
        <v>474</v>
      </c>
      <c r="AC3" s="40" t="s">
        <v>475</v>
      </c>
      <c r="AD3" s="40" t="s">
        <v>709</v>
      </c>
      <c r="AE3" s="516" t="s">
        <v>48</v>
      </c>
      <c r="AF3" s="595" t="s">
        <v>415</v>
      </c>
      <c r="AG3" s="40" t="s">
        <v>474</v>
      </c>
      <c r="AH3" s="40" t="s">
        <v>475</v>
      </c>
      <c r="AI3" s="40" t="s">
        <v>446</v>
      </c>
      <c r="AJ3" s="40" t="s">
        <v>445</v>
      </c>
      <c r="AK3" s="2" t="s">
        <v>48</v>
      </c>
      <c r="AL3" s="595" t="s">
        <v>416</v>
      </c>
      <c r="AM3" s="40" t="s">
        <v>474</v>
      </c>
      <c r="AN3" s="40" t="s">
        <v>475</v>
      </c>
      <c r="AO3" s="40" t="s">
        <v>709</v>
      </c>
      <c r="AP3" s="516" t="s">
        <v>48</v>
      </c>
      <c r="AQ3" s="595" t="s">
        <v>415</v>
      </c>
      <c r="AR3" s="320" t="s">
        <v>474</v>
      </c>
      <c r="AS3" s="319" t="s">
        <v>475</v>
      </c>
      <c r="AT3" s="319" t="s">
        <v>446</v>
      </c>
      <c r="AU3" s="319" t="s">
        <v>445</v>
      </c>
      <c r="AV3" s="2" t="s">
        <v>48</v>
      </c>
      <c r="AW3" s="595" t="s">
        <v>416</v>
      </c>
      <c r="AX3" s="40" t="s">
        <v>474</v>
      </c>
      <c r="AY3" s="40" t="s">
        <v>475</v>
      </c>
      <c r="AZ3" s="40" t="s">
        <v>709</v>
      </c>
      <c r="BA3" s="516" t="s">
        <v>48</v>
      </c>
      <c r="BB3" s="595" t="s">
        <v>415</v>
      </c>
      <c r="BC3" s="320" t="s">
        <v>474</v>
      </c>
      <c r="BD3" s="319" t="s">
        <v>475</v>
      </c>
      <c r="BE3" s="319" t="s">
        <v>446</v>
      </c>
      <c r="BF3" s="319" t="s">
        <v>445</v>
      </c>
      <c r="BG3" s="2" t="s">
        <v>48</v>
      </c>
      <c r="BH3" s="595" t="s">
        <v>416</v>
      </c>
      <c r="BI3" s="40" t="s">
        <v>474</v>
      </c>
      <c r="BJ3" s="40" t="s">
        <v>475</v>
      </c>
      <c r="BK3" s="40" t="s">
        <v>709</v>
      </c>
      <c r="BL3" s="516" t="s">
        <v>48</v>
      </c>
      <c r="BM3" s="595" t="s">
        <v>415</v>
      </c>
      <c r="BN3" s="320" t="s">
        <v>474</v>
      </c>
      <c r="BO3" s="319" t="s">
        <v>475</v>
      </c>
      <c r="BP3" s="319" t="s">
        <v>446</v>
      </c>
      <c r="BQ3" s="319" t="s">
        <v>445</v>
      </c>
      <c r="BR3" s="2" t="s">
        <v>48</v>
      </c>
      <c r="BS3" s="595" t="s">
        <v>416</v>
      </c>
      <c r="BT3" s="40" t="s">
        <v>474</v>
      </c>
      <c r="BU3" s="40" t="s">
        <v>475</v>
      </c>
      <c r="BV3" s="40" t="s">
        <v>709</v>
      </c>
      <c r="BW3" s="516" t="s">
        <v>48</v>
      </c>
    </row>
    <row r="4" spans="1:75" ht="27.95" customHeight="1">
      <c r="A4" s="588" t="s">
        <v>17</v>
      </c>
      <c r="B4" s="7">
        <f t="shared" ref="B4:B17" si="0">SUM(C4:F4)+SUM(I4:L4)+AB4</f>
        <v>5</v>
      </c>
      <c r="C4" s="578">
        <v>1</v>
      </c>
      <c r="D4" s="579">
        <v>1</v>
      </c>
      <c r="E4" s="579">
        <v>1</v>
      </c>
      <c r="F4" s="579">
        <v>0</v>
      </c>
      <c r="G4" s="8" t="s">
        <v>49</v>
      </c>
      <c r="H4" s="92"/>
      <c r="I4" s="578">
        <v>0</v>
      </c>
      <c r="J4" s="579">
        <v>0</v>
      </c>
      <c r="K4" s="579">
        <v>0</v>
      </c>
      <c r="L4" s="579">
        <v>1</v>
      </c>
      <c r="M4" s="318" t="s">
        <v>50</v>
      </c>
      <c r="N4" s="321">
        <f>SUM(O4:R4)</f>
        <v>4</v>
      </c>
      <c r="O4" s="560">
        <v>1</v>
      </c>
      <c r="P4" s="561">
        <v>1</v>
      </c>
      <c r="Q4" s="561">
        <v>1</v>
      </c>
      <c r="R4" s="562">
        <v>1</v>
      </c>
      <c r="S4" s="318"/>
      <c r="T4" s="321">
        <f>SUM(U4:Y4)</f>
        <v>2</v>
      </c>
      <c r="U4" s="517">
        <v>1</v>
      </c>
      <c r="V4" s="517"/>
      <c r="W4" s="517"/>
      <c r="X4" s="517">
        <v>1</v>
      </c>
      <c r="Y4" s="517"/>
      <c r="Z4" s="518"/>
      <c r="AA4" s="519">
        <f t="shared" ref="AA4:AA45" si="1">SUM(AB4:AD4)</f>
        <v>2</v>
      </c>
      <c r="AB4" s="521">
        <v>1</v>
      </c>
      <c r="AC4" s="522">
        <v>1</v>
      </c>
      <c r="AD4" s="522"/>
      <c r="AE4" s="520"/>
      <c r="AF4" s="321">
        <f t="shared" ref="AF4:AF45" si="2">SUM(AG4:AJ4)</f>
        <v>2</v>
      </c>
      <c r="AG4" s="524"/>
      <c r="AH4" s="524">
        <v>1</v>
      </c>
      <c r="AI4" s="524"/>
      <c r="AJ4" s="524">
        <v>1</v>
      </c>
      <c r="AK4" s="518"/>
      <c r="AL4" s="519">
        <f t="shared" ref="AL4:AL45" si="3">SUM(AM4:AO4)</f>
        <v>2</v>
      </c>
      <c r="AM4" s="522">
        <v>1</v>
      </c>
      <c r="AN4" s="522">
        <v>1</v>
      </c>
      <c r="AO4" s="522"/>
      <c r="AP4" s="520"/>
      <c r="AQ4" s="519">
        <f t="shared" ref="AQ4:AQ45" si="4">SUM(AR4:AU4)</f>
        <v>2</v>
      </c>
      <c r="AR4" s="522">
        <v>1</v>
      </c>
      <c r="AS4" s="522"/>
      <c r="AT4" s="522"/>
      <c r="AU4" s="522">
        <v>1</v>
      </c>
      <c r="AV4" s="518"/>
      <c r="AW4" s="519">
        <f t="shared" ref="AW4:AW45" si="5">SUM(AX4:AZ4)</f>
        <v>1</v>
      </c>
      <c r="AX4" s="522">
        <v>1</v>
      </c>
      <c r="AY4" s="522"/>
      <c r="AZ4" s="522"/>
      <c r="BA4" s="518"/>
      <c r="BB4" s="519">
        <f t="shared" ref="BB4:BB31" si="6">SUM(BC4:BF4)</f>
        <v>2</v>
      </c>
      <c r="BC4" s="600"/>
      <c r="BD4" s="600">
        <v>1</v>
      </c>
      <c r="BE4" s="600"/>
      <c r="BF4" s="600">
        <v>1</v>
      </c>
      <c r="BG4" s="518"/>
      <c r="BH4" s="519">
        <f t="shared" ref="BH4:BH45" si="7">SUM(BI4:BK4)</f>
        <v>2</v>
      </c>
      <c r="BI4" s="600">
        <v>1</v>
      </c>
      <c r="BJ4" s="600">
        <v>1</v>
      </c>
      <c r="BK4" s="600"/>
      <c r="BL4" s="518"/>
      <c r="BM4" s="519">
        <f t="shared" ref="BM4:BM45" si="8">SUM(BN4:BQ4)</f>
        <v>2</v>
      </c>
      <c r="BN4" s="522">
        <v>1</v>
      </c>
      <c r="BO4" s="522"/>
      <c r="BP4" s="522"/>
      <c r="BQ4" s="522">
        <v>1</v>
      </c>
      <c r="BR4" s="518"/>
      <c r="BS4" s="519">
        <f t="shared" ref="BS4:BS45" si="9">SUM(BT4:BV4)</f>
        <v>1</v>
      </c>
      <c r="BT4" s="522">
        <v>1</v>
      </c>
      <c r="BU4" s="522"/>
      <c r="BV4" s="522"/>
      <c r="BW4" s="518"/>
    </row>
    <row r="5" spans="1:75" ht="18.75" customHeight="1">
      <c r="A5" s="589" t="s">
        <v>18</v>
      </c>
      <c r="B5" s="7">
        <f t="shared" si="0"/>
        <v>4</v>
      </c>
      <c r="C5" s="580">
        <v>1</v>
      </c>
      <c r="D5" s="581">
        <v>1</v>
      </c>
      <c r="E5" s="581">
        <v>0</v>
      </c>
      <c r="F5" s="581">
        <v>1</v>
      </c>
      <c r="G5" s="8" t="s">
        <v>51</v>
      </c>
      <c r="H5" s="93"/>
      <c r="I5" s="580">
        <v>0</v>
      </c>
      <c r="J5" s="581">
        <v>0</v>
      </c>
      <c r="K5" s="581">
        <v>1</v>
      </c>
      <c r="L5" s="581">
        <v>0</v>
      </c>
      <c r="M5" s="318" t="s">
        <v>276</v>
      </c>
      <c r="N5" s="321">
        <f t="shared" ref="N5:N45" si="10">SUM(O5:R5)</f>
        <v>3</v>
      </c>
      <c r="O5" s="563">
        <v>1</v>
      </c>
      <c r="P5" s="564">
        <v>1</v>
      </c>
      <c r="Q5" s="564">
        <v>1</v>
      </c>
      <c r="R5" s="565"/>
      <c r="S5" s="12"/>
      <c r="T5" s="321">
        <f t="shared" ref="T5:T45" si="11">SUM(U5:Y5)</f>
        <v>2</v>
      </c>
      <c r="U5" s="439"/>
      <c r="V5" s="440">
        <v>1</v>
      </c>
      <c r="W5" s="440">
        <v>1</v>
      </c>
      <c r="X5" s="440"/>
      <c r="Y5" s="440"/>
      <c r="Z5" s="12"/>
      <c r="AA5" s="321">
        <f t="shared" si="1"/>
        <v>1</v>
      </c>
      <c r="AB5" s="523"/>
      <c r="AC5" s="524">
        <v>1</v>
      </c>
      <c r="AD5" s="524"/>
      <c r="AE5" s="515"/>
      <c r="AF5" s="321">
        <f t="shared" si="2"/>
        <v>2</v>
      </c>
      <c r="AG5" s="524">
        <v>1</v>
      </c>
      <c r="AH5" s="524"/>
      <c r="AI5" s="524">
        <v>1</v>
      </c>
      <c r="AJ5" s="524"/>
      <c r="AK5" s="12"/>
      <c r="AL5" s="321">
        <f t="shared" si="3"/>
        <v>2</v>
      </c>
      <c r="AM5" s="524">
        <v>1</v>
      </c>
      <c r="AN5" s="524">
        <v>1</v>
      </c>
      <c r="AO5" s="524"/>
      <c r="AP5" s="515"/>
      <c r="AQ5" s="321">
        <f t="shared" si="4"/>
        <v>2</v>
      </c>
      <c r="AR5" s="524"/>
      <c r="AS5" s="524">
        <v>1</v>
      </c>
      <c r="AT5" s="524">
        <v>1</v>
      </c>
      <c r="AU5" s="524"/>
      <c r="AV5" s="12"/>
      <c r="AW5" s="321">
        <f t="shared" si="5"/>
        <v>1</v>
      </c>
      <c r="AX5" s="524"/>
      <c r="AY5" s="524">
        <v>1</v>
      </c>
      <c r="AZ5" s="524"/>
      <c r="BA5" s="12"/>
      <c r="BB5" s="321">
        <f t="shared" si="6"/>
        <v>2</v>
      </c>
      <c r="BC5" s="601">
        <v>1</v>
      </c>
      <c r="BD5" s="601"/>
      <c r="BE5" s="601">
        <v>1</v>
      </c>
      <c r="BF5" s="601"/>
      <c r="BG5" s="12"/>
      <c r="BH5" s="321">
        <f t="shared" si="7"/>
        <v>1</v>
      </c>
      <c r="BI5" s="601">
        <v>1</v>
      </c>
      <c r="BJ5" s="601"/>
      <c r="BK5" s="601"/>
      <c r="BL5" s="12"/>
      <c r="BM5" s="321">
        <f t="shared" si="8"/>
        <v>2</v>
      </c>
      <c r="BN5" s="524"/>
      <c r="BO5" s="524">
        <v>1</v>
      </c>
      <c r="BP5" s="524">
        <v>1</v>
      </c>
      <c r="BQ5" s="524"/>
      <c r="BR5" s="12"/>
      <c r="BS5" s="321">
        <f t="shared" si="9"/>
        <v>1</v>
      </c>
      <c r="BT5" s="524"/>
      <c r="BU5" s="524">
        <v>1</v>
      </c>
      <c r="BV5" s="524"/>
      <c r="BW5" s="12"/>
    </row>
    <row r="6" spans="1:75" ht="27.95" customHeight="1">
      <c r="A6" s="589" t="s">
        <v>5</v>
      </c>
      <c r="B6" s="7">
        <f t="shared" si="0"/>
        <v>6</v>
      </c>
      <c r="C6" s="580">
        <v>2</v>
      </c>
      <c r="D6" s="581">
        <v>1</v>
      </c>
      <c r="E6" s="581">
        <v>0</v>
      </c>
      <c r="F6" s="581">
        <v>1</v>
      </c>
      <c r="G6" s="8" t="s">
        <v>52</v>
      </c>
      <c r="H6" s="94"/>
      <c r="I6" s="580">
        <v>0</v>
      </c>
      <c r="J6" s="581">
        <v>0</v>
      </c>
      <c r="K6" s="581">
        <v>0</v>
      </c>
      <c r="L6" s="581">
        <v>0</v>
      </c>
      <c r="M6" s="318" t="s">
        <v>53</v>
      </c>
      <c r="N6" s="321">
        <f t="shared" si="10"/>
        <v>1</v>
      </c>
      <c r="O6" s="563">
        <v>1</v>
      </c>
      <c r="P6" s="566"/>
      <c r="Q6" s="566"/>
      <c r="R6" s="567"/>
      <c r="S6" s="9"/>
      <c r="T6" s="321">
        <f t="shared" si="11"/>
        <v>0</v>
      </c>
      <c r="U6" s="439"/>
      <c r="V6" s="439"/>
      <c r="W6" s="439"/>
      <c r="X6" s="439"/>
      <c r="Y6" s="439"/>
      <c r="Z6" s="9"/>
      <c r="AA6" s="321">
        <f t="shared" si="1"/>
        <v>2</v>
      </c>
      <c r="AB6" s="523">
        <v>2</v>
      </c>
      <c r="AC6" s="524"/>
      <c r="AD6" s="524"/>
      <c r="AE6" s="515"/>
      <c r="AF6" s="321">
        <f t="shared" si="2"/>
        <v>1</v>
      </c>
      <c r="AG6" s="524">
        <v>1</v>
      </c>
      <c r="AH6" s="524"/>
      <c r="AI6" s="524"/>
      <c r="AJ6" s="524"/>
      <c r="AK6" s="9"/>
      <c r="AL6" s="321">
        <f t="shared" si="3"/>
        <v>2</v>
      </c>
      <c r="AM6" s="524">
        <v>2</v>
      </c>
      <c r="AN6" s="524"/>
      <c r="AO6" s="524"/>
      <c r="AP6" s="515"/>
      <c r="AQ6" s="321">
        <f t="shared" si="4"/>
        <v>1</v>
      </c>
      <c r="AR6" s="524">
        <v>1</v>
      </c>
      <c r="AS6" s="524"/>
      <c r="AT6" s="524"/>
      <c r="AU6" s="524"/>
      <c r="AV6" s="9"/>
      <c r="AW6" s="321">
        <f t="shared" si="5"/>
        <v>1</v>
      </c>
      <c r="AX6" s="524">
        <v>1</v>
      </c>
      <c r="AY6" s="524"/>
      <c r="AZ6" s="524"/>
      <c r="BA6" s="9"/>
      <c r="BB6" s="321">
        <f t="shared" si="6"/>
        <v>1</v>
      </c>
      <c r="BC6" s="601">
        <v>1</v>
      </c>
      <c r="BD6" s="601"/>
      <c r="BE6" s="601"/>
      <c r="BF6" s="601"/>
      <c r="BG6" s="9"/>
      <c r="BH6" s="321">
        <f t="shared" si="7"/>
        <v>2</v>
      </c>
      <c r="BI6" s="601">
        <v>2</v>
      </c>
      <c r="BJ6" s="601"/>
      <c r="BK6" s="601"/>
      <c r="BL6" s="9"/>
      <c r="BM6" s="321">
        <f t="shared" si="8"/>
        <v>0</v>
      </c>
      <c r="BN6" s="524"/>
      <c r="BO6" s="524"/>
      <c r="BP6" s="524"/>
      <c r="BQ6" s="524"/>
      <c r="BR6" s="9"/>
      <c r="BS6" s="321">
        <f t="shared" si="9"/>
        <v>1</v>
      </c>
      <c r="BT6" s="524">
        <v>1</v>
      </c>
      <c r="BU6" s="524"/>
      <c r="BV6" s="524"/>
      <c r="BW6" s="9"/>
    </row>
    <row r="7" spans="1:75" ht="15" customHeight="1">
      <c r="A7" s="589" t="s">
        <v>19</v>
      </c>
      <c r="B7" s="7">
        <f t="shared" si="0"/>
        <v>4</v>
      </c>
      <c r="C7" s="580">
        <v>2</v>
      </c>
      <c r="D7" s="581">
        <v>1</v>
      </c>
      <c r="E7" s="581">
        <v>0</v>
      </c>
      <c r="F7" s="581">
        <v>1</v>
      </c>
      <c r="G7" s="9" t="s">
        <v>328</v>
      </c>
      <c r="H7" s="95"/>
      <c r="I7" s="580">
        <v>0</v>
      </c>
      <c r="J7" s="581">
        <v>0</v>
      </c>
      <c r="K7" s="581">
        <v>0</v>
      </c>
      <c r="L7" s="581">
        <v>0</v>
      </c>
      <c r="M7" s="318" t="s">
        <v>327</v>
      </c>
      <c r="N7" s="321">
        <f t="shared" si="10"/>
        <v>2</v>
      </c>
      <c r="O7" s="563">
        <v>1</v>
      </c>
      <c r="P7" s="566">
        <v>1</v>
      </c>
      <c r="Q7" s="566"/>
      <c r="R7" s="567"/>
      <c r="S7" s="9"/>
      <c r="T7" s="321">
        <f t="shared" si="11"/>
        <v>2</v>
      </c>
      <c r="U7" s="439">
        <v>1</v>
      </c>
      <c r="V7" s="439"/>
      <c r="W7" s="439">
        <v>1</v>
      </c>
      <c r="X7" s="439"/>
      <c r="Y7" s="439"/>
      <c r="Z7" s="9"/>
      <c r="AA7" s="321">
        <f t="shared" si="1"/>
        <v>1</v>
      </c>
      <c r="AB7" s="523"/>
      <c r="AC7" s="524"/>
      <c r="AD7" s="524">
        <v>1</v>
      </c>
      <c r="AE7" s="515"/>
      <c r="AF7" s="321">
        <f t="shared" si="2"/>
        <v>2</v>
      </c>
      <c r="AG7" s="524"/>
      <c r="AH7" s="524">
        <v>1</v>
      </c>
      <c r="AI7" s="524">
        <v>1</v>
      </c>
      <c r="AJ7" s="524"/>
      <c r="AK7" s="9"/>
      <c r="AL7" s="321">
        <f t="shared" si="3"/>
        <v>2</v>
      </c>
      <c r="AM7" s="524"/>
      <c r="AN7" s="524">
        <v>1</v>
      </c>
      <c r="AO7" s="524">
        <v>1</v>
      </c>
      <c r="AP7" s="515"/>
      <c r="AQ7" s="321">
        <f t="shared" si="4"/>
        <v>2</v>
      </c>
      <c r="AR7" s="524">
        <v>1</v>
      </c>
      <c r="AS7" s="524"/>
      <c r="AT7" s="524">
        <v>1</v>
      </c>
      <c r="AU7" s="524"/>
      <c r="AV7" s="9"/>
      <c r="AW7" s="321">
        <f t="shared" si="5"/>
        <v>1</v>
      </c>
      <c r="AX7" s="524"/>
      <c r="AY7" s="524"/>
      <c r="AZ7" s="524">
        <v>1</v>
      </c>
      <c r="BA7" s="9"/>
      <c r="BB7" s="321">
        <f t="shared" si="6"/>
        <v>2</v>
      </c>
      <c r="BC7" s="601"/>
      <c r="BD7" s="601">
        <v>1</v>
      </c>
      <c r="BE7" s="601">
        <v>1</v>
      </c>
      <c r="BF7" s="601"/>
      <c r="BG7" s="9"/>
      <c r="BH7" s="321">
        <f t="shared" si="7"/>
        <v>2</v>
      </c>
      <c r="BI7" s="601"/>
      <c r="BJ7" s="601">
        <v>1</v>
      </c>
      <c r="BK7" s="601">
        <v>1</v>
      </c>
      <c r="BL7" s="9"/>
      <c r="BM7" s="321">
        <f t="shared" si="8"/>
        <v>2</v>
      </c>
      <c r="BN7" s="524">
        <v>1</v>
      </c>
      <c r="BO7" s="524"/>
      <c r="BP7" s="524">
        <v>1</v>
      </c>
      <c r="BQ7" s="524"/>
      <c r="BR7" s="9"/>
      <c r="BS7" s="321">
        <f t="shared" si="9"/>
        <v>1</v>
      </c>
      <c r="BT7" s="524"/>
      <c r="BU7" s="524"/>
      <c r="BV7" s="524">
        <v>1</v>
      </c>
      <c r="BW7" s="9"/>
    </row>
    <row r="8" spans="1:75" ht="15" customHeight="1">
      <c r="A8" s="589" t="s">
        <v>899</v>
      </c>
      <c r="B8" s="7">
        <f t="shared" si="0"/>
        <v>4</v>
      </c>
      <c r="C8" s="580">
        <v>1</v>
      </c>
      <c r="D8" s="581">
        <v>0</v>
      </c>
      <c r="E8" s="581">
        <v>1</v>
      </c>
      <c r="F8" s="581">
        <v>1</v>
      </c>
      <c r="G8" s="13"/>
      <c r="H8" s="95"/>
      <c r="I8" s="580">
        <v>0</v>
      </c>
      <c r="J8" s="581">
        <v>0</v>
      </c>
      <c r="K8" s="581">
        <v>0</v>
      </c>
      <c r="L8" s="581">
        <v>0</v>
      </c>
      <c r="M8" s="95"/>
      <c r="N8" s="321">
        <f t="shared" si="10"/>
        <v>3</v>
      </c>
      <c r="O8" s="563">
        <v>1</v>
      </c>
      <c r="P8" s="566"/>
      <c r="Q8" s="566">
        <v>1</v>
      </c>
      <c r="R8" s="567">
        <v>1</v>
      </c>
      <c r="S8" s="13"/>
      <c r="T8" s="321">
        <f t="shared" si="11"/>
        <v>1</v>
      </c>
      <c r="U8" s="439">
        <v>1</v>
      </c>
      <c r="V8" s="439"/>
      <c r="W8" s="439"/>
      <c r="X8" s="439"/>
      <c r="Y8" s="439"/>
      <c r="Z8" s="13"/>
      <c r="AA8" s="321">
        <f t="shared" si="1"/>
        <v>1</v>
      </c>
      <c r="AB8" s="523">
        <v>1</v>
      </c>
      <c r="AC8" s="524"/>
      <c r="AD8" s="524"/>
      <c r="AE8" s="515"/>
      <c r="AF8" s="321">
        <f t="shared" si="2"/>
        <v>1</v>
      </c>
      <c r="AG8" s="524">
        <v>1</v>
      </c>
      <c r="AH8" s="524"/>
      <c r="AI8" s="524"/>
      <c r="AJ8" s="524"/>
      <c r="AK8" s="13"/>
      <c r="AL8" s="321">
        <f t="shared" si="3"/>
        <v>2</v>
      </c>
      <c r="AM8" s="524">
        <v>2</v>
      </c>
      <c r="AN8" s="524"/>
      <c r="AO8" s="524"/>
      <c r="AP8" s="515"/>
      <c r="AQ8" s="321">
        <f t="shared" si="4"/>
        <v>1</v>
      </c>
      <c r="AR8" s="524">
        <v>1</v>
      </c>
      <c r="AS8" s="524"/>
      <c r="AT8" s="524"/>
      <c r="AU8" s="524"/>
      <c r="AV8" s="13"/>
      <c r="AW8" s="321">
        <f t="shared" si="5"/>
        <v>1</v>
      </c>
      <c r="AX8" s="524">
        <v>1</v>
      </c>
      <c r="AY8" s="524"/>
      <c r="AZ8" s="524"/>
      <c r="BA8" s="13"/>
      <c r="BB8" s="321">
        <f t="shared" si="6"/>
        <v>1</v>
      </c>
      <c r="BC8" s="601">
        <v>1</v>
      </c>
      <c r="BD8" s="601"/>
      <c r="BE8" s="601"/>
      <c r="BF8" s="601"/>
      <c r="BG8" s="13"/>
      <c r="BH8" s="321">
        <f t="shared" si="7"/>
        <v>2</v>
      </c>
      <c r="BI8" s="601">
        <v>2</v>
      </c>
      <c r="BJ8" s="601"/>
      <c r="BK8" s="601"/>
      <c r="BL8" s="13"/>
      <c r="BM8" s="321">
        <f t="shared" si="8"/>
        <v>0</v>
      </c>
      <c r="BN8" s="524"/>
      <c r="BO8" s="524"/>
      <c r="BP8" s="524"/>
      <c r="BQ8" s="524"/>
      <c r="BR8" s="13"/>
      <c r="BS8" s="321">
        <f t="shared" si="9"/>
        <v>1</v>
      </c>
      <c r="BT8" s="524">
        <v>1</v>
      </c>
      <c r="BU8" s="524"/>
      <c r="BV8" s="524"/>
      <c r="BW8" s="13"/>
    </row>
    <row r="9" spans="1:75" ht="15" customHeight="1">
      <c r="A9" s="589" t="s">
        <v>20</v>
      </c>
      <c r="B9" s="7">
        <f t="shared" si="0"/>
        <v>3</v>
      </c>
      <c r="C9" s="580">
        <v>1</v>
      </c>
      <c r="D9" s="581">
        <v>1</v>
      </c>
      <c r="E9" s="581">
        <v>0</v>
      </c>
      <c r="F9" s="581">
        <v>0</v>
      </c>
      <c r="G9" s="13"/>
      <c r="H9" s="95"/>
      <c r="I9" s="580">
        <v>0</v>
      </c>
      <c r="J9" s="581">
        <v>0</v>
      </c>
      <c r="K9" s="581">
        <v>1</v>
      </c>
      <c r="L9" s="581">
        <v>0</v>
      </c>
      <c r="M9" s="92"/>
      <c r="N9" s="321">
        <f t="shared" si="10"/>
        <v>1</v>
      </c>
      <c r="O9" s="563">
        <v>1</v>
      </c>
      <c r="P9" s="566"/>
      <c r="Q9" s="566"/>
      <c r="R9" s="567"/>
      <c r="S9" s="14"/>
      <c r="T9" s="321">
        <f t="shared" si="11"/>
        <v>0</v>
      </c>
      <c r="U9" s="439"/>
      <c r="V9" s="439"/>
      <c r="W9" s="439"/>
      <c r="X9" s="439"/>
      <c r="Y9" s="439"/>
      <c r="Z9" s="14"/>
      <c r="AA9" s="321">
        <f t="shared" si="1"/>
        <v>0</v>
      </c>
      <c r="AB9" s="523"/>
      <c r="AC9" s="524"/>
      <c r="AD9" s="524"/>
      <c r="AE9" s="515"/>
      <c r="AF9" s="321">
        <f t="shared" si="2"/>
        <v>1</v>
      </c>
      <c r="AG9" s="524">
        <v>1</v>
      </c>
      <c r="AH9" s="524"/>
      <c r="AI9" s="524"/>
      <c r="AJ9" s="524"/>
      <c r="AK9" s="14"/>
      <c r="AL9" s="321">
        <f t="shared" si="3"/>
        <v>0</v>
      </c>
      <c r="AM9" s="524"/>
      <c r="AN9" s="524"/>
      <c r="AO9" s="524"/>
      <c r="AP9" s="515"/>
      <c r="AQ9" s="321">
        <f t="shared" si="4"/>
        <v>1</v>
      </c>
      <c r="AR9" s="524">
        <v>1</v>
      </c>
      <c r="AS9" s="524"/>
      <c r="AT9" s="524"/>
      <c r="AU9" s="524"/>
      <c r="AV9" s="14"/>
      <c r="AW9" s="321">
        <f t="shared" si="5"/>
        <v>0</v>
      </c>
      <c r="AX9" s="524"/>
      <c r="AY9" s="524"/>
      <c r="AZ9" s="524"/>
      <c r="BA9" s="14"/>
      <c r="BB9" s="321">
        <f t="shared" si="6"/>
        <v>1</v>
      </c>
      <c r="BC9" s="601">
        <v>1</v>
      </c>
      <c r="BD9" s="601"/>
      <c r="BE9" s="601"/>
      <c r="BF9" s="601"/>
      <c r="BG9" s="14"/>
      <c r="BH9" s="321">
        <f t="shared" si="7"/>
        <v>0</v>
      </c>
      <c r="BI9" s="601"/>
      <c r="BJ9" s="601"/>
      <c r="BK9" s="601"/>
      <c r="BL9" s="14"/>
      <c r="BM9" s="321">
        <f t="shared" si="8"/>
        <v>0</v>
      </c>
      <c r="BN9" s="524"/>
      <c r="BO9" s="524"/>
      <c r="BP9" s="524"/>
      <c r="BQ9" s="524"/>
      <c r="BR9" s="14"/>
      <c r="BS9" s="321">
        <f t="shared" si="9"/>
        <v>0</v>
      </c>
      <c r="BT9" s="524"/>
      <c r="BU9" s="524"/>
      <c r="BV9" s="524"/>
      <c r="BW9" s="14"/>
    </row>
    <row r="10" spans="1:75" ht="15" customHeight="1">
      <c r="A10" s="589" t="s">
        <v>21</v>
      </c>
      <c r="B10" s="7">
        <f t="shared" si="0"/>
        <v>3</v>
      </c>
      <c r="C10" s="580">
        <v>1</v>
      </c>
      <c r="D10" s="581">
        <v>0</v>
      </c>
      <c r="E10" s="581">
        <v>1</v>
      </c>
      <c r="F10" s="581">
        <v>1</v>
      </c>
      <c r="G10" s="13"/>
      <c r="H10" s="95"/>
      <c r="I10" s="580">
        <v>0</v>
      </c>
      <c r="J10" s="581">
        <v>0</v>
      </c>
      <c r="K10" s="581">
        <v>0</v>
      </c>
      <c r="L10" s="581">
        <v>0</v>
      </c>
      <c r="M10" s="95"/>
      <c r="N10" s="321">
        <f t="shared" si="10"/>
        <v>2</v>
      </c>
      <c r="O10" s="563">
        <v>1</v>
      </c>
      <c r="P10" s="566"/>
      <c r="Q10" s="566">
        <v>1</v>
      </c>
      <c r="R10" s="567"/>
      <c r="S10" s="13"/>
      <c r="T10" s="321">
        <f t="shared" si="11"/>
        <v>1</v>
      </c>
      <c r="U10" s="439"/>
      <c r="V10" s="439">
        <v>1</v>
      </c>
      <c r="W10" s="439"/>
      <c r="X10" s="439"/>
      <c r="Y10" s="439"/>
      <c r="Z10" s="13"/>
      <c r="AA10" s="321">
        <f t="shared" si="1"/>
        <v>0</v>
      </c>
      <c r="AB10" s="523"/>
      <c r="AC10" s="524"/>
      <c r="AD10" s="524"/>
      <c r="AE10" s="515"/>
      <c r="AF10" s="321">
        <f t="shared" si="2"/>
        <v>1</v>
      </c>
      <c r="AG10" s="524">
        <v>1</v>
      </c>
      <c r="AH10" s="524"/>
      <c r="AI10" s="524"/>
      <c r="AJ10" s="524"/>
      <c r="AK10" s="13"/>
      <c r="AL10" s="321">
        <f t="shared" si="3"/>
        <v>0</v>
      </c>
      <c r="AM10" s="524"/>
      <c r="AN10" s="524"/>
      <c r="AO10" s="524"/>
      <c r="AP10" s="515"/>
      <c r="AQ10" s="321">
        <f t="shared" si="4"/>
        <v>1</v>
      </c>
      <c r="AR10" s="524"/>
      <c r="AS10" s="524">
        <v>1</v>
      </c>
      <c r="AT10" s="524"/>
      <c r="AU10" s="524"/>
      <c r="AV10" s="13"/>
      <c r="AW10" s="321">
        <f t="shared" si="5"/>
        <v>0</v>
      </c>
      <c r="AX10" s="524"/>
      <c r="AY10" s="524"/>
      <c r="AZ10" s="524"/>
      <c r="BA10" s="13"/>
      <c r="BB10" s="321">
        <f t="shared" si="6"/>
        <v>1</v>
      </c>
      <c r="BC10" s="601">
        <v>1</v>
      </c>
      <c r="BD10" s="601"/>
      <c r="BE10" s="601"/>
      <c r="BF10" s="601"/>
      <c r="BG10" s="13"/>
      <c r="BH10" s="321">
        <f t="shared" si="7"/>
        <v>0</v>
      </c>
      <c r="BI10" s="601"/>
      <c r="BJ10" s="601"/>
      <c r="BK10" s="601"/>
      <c r="BL10" s="13"/>
      <c r="BM10" s="321">
        <f t="shared" si="8"/>
        <v>1</v>
      </c>
      <c r="BN10" s="524"/>
      <c r="BO10" s="524">
        <v>1</v>
      </c>
      <c r="BP10" s="524"/>
      <c r="BQ10" s="524"/>
      <c r="BR10" s="13"/>
      <c r="BS10" s="321">
        <f t="shared" si="9"/>
        <v>0</v>
      </c>
      <c r="BT10" s="524"/>
      <c r="BU10" s="524"/>
      <c r="BV10" s="524"/>
      <c r="BW10" s="13"/>
    </row>
    <row r="11" spans="1:75" ht="27.95" customHeight="1">
      <c r="A11" s="589" t="s">
        <v>107</v>
      </c>
      <c r="B11" s="7">
        <f t="shared" si="0"/>
        <v>8</v>
      </c>
      <c r="C11" s="580">
        <v>2</v>
      </c>
      <c r="D11" s="581">
        <v>1</v>
      </c>
      <c r="E11" s="581">
        <v>1</v>
      </c>
      <c r="F11" s="581">
        <v>0</v>
      </c>
      <c r="G11" s="8" t="s">
        <v>182</v>
      </c>
      <c r="H11" s="96"/>
      <c r="I11" s="580">
        <v>0</v>
      </c>
      <c r="J11" s="581">
        <v>1</v>
      </c>
      <c r="K11" s="581">
        <v>0</v>
      </c>
      <c r="L11" s="581">
        <v>1</v>
      </c>
      <c r="M11" s="94" t="s">
        <v>183</v>
      </c>
      <c r="N11" s="321">
        <f t="shared" si="10"/>
        <v>4</v>
      </c>
      <c r="O11" s="568">
        <v>1</v>
      </c>
      <c r="P11" s="564">
        <v>1</v>
      </c>
      <c r="Q11" s="564">
        <v>1</v>
      </c>
      <c r="R11" s="565">
        <v>1</v>
      </c>
      <c r="S11" s="8"/>
      <c r="T11" s="321">
        <f t="shared" si="11"/>
        <v>2</v>
      </c>
      <c r="U11" s="440">
        <v>1</v>
      </c>
      <c r="V11" s="440"/>
      <c r="W11" s="440">
        <v>1</v>
      </c>
      <c r="X11" s="440"/>
      <c r="Y11" s="440"/>
      <c r="Z11" s="8"/>
      <c r="AA11" s="321">
        <f t="shared" si="1"/>
        <v>3</v>
      </c>
      <c r="AB11" s="523">
        <v>2</v>
      </c>
      <c r="AC11" s="524">
        <v>1</v>
      </c>
      <c r="AD11" s="524"/>
      <c r="AE11" s="515"/>
      <c r="AF11" s="321">
        <f t="shared" si="2"/>
        <v>2</v>
      </c>
      <c r="AG11" s="524"/>
      <c r="AH11" s="524">
        <v>1</v>
      </c>
      <c r="AI11" s="524">
        <v>1</v>
      </c>
      <c r="AJ11" s="524"/>
      <c r="AK11" s="8"/>
      <c r="AL11" s="321">
        <f t="shared" si="3"/>
        <v>3</v>
      </c>
      <c r="AM11" s="524">
        <v>2</v>
      </c>
      <c r="AN11" s="524">
        <v>1</v>
      </c>
      <c r="AO11" s="524"/>
      <c r="AP11" s="515"/>
      <c r="AQ11" s="321">
        <f t="shared" si="4"/>
        <v>2</v>
      </c>
      <c r="AR11" s="524">
        <v>1</v>
      </c>
      <c r="AS11" s="524"/>
      <c r="AT11" s="524">
        <v>1</v>
      </c>
      <c r="AU11" s="524"/>
      <c r="AV11" s="8"/>
      <c r="AW11" s="321">
        <f t="shared" si="5"/>
        <v>2</v>
      </c>
      <c r="AX11" s="524">
        <v>2</v>
      </c>
      <c r="AY11" s="524"/>
      <c r="AZ11" s="524"/>
      <c r="BA11" s="8"/>
      <c r="BB11" s="321">
        <f t="shared" si="6"/>
        <v>2</v>
      </c>
      <c r="BC11" s="601"/>
      <c r="BD11" s="601">
        <v>1</v>
      </c>
      <c r="BE11" s="601">
        <v>1</v>
      </c>
      <c r="BF11" s="601"/>
      <c r="BG11" s="8"/>
      <c r="BH11" s="321">
        <f t="shared" si="7"/>
        <v>2</v>
      </c>
      <c r="BI11" s="601">
        <v>1</v>
      </c>
      <c r="BJ11" s="601">
        <v>1</v>
      </c>
      <c r="BK11" s="601"/>
      <c r="BL11" s="8"/>
      <c r="BM11" s="321">
        <f t="shared" si="8"/>
        <v>2</v>
      </c>
      <c r="BN11" s="524">
        <v>1</v>
      </c>
      <c r="BO11" s="524"/>
      <c r="BP11" s="524">
        <v>1</v>
      </c>
      <c r="BQ11" s="524"/>
      <c r="BR11" s="8"/>
      <c r="BS11" s="321">
        <f t="shared" si="9"/>
        <v>2</v>
      </c>
      <c r="BT11" s="524">
        <v>2</v>
      </c>
      <c r="BU11" s="524"/>
      <c r="BV11" s="524"/>
      <c r="BW11" s="8"/>
    </row>
    <row r="12" spans="1:75" ht="15" customHeight="1">
      <c r="A12" s="589" t="s">
        <v>10</v>
      </c>
      <c r="B12" s="7">
        <f t="shared" si="0"/>
        <v>5</v>
      </c>
      <c r="C12" s="580">
        <v>1</v>
      </c>
      <c r="D12" s="581">
        <v>2</v>
      </c>
      <c r="E12" s="581">
        <v>0</v>
      </c>
      <c r="F12" s="581">
        <v>0</v>
      </c>
      <c r="G12" s="13"/>
      <c r="H12" s="95"/>
      <c r="I12" s="580">
        <v>0</v>
      </c>
      <c r="J12" s="581">
        <v>0</v>
      </c>
      <c r="K12" s="581">
        <v>0</v>
      </c>
      <c r="L12" s="581">
        <v>1</v>
      </c>
      <c r="M12" s="97"/>
      <c r="N12" s="321">
        <f t="shared" si="10"/>
        <v>4</v>
      </c>
      <c r="O12" s="568">
        <v>1</v>
      </c>
      <c r="P12" s="564">
        <v>2</v>
      </c>
      <c r="Q12" s="564"/>
      <c r="R12" s="565">
        <v>1</v>
      </c>
      <c r="S12" s="15"/>
      <c r="T12" s="321">
        <f t="shared" si="11"/>
        <v>1</v>
      </c>
      <c r="U12" s="440"/>
      <c r="V12" s="440"/>
      <c r="W12" s="440">
        <v>1</v>
      </c>
      <c r="X12" s="440"/>
      <c r="Y12" s="440"/>
      <c r="Z12" s="15"/>
      <c r="AA12" s="321">
        <f t="shared" si="1"/>
        <v>2</v>
      </c>
      <c r="AB12" s="523">
        <v>1</v>
      </c>
      <c r="AC12" s="524"/>
      <c r="AD12" s="524">
        <v>1</v>
      </c>
      <c r="AE12" s="515"/>
      <c r="AF12" s="321">
        <f t="shared" si="2"/>
        <v>1</v>
      </c>
      <c r="AG12" s="524"/>
      <c r="AH12" s="524"/>
      <c r="AI12" s="524">
        <v>1</v>
      </c>
      <c r="AJ12" s="524"/>
      <c r="AK12" s="15"/>
      <c r="AL12" s="321">
        <f t="shared" si="3"/>
        <v>2</v>
      </c>
      <c r="AM12" s="524">
        <v>1</v>
      </c>
      <c r="AN12" s="524"/>
      <c r="AO12" s="524">
        <v>1</v>
      </c>
      <c r="AP12" s="515"/>
      <c r="AQ12" s="321">
        <f t="shared" si="4"/>
        <v>2</v>
      </c>
      <c r="AR12" s="524">
        <v>1</v>
      </c>
      <c r="AS12" s="524"/>
      <c r="AT12" s="524">
        <v>1</v>
      </c>
      <c r="AU12" s="524"/>
      <c r="AV12" s="15"/>
      <c r="AW12" s="321">
        <f t="shared" si="5"/>
        <v>2</v>
      </c>
      <c r="AX12" s="524">
        <v>1</v>
      </c>
      <c r="AY12" s="524"/>
      <c r="AZ12" s="524">
        <v>1</v>
      </c>
      <c r="BA12" s="15"/>
      <c r="BB12" s="321">
        <f t="shared" si="6"/>
        <v>2</v>
      </c>
      <c r="BC12" s="601">
        <v>1</v>
      </c>
      <c r="BD12" s="601"/>
      <c r="BE12" s="601">
        <v>1</v>
      </c>
      <c r="BF12" s="601"/>
      <c r="BG12" s="15"/>
      <c r="BH12" s="321">
        <f t="shared" si="7"/>
        <v>2</v>
      </c>
      <c r="BI12" s="601">
        <v>1</v>
      </c>
      <c r="BJ12" s="601"/>
      <c r="BK12" s="601">
        <v>1</v>
      </c>
      <c r="BL12" s="15"/>
      <c r="BM12" s="321">
        <f t="shared" si="8"/>
        <v>1</v>
      </c>
      <c r="BN12" s="524"/>
      <c r="BO12" s="524"/>
      <c r="BP12" s="524">
        <v>1</v>
      </c>
      <c r="BQ12" s="524"/>
      <c r="BR12" s="15"/>
      <c r="BS12" s="321">
        <f t="shared" si="9"/>
        <v>2</v>
      </c>
      <c r="BT12" s="524">
        <v>1</v>
      </c>
      <c r="BU12" s="524"/>
      <c r="BV12" s="524">
        <v>1</v>
      </c>
      <c r="BW12" s="15"/>
    </row>
    <row r="13" spans="1:75" ht="15" customHeight="1">
      <c r="A13" s="589" t="s">
        <v>22</v>
      </c>
      <c r="B13" s="7">
        <f t="shared" si="0"/>
        <v>4</v>
      </c>
      <c r="C13" s="580">
        <v>1</v>
      </c>
      <c r="D13" s="581">
        <v>1</v>
      </c>
      <c r="E13" s="581">
        <v>1</v>
      </c>
      <c r="F13" s="581">
        <v>1</v>
      </c>
      <c r="G13" s="13"/>
      <c r="H13" s="95"/>
      <c r="I13" s="580">
        <v>0</v>
      </c>
      <c r="J13" s="581">
        <v>0</v>
      </c>
      <c r="K13" s="581">
        <v>0</v>
      </c>
      <c r="L13" s="581">
        <v>0</v>
      </c>
      <c r="M13" s="95"/>
      <c r="N13" s="321">
        <f t="shared" si="10"/>
        <v>3</v>
      </c>
      <c r="O13" s="563">
        <v>1</v>
      </c>
      <c r="P13" s="566"/>
      <c r="Q13" s="566">
        <v>1</v>
      </c>
      <c r="R13" s="567">
        <v>1</v>
      </c>
      <c r="S13" s="13"/>
      <c r="T13" s="321">
        <f t="shared" si="11"/>
        <v>1</v>
      </c>
      <c r="U13" s="439"/>
      <c r="V13" s="439">
        <v>1</v>
      </c>
      <c r="W13" s="439"/>
      <c r="X13" s="439"/>
      <c r="Y13" s="439"/>
      <c r="Z13" s="13"/>
      <c r="AA13" s="321">
        <f t="shared" si="1"/>
        <v>1</v>
      </c>
      <c r="AB13" s="523"/>
      <c r="AC13" s="524">
        <v>1</v>
      </c>
      <c r="AD13" s="524"/>
      <c r="AE13" s="515"/>
      <c r="AF13" s="321">
        <f t="shared" si="2"/>
        <v>0</v>
      </c>
      <c r="AG13" s="524"/>
      <c r="AH13" s="524"/>
      <c r="AI13" s="524"/>
      <c r="AJ13" s="524"/>
      <c r="AK13" s="13"/>
      <c r="AL13" s="321">
        <f t="shared" si="3"/>
        <v>0</v>
      </c>
      <c r="AM13" s="524"/>
      <c r="AN13" s="524"/>
      <c r="AO13" s="524"/>
      <c r="AP13" s="515"/>
      <c r="AQ13" s="321">
        <f t="shared" si="4"/>
        <v>1</v>
      </c>
      <c r="AR13" s="524"/>
      <c r="AS13" s="524">
        <v>1</v>
      </c>
      <c r="AT13" s="524"/>
      <c r="AU13" s="524"/>
      <c r="AV13" s="13"/>
      <c r="AW13" s="321">
        <f t="shared" si="5"/>
        <v>1</v>
      </c>
      <c r="AX13" s="524"/>
      <c r="AY13" s="524">
        <v>1</v>
      </c>
      <c r="AZ13" s="524"/>
      <c r="BA13" s="13"/>
      <c r="BB13" s="321">
        <f t="shared" si="6"/>
        <v>1</v>
      </c>
      <c r="BC13" s="601">
        <v>1</v>
      </c>
      <c r="BD13" s="601"/>
      <c r="BE13" s="601"/>
      <c r="BF13" s="601"/>
      <c r="BG13" s="13"/>
      <c r="BH13" s="321">
        <f t="shared" si="7"/>
        <v>0</v>
      </c>
      <c r="BI13" s="601"/>
      <c r="BJ13" s="601"/>
      <c r="BK13" s="601"/>
      <c r="BL13" s="13"/>
      <c r="BM13" s="321">
        <f t="shared" si="8"/>
        <v>1</v>
      </c>
      <c r="BN13" s="524"/>
      <c r="BO13" s="524">
        <v>1</v>
      </c>
      <c r="BP13" s="524"/>
      <c r="BQ13" s="524"/>
      <c r="BR13" s="13"/>
      <c r="BS13" s="321">
        <f t="shared" si="9"/>
        <v>1</v>
      </c>
      <c r="BT13" s="524"/>
      <c r="BU13" s="524">
        <v>1</v>
      </c>
      <c r="BV13" s="524"/>
      <c r="BW13" s="13"/>
    </row>
    <row r="14" spans="1:75" ht="15" customHeight="1">
      <c r="A14" s="589" t="s">
        <v>23</v>
      </c>
      <c r="B14" s="7">
        <f t="shared" si="0"/>
        <v>5</v>
      </c>
      <c r="C14" s="580">
        <v>1</v>
      </c>
      <c r="D14" s="581">
        <v>1</v>
      </c>
      <c r="E14" s="581">
        <v>1</v>
      </c>
      <c r="F14" s="581">
        <v>1</v>
      </c>
      <c r="G14" s="13"/>
      <c r="H14" s="95"/>
      <c r="I14" s="580">
        <v>0</v>
      </c>
      <c r="J14" s="581">
        <v>0</v>
      </c>
      <c r="K14" s="581">
        <v>0</v>
      </c>
      <c r="L14" s="581"/>
      <c r="M14" s="92"/>
      <c r="N14" s="321">
        <f t="shared" si="10"/>
        <v>4</v>
      </c>
      <c r="O14" s="563">
        <v>1</v>
      </c>
      <c r="P14" s="566">
        <v>1</v>
      </c>
      <c r="Q14" s="566">
        <v>1</v>
      </c>
      <c r="R14" s="567">
        <v>1</v>
      </c>
      <c r="S14" s="14"/>
      <c r="T14" s="321">
        <f t="shared" si="11"/>
        <v>2</v>
      </c>
      <c r="U14" s="439"/>
      <c r="V14" s="439">
        <v>1</v>
      </c>
      <c r="W14" s="439"/>
      <c r="X14" s="439">
        <v>1</v>
      </c>
      <c r="Y14" s="439"/>
      <c r="Z14" s="14"/>
      <c r="AA14" s="321">
        <f t="shared" si="1"/>
        <v>2</v>
      </c>
      <c r="AB14" s="523">
        <v>1</v>
      </c>
      <c r="AC14" s="524">
        <v>1</v>
      </c>
      <c r="AD14" s="524"/>
      <c r="AE14" s="515"/>
      <c r="AF14" s="321">
        <f t="shared" si="2"/>
        <v>1</v>
      </c>
      <c r="AG14" s="524"/>
      <c r="AH14" s="524"/>
      <c r="AI14" s="524"/>
      <c r="AJ14" s="524">
        <v>1</v>
      </c>
      <c r="AK14" s="14"/>
      <c r="AL14" s="321">
        <f t="shared" si="3"/>
        <v>2</v>
      </c>
      <c r="AM14" s="524">
        <v>1</v>
      </c>
      <c r="AN14" s="524">
        <v>1</v>
      </c>
      <c r="AO14" s="524"/>
      <c r="AP14" s="515"/>
      <c r="AQ14" s="321">
        <f t="shared" si="4"/>
        <v>2</v>
      </c>
      <c r="AR14" s="524"/>
      <c r="AS14" s="524">
        <v>1</v>
      </c>
      <c r="AT14" s="524"/>
      <c r="AU14" s="524">
        <v>1</v>
      </c>
      <c r="AV14" s="14"/>
      <c r="AW14" s="321">
        <f t="shared" si="5"/>
        <v>2</v>
      </c>
      <c r="AX14" s="524">
        <v>1</v>
      </c>
      <c r="AY14" s="524">
        <v>1</v>
      </c>
      <c r="AZ14" s="524"/>
      <c r="BA14" s="14"/>
      <c r="BB14" s="321">
        <f t="shared" si="6"/>
        <v>2</v>
      </c>
      <c r="BC14" s="601">
        <v>1</v>
      </c>
      <c r="BD14" s="601"/>
      <c r="BE14" s="601"/>
      <c r="BF14" s="601">
        <v>1</v>
      </c>
      <c r="BG14" s="14"/>
      <c r="BH14" s="321">
        <f t="shared" si="7"/>
        <v>1</v>
      </c>
      <c r="BI14" s="601">
        <v>1</v>
      </c>
      <c r="BJ14" s="601"/>
      <c r="BK14" s="601"/>
      <c r="BL14" s="14"/>
      <c r="BM14" s="321">
        <f t="shared" si="8"/>
        <v>2</v>
      </c>
      <c r="BN14" s="524"/>
      <c r="BO14" s="524">
        <v>1</v>
      </c>
      <c r="BP14" s="524"/>
      <c r="BQ14" s="524">
        <v>1</v>
      </c>
      <c r="BR14" s="14"/>
      <c r="BS14" s="321">
        <f t="shared" si="9"/>
        <v>2</v>
      </c>
      <c r="BT14" s="524">
        <v>1</v>
      </c>
      <c r="BU14" s="524">
        <v>1</v>
      </c>
      <c r="BV14" s="524"/>
      <c r="BW14" s="14"/>
    </row>
    <row r="15" spans="1:75" ht="15" customHeight="1">
      <c r="A15" s="589" t="s">
        <v>6</v>
      </c>
      <c r="B15" s="7">
        <f t="shared" si="0"/>
        <v>8</v>
      </c>
      <c r="C15" s="580">
        <v>1</v>
      </c>
      <c r="D15" s="581">
        <v>2</v>
      </c>
      <c r="E15" s="581">
        <v>2</v>
      </c>
      <c r="F15" s="581">
        <v>0</v>
      </c>
      <c r="G15" s="12"/>
      <c r="H15" s="95"/>
      <c r="I15" s="580">
        <v>0</v>
      </c>
      <c r="J15" s="581">
        <v>0</v>
      </c>
      <c r="K15" s="581">
        <v>0</v>
      </c>
      <c r="L15" s="581">
        <v>1</v>
      </c>
      <c r="M15" s="95"/>
      <c r="N15" s="321">
        <f t="shared" si="10"/>
        <v>2</v>
      </c>
      <c r="O15" s="569">
        <v>1</v>
      </c>
      <c r="P15" s="570">
        <v>1</v>
      </c>
      <c r="Q15" s="570"/>
      <c r="R15" s="571"/>
      <c r="S15" s="13"/>
      <c r="T15" s="321">
        <f t="shared" si="11"/>
        <v>2</v>
      </c>
      <c r="U15" s="441">
        <v>1</v>
      </c>
      <c r="V15" s="441"/>
      <c r="W15" s="441">
        <v>1</v>
      </c>
      <c r="X15" s="441"/>
      <c r="Y15" s="441"/>
      <c r="Z15" s="13"/>
      <c r="AA15" s="321">
        <f t="shared" si="1"/>
        <v>3</v>
      </c>
      <c r="AB15" s="523">
        <v>2</v>
      </c>
      <c r="AC15" s="524">
        <v>1</v>
      </c>
      <c r="AD15" s="524"/>
      <c r="AE15" s="515"/>
      <c r="AF15" s="321">
        <f t="shared" si="2"/>
        <v>2</v>
      </c>
      <c r="AG15" s="524"/>
      <c r="AH15" s="524">
        <v>1</v>
      </c>
      <c r="AI15" s="524">
        <v>1</v>
      </c>
      <c r="AJ15" s="524"/>
      <c r="AK15" s="13"/>
      <c r="AL15" s="321">
        <f t="shared" si="3"/>
        <v>3</v>
      </c>
      <c r="AM15" s="524">
        <v>2</v>
      </c>
      <c r="AN15" s="524">
        <v>1</v>
      </c>
      <c r="AO15" s="524"/>
      <c r="AP15" s="515"/>
      <c r="AQ15" s="321">
        <f t="shared" si="4"/>
        <v>2</v>
      </c>
      <c r="AR15" s="524">
        <v>1</v>
      </c>
      <c r="AS15" s="524"/>
      <c r="AT15" s="524">
        <v>1</v>
      </c>
      <c r="AU15" s="524"/>
      <c r="AV15" s="13"/>
      <c r="AW15" s="321">
        <f t="shared" si="5"/>
        <v>2</v>
      </c>
      <c r="AX15" s="524">
        <v>2</v>
      </c>
      <c r="AY15" s="524"/>
      <c r="AZ15" s="524"/>
      <c r="BA15" s="13"/>
      <c r="BB15" s="321">
        <f t="shared" si="6"/>
        <v>2</v>
      </c>
      <c r="BC15" s="601"/>
      <c r="BD15" s="601">
        <v>1</v>
      </c>
      <c r="BE15" s="601">
        <v>1</v>
      </c>
      <c r="BF15" s="601"/>
      <c r="BG15" s="13"/>
      <c r="BH15" s="321">
        <f t="shared" si="7"/>
        <v>2</v>
      </c>
      <c r="BI15" s="601">
        <v>1</v>
      </c>
      <c r="BJ15" s="601">
        <v>1</v>
      </c>
      <c r="BK15" s="601"/>
      <c r="BL15" s="13"/>
      <c r="BM15" s="321">
        <f t="shared" si="8"/>
        <v>2</v>
      </c>
      <c r="BN15" s="524">
        <v>1</v>
      </c>
      <c r="BO15" s="524"/>
      <c r="BP15" s="524">
        <v>1</v>
      </c>
      <c r="BQ15" s="524"/>
      <c r="BR15" s="13"/>
      <c r="BS15" s="321">
        <f t="shared" si="9"/>
        <v>2</v>
      </c>
      <c r="BT15" s="524">
        <v>2</v>
      </c>
      <c r="BU15" s="524"/>
      <c r="BV15" s="524"/>
      <c r="BW15" s="13"/>
    </row>
    <row r="16" spans="1:75" ht="15" customHeight="1">
      <c r="A16" s="589" t="s">
        <v>24</v>
      </c>
      <c r="B16" s="7">
        <f t="shared" si="0"/>
        <v>6</v>
      </c>
      <c r="C16" s="580">
        <v>1</v>
      </c>
      <c r="D16" s="581">
        <v>1</v>
      </c>
      <c r="E16" s="581">
        <v>1</v>
      </c>
      <c r="F16" s="581">
        <v>1</v>
      </c>
      <c r="G16" s="13"/>
      <c r="H16" s="95"/>
      <c r="I16" s="580">
        <v>0</v>
      </c>
      <c r="J16" s="581">
        <v>0</v>
      </c>
      <c r="K16" s="581">
        <v>0</v>
      </c>
      <c r="L16" s="581">
        <v>1</v>
      </c>
      <c r="M16" s="95"/>
      <c r="N16" s="321">
        <f t="shared" si="10"/>
        <v>4</v>
      </c>
      <c r="O16" s="569">
        <v>1</v>
      </c>
      <c r="P16" s="570">
        <v>1</v>
      </c>
      <c r="Q16" s="570">
        <v>1</v>
      </c>
      <c r="R16" s="571">
        <v>1</v>
      </c>
      <c r="S16" s="13"/>
      <c r="T16" s="321">
        <f t="shared" si="11"/>
        <v>2</v>
      </c>
      <c r="U16" s="441"/>
      <c r="V16" s="441">
        <v>1</v>
      </c>
      <c r="W16" s="441">
        <v>1</v>
      </c>
      <c r="X16" s="441"/>
      <c r="Y16" s="441"/>
      <c r="Z16" s="13"/>
      <c r="AA16" s="321">
        <f t="shared" si="1"/>
        <v>2</v>
      </c>
      <c r="AB16" s="523">
        <v>1</v>
      </c>
      <c r="AC16" s="524">
        <v>1</v>
      </c>
      <c r="AD16" s="524"/>
      <c r="AE16" s="515"/>
      <c r="AF16" s="321">
        <f t="shared" si="2"/>
        <v>2</v>
      </c>
      <c r="AG16" s="524">
        <v>1</v>
      </c>
      <c r="AH16" s="524"/>
      <c r="AI16" s="524">
        <v>1</v>
      </c>
      <c r="AJ16" s="524"/>
      <c r="AK16" s="13"/>
      <c r="AL16" s="321">
        <f t="shared" si="3"/>
        <v>2</v>
      </c>
      <c r="AM16" s="524">
        <v>1</v>
      </c>
      <c r="AN16" s="524">
        <v>1</v>
      </c>
      <c r="AO16" s="524"/>
      <c r="AP16" s="515"/>
      <c r="AQ16" s="321">
        <f t="shared" si="4"/>
        <v>2</v>
      </c>
      <c r="AR16" s="524"/>
      <c r="AS16" s="524">
        <v>1</v>
      </c>
      <c r="AT16" s="524">
        <v>1</v>
      </c>
      <c r="AU16" s="524"/>
      <c r="AV16" s="13"/>
      <c r="AW16" s="321">
        <f t="shared" si="5"/>
        <v>2</v>
      </c>
      <c r="AX16" s="524">
        <v>1</v>
      </c>
      <c r="AY16" s="524">
        <v>1</v>
      </c>
      <c r="AZ16" s="524"/>
      <c r="BA16" s="13"/>
      <c r="BB16" s="321">
        <f t="shared" si="6"/>
        <v>2</v>
      </c>
      <c r="BC16" s="601">
        <v>1</v>
      </c>
      <c r="BD16" s="601"/>
      <c r="BE16" s="601">
        <v>1</v>
      </c>
      <c r="BF16" s="601"/>
      <c r="BG16" s="13"/>
      <c r="BH16" s="321">
        <f t="shared" si="7"/>
        <v>1</v>
      </c>
      <c r="BI16" s="601">
        <v>1</v>
      </c>
      <c r="BJ16" s="601"/>
      <c r="BK16" s="601"/>
      <c r="BL16" s="13"/>
      <c r="BM16" s="321">
        <f t="shared" si="8"/>
        <v>2</v>
      </c>
      <c r="BN16" s="524"/>
      <c r="BO16" s="524">
        <v>1</v>
      </c>
      <c r="BP16" s="524">
        <v>1</v>
      </c>
      <c r="BQ16" s="524"/>
      <c r="BR16" s="13"/>
      <c r="BS16" s="321">
        <f t="shared" si="9"/>
        <v>2</v>
      </c>
      <c r="BT16" s="524">
        <v>1</v>
      </c>
      <c r="BU16" s="524">
        <v>1</v>
      </c>
      <c r="BV16" s="524"/>
      <c r="BW16" s="13"/>
    </row>
    <row r="17" spans="1:75" ht="15" customHeight="1">
      <c r="A17" s="592" t="s">
        <v>25</v>
      </c>
      <c r="B17" s="16">
        <f t="shared" si="0"/>
        <v>5</v>
      </c>
      <c r="C17" s="586">
        <v>1</v>
      </c>
      <c r="D17" s="581">
        <v>1</v>
      </c>
      <c r="E17" s="581">
        <v>1</v>
      </c>
      <c r="F17" s="581">
        <v>1</v>
      </c>
      <c r="G17" s="17"/>
      <c r="H17" s="18"/>
      <c r="I17" s="586">
        <v>0</v>
      </c>
      <c r="J17" s="581">
        <v>0</v>
      </c>
      <c r="K17" s="581">
        <v>0</v>
      </c>
      <c r="L17" s="581">
        <v>0</v>
      </c>
      <c r="M17" s="20"/>
      <c r="N17" s="321">
        <f t="shared" si="10"/>
        <v>1</v>
      </c>
      <c r="O17" s="569"/>
      <c r="P17" s="570"/>
      <c r="Q17" s="570"/>
      <c r="R17" s="571">
        <v>1</v>
      </c>
      <c r="S17" s="19"/>
      <c r="T17" s="321">
        <f t="shared" si="11"/>
        <v>1</v>
      </c>
      <c r="U17" s="525"/>
      <c r="V17" s="525">
        <v>1</v>
      </c>
      <c r="W17" s="525"/>
      <c r="X17" s="525"/>
      <c r="Y17" s="525"/>
      <c r="Z17" s="13"/>
      <c r="AA17" s="321">
        <f t="shared" si="1"/>
        <v>2</v>
      </c>
      <c r="AB17" s="526">
        <v>1</v>
      </c>
      <c r="AC17" s="527">
        <v>1</v>
      </c>
      <c r="AD17" s="527"/>
      <c r="AE17" s="535"/>
      <c r="AF17" s="321">
        <f t="shared" si="2"/>
        <v>1</v>
      </c>
      <c r="AG17" s="527">
        <v>1</v>
      </c>
      <c r="AH17" s="527"/>
      <c r="AI17" s="527"/>
      <c r="AJ17" s="527"/>
      <c r="AK17" s="13"/>
      <c r="AL17" s="321">
        <f t="shared" si="3"/>
        <v>2</v>
      </c>
      <c r="AM17" s="527">
        <v>2</v>
      </c>
      <c r="AN17" s="527"/>
      <c r="AO17" s="527"/>
      <c r="AP17" s="535"/>
      <c r="AQ17" s="321">
        <f t="shared" si="4"/>
        <v>1</v>
      </c>
      <c r="AR17" s="524"/>
      <c r="AS17" s="524">
        <v>1</v>
      </c>
      <c r="AT17" s="524"/>
      <c r="AU17" s="524"/>
      <c r="AV17" s="19"/>
      <c r="AW17" s="321">
        <f t="shared" si="5"/>
        <v>2</v>
      </c>
      <c r="AX17" s="524">
        <v>1</v>
      </c>
      <c r="AY17" s="524">
        <v>1</v>
      </c>
      <c r="AZ17" s="524"/>
      <c r="BA17" s="19"/>
      <c r="BB17" s="321">
        <f t="shared" si="6"/>
        <v>1</v>
      </c>
      <c r="BC17" s="602">
        <v>1</v>
      </c>
      <c r="BD17" s="602"/>
      <c r="BE17" s="602"/>
      <c r="BF17" s="602"/>
      <c r="BG17" s="19"/>
      <c r="BH17" s="321">
        <f t="shared" si="7"/>
        <v>2</v>
      </c>
      <c r="BI17" s="601">
        <v>2</v>
      </c>
      <c r="BJ17" s="601"/>
      <c r="BK17" s="601"/>
      <c r="BL17" s="19"/>
      <c r="BM17" s="321">
        <f t="shared" si="8"/>
        <v>1</v>
      </c>
      <c r="BN17" s="524"/>
      <c r="BO17" s="524">
        <v>1</v>
      </c>
      <c r="BP17" s="524"/>
      <c r="BQ17" s="524"/>
      <c r="BR17" s="19"/>
      <c r="BS17" s="321">
        <f t="shared" si="9"/>
        <v>2</v>
      </c>
      <c r="BT17" s="524">
        <v>1</v>
      </c>
      <c r="BU17" s="524">
        <v>1</v>
      </c>
      <c r="BV17" s="524"/>
      <c r="BW17" s="19"/>
    </row>
    <row r="18" spans="1:75" ht="15" customHeight="1">
      <c r="A18" s="593" t="s">
        <v>26</v>
      </c>
      <c r="B18" s="7">
        <f t="shared" ref="B18:B45" si="12">SUM(C18:F18)+SUM(I18:L18)</f>
        <v>4</v>
      </c>
      <c r="C18" s="587">
        <v>1</v>
      </c>
      <c r="D18" s="553">
        <v>2</v>
      </c>
      <c r="E18" s="553">
        <v>0</v>
      </c>
      <c r="F18" s="553">
        <v>1</v>
      </c>
      <c r="G18" s="13"/>
      <c r="H18" s="95"/>
      <c r="I18" s="587">
        <v>0</v>
      </c>
      <c r="J18" s="553">
        <v>0</v>
      </c>
      <c r="K18" s="553">
        <v>0</v>
      </c>
      <c r="L18" s="553">
        <v>0</v>
      </c>
      <c r="M18" s="95"/>
      <c r="N18" s="552">
        <f t="shared" si="10"/>
        <v>2</v>
      </c>
      <c r="O18" s="559">
        <v>1</v>
      </c>
      <c r="P18" s="559">
        <v>1</v>
      </c>
      <c r="Q18" s="559"/>
      <c r="R18" s="559"/>
      <c r="S18" s="13"/>
      <c r="T18" s="552">
        <f t="shared" si="11"/>
        <v>1</v>
      </c>
      <c r="U18" s="553"/>
      <c r="V18" s="553">
        <v>1</v>
      </c>
      <c r="W18" s="553"/>
      <c r="X18" s="553"/>
      <c r="Y18" s="553"/>
      <c r="Z18" s="554"/>
      <c r="AA18" s="552">
        <f t="shared" si="1"/>
        <v>2</v>
      </c>
      <c r="AB18" s="555">
        <v>1</v>
      </c>
      <c r="AC18" s="556">
        <v>1</v>
      </c>
      <c r="AD18" s="556"/>
      <c r="AE18" s="557"/>
      <c r="AF18" s="552">
        <f t="shared" si="2"/>
        <v>1</v>
      </c>
      <c r="AG18" s="556">
        <v>1</v>
      </c>
      <c r="AH18" s="556"/>
      <c r="AI18" s="556"/>
      <c r="AJ18" s="556"/>
      <c r="AK18" s="554"/>
      <c r="AL18" s="552">
        <f t="shared" si="3"/>
        <v>1</v>
      </c>
      <c r="AM18" s="556">
        <v>1</v>
      </c>
      <c r="AN18" s="556"/>
      <c r="AO18" s="556"/>
      <c r="AP18" s="558"/>
      <c r="AQ18" s="552">
        <f t="shared" si="4"/>
        <v>1</v>
      </c>
      <c r="AR18" s="556"/>
      <c r="AS18" s="556">
        <v>1</v>
      </c>
      <c r="AT18" s="556"/>
      <c r="AU18" s="556"/>
      <c r="AV18" s="13"/>
      <c r="AW18" s="552">
        <f t="shared" si="5"/>
        <v>2</v>
      </c>
      <c r="AX18" s="556">
        <v>1</v>
      </c>
      <c r="AY18" s="556">
        <v>1</v>
      </c>
      <c r="AZ18" s="556"/>
      <c r="BA18" s="13"/>
      <c r="BB18" s="552">
        <f t="shared" si="6"/>
        <v>2</v>
      </c>
      <c r="BC18" s="603"/>
      <c r="BD18" s="603"/>
      <c r="BE18" s="603">
        <v>2</v>
      </c>
      <c r="BF18" s="603"/>
      <c r="BG18" s="13"/>
      <c r="BH18" s="552">
        <f t="shared" si="7"/>
        <v>1</v>
      </c>
      <c r="BI18" s="603">
        <v>1</v>
      </c>
      <c r="BJ18" s="603"/>
      <c r="BK18" s="603"/>
      <c r="BL18" s="13"/>
      <c r="BM18" s="552">
        <f t="shared" si="8"/>
        <v>1</v>
      </c>
      <c r="BN18" s="556"/>
      <c r="BO18" s="556">
        <v>1</v>
      </c>
      <c r="BP18" s="556"/>
      <c r="BQ18" s="556"/>
      <c r="BR18" s="13"/>
      <c r="BS18" s="552">
        <f t="shared" si="9"/>
        <v>2</v>
      </c>
      <c r="BT18" s="556">
        <v>1</v>
      </c>
      <c r="BU18" s="556">
        <v>1</v>
      </c>
      <c r="BV18" s="556"/>
      <c r="BW18" s="13"/>
    </row>
    <row r="19" spans="1:75" ht="15" customHeight="1">
      <c r="A19" s="589" t="s">
        <v>27</v>
      </c>
      <c r="B19" s="7">
        <f t="shared" si="12"/>
        <v>4</v>
      </c>
      <c r="C19" s="580">
        <v>1</v>
      </c>
      <c r="D19" s="581">
        <v>1</v>
      </c>
      <c r="E19" s="581">
        <v>1</v>
      </c>
      <c r="F19" s="581">
        <v>1</v>
      </c>
      <c r="G19" s="13"/>
      <c r="H19" s="95"/>
      <c r="I19" s="580">
        <v>0</v>
      </c>
      <c r="J19" s="581">
        <v>0</v>
      </c>
      <c r="K19" s="581">
        <v>0</v>
      </c>
      <c r="L19" s="581">
        <v>0</v>
      </c>
      <c r="M19" s="95"/>
      <c r="N19" s="321">
        <f t="shared" si="10"/>
        <v>3</v>
      </c>
      <c r="O19" s="569">
        <v>1</v>
      </c>
      <c r="P19" s="570">
        <v>1</v>
      </c>
      <c r="Q19" s="570">
        <v>1</v>
      </c>
      <c r="R19" s="571"/>
      <c r="S19" s="13"/>
      <c r="T19" s="321">
        <f t="shared" si="11"/>
        <v>1</v>
      </c>
      <c r="U19" s="441">
        <v>1</v>
      </c>
      <c r="V19" s="441"/>
      <c r="W19" s="441"/>
      <c r="X19" s="441"/>
      <c r="Y19" s="441"/>
      <c r="Z19" s="13"/>
      <c r="AA19" s="321">
        <f t="shared" si="1"/>
        <v>1</v>
      </c>
      <c r="AB19" s="523">
        <v>1</v>
      </c>
      <c r="AC19" s="524"/>
      <c r="AD19" s="524"/>
      <c r="AE19" s="515"/>
      <c r="AF19" s="321">
        <f t="shared" si="2"/>
        <v>1</v>
      </c>
      <c r="AG19" s="524"/>
      <c r="AH19" s="524">
        <v>1</v>
      </c>
      <c r="AI19" s="524"/>
      <c r="AJ19" s="524"/>
      <c r="AK19" s="13"/>
      <c r="AL19" s="321">
        <f t="shared" si="3"/>
        <v>1</v>
      </c>
      <c r="AM19" s="524"/>
      <c r="AN19" s="524">
        <v>1</v>
      </c>
      <c r="AO19" s="524"/>
      <c r="AP19" s="515"/>
      <c r="AQ19" s="321">
        <f t="shared" si="4"/>
        <v>1</v>
      </c>
      <c r="AR19" s="524">
        <v>1</v>
      </c>
      <c r="AS19" s="524"/>
      <c r="AT19" s="524"/>
      <c r="AU19" s="524"/>
      <c r="AV19" s="13"/>
      <c r="AW19" s="321">
        <f t="shared" si="5"/>
        <v>1</v>
      </c>
      <c r="AX19" s="524">
        <v>1</v>
      </c>
      <c r="AY19" s="524"/>
      <c r="AZ19" s="524"/>
      <c r="BA19" s="13"/>
      <c r="BB19" s="321">
        <f t="shared" si="6"/>
        <v>1</v>
      </c>
      <c r="BC19" s="601"/>
      <c r="BD19" s="601">
        <v>1</v>
      </c>
      <c r="BE19" s="601"/>
      <c r="BF19" s="601"/>
      <c r="BG19" s="13"/>
      <c r="BH19" s="321">
        <f t="shared" si="7"/>
        <v>1</v>
      </c>
      <c r="BI19" s="601"/>
      <c r="BJ19" s="601">
        <v>1</v>
      </c>
      <c r="BK19" s="601"/>
      <c r="BL19" s="13"/>
      <c r="BM19" s="321">
        <f t="shared" si="8"/>
        <v>1</v>
      </c>
      <c r="BN19" s="524">
        <v>1</v>
      </c>
      <c r="BO19" s="524"/>
      <c r="BP19" s="524"/>
      <c r="BQ19" s="524"/>
      <c r="BR19" s="13"/>
      <c r="BS19" s="321">
        <f t="shared" si="9"/>
        <v>1</v>
      </c>
      <c r="BT19" s="524">
        <v>1</v>
      </c>
      <c r="BU19" s="524"/>
      <c r="BV19" s="524"/>
      <c r="BW19" s="13"/>
    </row>
    <row r="20" spans="1:75" ht="15" customHeight="1">
      <c r="A20" s="589" t="s">
        <v>28</v>
      </c>
      <c r="B20" s="7">
        <f t="shared" si="12"/>
        <v>5</v>
      </c>
      <c r="C20" s="580">
        <v>1</v>
      </c>
      <c r="D20" s="581">
        <v>2</v>
      </c>
      <c r="E20" s="581">
        <v>1</v>
      </c>
      <c r="F20" s="581">
        <v>1</v>
      </c>
      <c r="G20" s="8" t="s">
        <v>54</v>
      </c>
      <c r="H20" s="97"/>
      <c r="I20" s="580">
        <v>0</v>
      </c>
      <c r="J20" s="581">
        <v>0</v>
      </c>
      <c r="K20" s="581">
        <v>0</v>
      </c>
      <c r="L20" s="581">
        <v>0</v>
      </c>
      <c r="M20" s="94" t="s">
        <v>275</v>
      </c>
      <c r="N20" s="321">
        <f t="shared" si="10"/>
        <v>3</v>
      </c>
      <c r="O20" s="572">
        <v>1</v>
      </c>
      <c r="P20" s="573">
        <v>1</v>
      </c>
      <c r="Q20" s="573">
        <v>1</v>
      </c>
      <c r="R20" s="574"/>
      <c r="S20" s="8"/>
      <c r="T20" s="321">
        <f t="shared" si="11"/>
        <v>1</v>
      </c>
      <c r="U20" s="442">
        <v>1</v>
      </c>
      <c r="V20" s="442"/>
      <c r="W20" s="442"/>
      <c r="X20" s="442"/>
      <c r="Y20" s="442"/>
      <c r="Z20" s="424"/>
      <c r="AA20" s="321">
        <f t="shared" si="1"/>
        <v>2</v>
      </c>
      <c r="AB20" s="523">
        <v>2</v>
      </c>
      <c r="AC20" s="524"/>
      <c r="AD20" s="524"/>
      <c r="AE20" s="515"/>
      <c r="AF20" s="321">
        <f t="shared" si="2"/>
        <v>1</v>
      </c>
      <c r="AG20" s="524">
        <v>1</v>
      </c>
      <c r="AH20" s="524"/>
      <c r="AI20" s="524"/>
      <c r="AJ20" s="524"/>
      <c r="AK20" s="424"/>
      <c r="AL20" s="321">
        <f t="shared" si="3"/>
        <v>2</v>
      </c>
      <c r="AM20" s="524">
        <v>2</v>
      </c>
      <c r="AN20" s="524"/>
      <c r="AO20" s="524"/>
      <c r="AP20" s="515"/>
      <c r="AQ20" s="321">
        <f t="shared" si="4"/>
        <v>1</v>
      </c>
      <c r="AR20" s="524">
        <v>1</v>
      </c>
      <c r="AS20" s="524"/>
      <c r="AT20" s="524"/>
      <c r="AU20" s="524"/>
      <c r="AV20" s="424"/>
      <c r="AW20" s="321">
        <f t="shared" si="5"/>
        <v>2</v>
      </c>
      <c r="AX20" s="524">
        <v>2</v>
      </c>
      <c r="AY20" s="524"/>
      <c r="AZ20" s="524"/>
      <c r="BA20" s="424"/>
      <c r="BB20" s="321">
        <f t="shared" si="6"/>
        <v>1</v>
      </c>
      <c r="BC20" s="601">
        <v>1</v>
      </c>
      <c r="BD20" s="601"/>
      <c r="BE20" s="601"/>
      <c r="BF20" s="601"/>
      <c r="BG20" s="424"/>
      <c r="BH20" s="321">
        <f t="shared" si="7"/>
        <v>1</v>
      </c>
      <c r="BI20" s="601">
        <v>1</v>
      </c>
      <c r="BJ20" s="601"/>
      <c r="BK20" s="601"/>
      <c r="BL20" s="424"/>
      <c r="BM20" s="321">
        <f t="shared" si="8"/>
        <v>1</v>
      </c>
      <c r="BN20" s="524">
        <v>1</v>
      </c>
      <c r="BO20" s="524"/>
      <c r="BP20" s="524"/>
      <c r="BQ20" s="524"/>
      <c r="BR20" s="424"/>
      <c r="BS20" s="321">
        <f t="shared" si="9"/>
        <v>2</v>
      </c>
      <c r="BT20" s="524">
        <v>2</v>
      </c>
      <c r="BU20" s="524"/>
      <c r="BV20" s="524"/>
      <c r="BW20" s="424"/>
    </row>
    <row r="21" spans="1:75" ht="15" customHeight="1">
      <c r="A21" s="589" t="s">
        <v>29</v>
      </c>
      <c r="B21" s="7">
        <f t="shared" si="12"/>
        <v>2</v>
      </c>
      <c r="C21" s="580">
        <v>1</v>
      </c>
      <c r="D21" s="581">
        <v>0</v>
      </c>
      <c r="E21" s="581">
        <v>1</v>
      </c>
      <c r="F21" s="581">
        <v>0</v>
      </c>
      <c r="G21" s="13"/>
      <c r="H21" s="95"/>
      <c r="I21" s="580">
        <v>0</v>
      </c>
      <c r="J21" s="581">
        <v>0</v>
      </c>
      <c r="K21" s="581">
        <v>0</v>
      </c>
      <c r="L21" s="581">
        <v>0</v>
      </c>
      <c r="N21" s="321">
        <f t="shared" si="10"/>
        <v>1</v>
      </c>
      <c r="O21" s="569">
        <v>1</v>
      </c>
      <c r="P21" s="570"/>
      <c r="Q21" s="570"/>
      <c r="R21" s="571"/>
      <c r="S21" s="9"/>
      <c r="T21" s="321">
        <f t="shared" si="11"/>
        <v>2</v>
      </c>
      <c r="U21" s="441">
        <v>1</v>
      </c>
      <c r="V21" s="441"/>
      <c r="W21" s="441"/>
      <c r="X21" s="441">
        <v>1</v>
      </c>
      <c r="Y21" s="441"/>
      <c r="Z21" s="9"/>
      <c r="AA21" s="321">
        <f t="shared" si="1"/>
        <v>1</v>
      </c>
      <c r="AB21" s="523">
        <v>1</v>
      </c>
      <c r="AC21" s="524"/>
      <c r="AD21" s="524"/>
      <c r="AE21" s="515"/>
      <c r="AF21" s="321">
        <f t="shared" si="2"/>
        <v>1</v>
      </c>
      <c r="AG21" s="524"/>
      <c r="AH21" s="524"/>
      <c r="AI21" s="524"/>
      <c r="AJ21" s="524">
        <v>1</v>
      </c>
      <c r="AK21" s="9"/>
      <c r="AL21" s="321">
        <f t="shared" si="3"/>
        <v>1</v>
      </c>
      <c r="AM21" s="524">
        <v>1</v>
      </c>
      <c r="AN21" s="524"/>
      <c r="AO21" s="524"/>
      <c r="AP21" s="515"/>
      <c r="AQ21" s="321">
        <f t="shared" si="4"/>
        <v>1</v>
      </c>
      <c r="AR21" s="524"/>
      <c r="AS21" s="524"/>
      <c r="AT21" s="524"/>
      <c r="AU21" s="524">
        <v>1</v>
      </c>
      <c r="AV21" s="9"/>
      <c r="AW21" s="321">
        <f t="shared" si="5"/>
        <v>1</v>
      </c>
      <c r="AX21" s="524">
        <v>1</v>
      </c>
      <c r="AY21" s="524"/>
      <c r="AZ21" s="524"/>
      <c r="BA21" s="9"/>
      <c r="BB21" s="321">
        <f t="shared" si="6"/>
        <v>1</v>
      </c>
      <c r="BC21" s="601"/>
      <c r="BD21" s="601"/>
      <c r="BE21" s="601"/>
      <c r="BF21" s="601">
        <v>1</v>
      </c>
      <c r="BG21" s="9"/>
      <c r="BH21" s="321">
        <f t="shared" si="7"/>
        <v>0</v>
      </c>
      <c r="BI21" s="601"/>
      <c r="BJ21" s="601"/>
      <c r="BK21" s="601"/>
      <c r="BL21" s="9"/>
      <c r="BM21" s="321">
        <f t="shared" si="8"/>
        <v>2</v>
      </c>
      <c r="BN21" s="524">
        <v>1</v>
      </c>
      <c r="BO21" s="524"/>
      <c r="BP21" s="524"/>
      <c r="BQ21" s="524">
        <v>1</v>
      </c>
      <c r="BR21" s="9"/>
      <c r="BS21" s="321">
        <f t="shared" si="9"/>
        <v>1</v>
      </c>
      <c r="BT21" s="524">
        <v>1</v>
      </c>
      <c r="BU21" s="524"/>
      <c r="BV21" s="524"/>
      <c r="BW21" s="9"/>
    </row>
    <row r="22" spans="1:75" ht="20.25" customHeight="1">
      <c r="A22" s="589" t="s">
        <v>73</v>
      </c>
      <c r="B22" s="7">
        <f t="shared" si="12"/>
        <v>4</v>
      </c>
      <c r="C22" s="580">
        <v>2</v>
      </c>
      <c r="D22" s="581">
        <v>1</v>
      </c>
      <c r="E22" s="581">
        <v>0</v>
      </c>
      <c r="F22" s="581">
        <v>0</v>
      </c>
      <c r="G22" s="13"/>
      <c r="H22" s="95"/>
      <c r="I22" s="580">
        <v>0</v>
      </c>
      <c r="J22" s="581">
        <v>0</v>
      </c>
      <c r="K22" s="581">
        <v>0</v>
      </c>
      <c r="L22" s="581">
        <v>1</v>
      </c>
      <c r="M22" s="95"/>
      <c r="N22" s="321">
        <f t="shared" si="10"/>
        <v>2</v>
      </c>
      <c r="O22" s="569">
        <v>1</v>
      </c>
      <c r="P22" s="570">
        <v>1</v>
      </c>
      <c r="Q22" s="570"/>
      <c r="R22" s="571"/>
      <c r="S22" s="13"/>
      <c r="T22" s="321">
        <f t="shared" si="11"/>
        <v>0</v>
      </c>
      <c r="U22" s="441"/>
      <c r="V22" s="441"/>
      <c r="W22" s="441"/>
      <c r="X22" s="441"/>
      <c r="Y22" s="441"/>
      <c r="Z22" s="13"/>
      <c r="AA22" s="321">
        <f t="shared" si="1"/>
        <v>0</v>
      </c>
      <c r="AB22" s="523"/>
      <c r="AC22" s="524"/>
      <c r="AD22" s="524"/>
      <c r="AE22" s="515"/>
      <c r="AF22" s="321">
        <f t="shared" si="2"/>
        <v>1</v>
      </c>
      <c r="AG22" s="524">
        <v>1</v>
      </c>
      <c r="AH22" s="524"/>
      <c r="AI22" s="524"/>
      <c r="AJ22" s="524"/>
      <c r="AK22" s="13"/>
      <c r="AL22" s="321">
        <f t="shared" si="3"/>
        <v>0</v>
      </c>
      <c r="AM22" s="524"/>
      <c r="AN22" s="524"/>
      <c r="AO22" s="524"/>
      <c r="AP22" s="515"/>
      <c r="AQ22" s="321">
        <f t="shared" si="4"/>
        <v>0</v>
      </c>
      <c r="AR22" s="524"/>
      <c r="AS22" s="524"/>
      <c r="AT22" s="524"/>
      <c r="AU22" s="524"/>
      <c r="AV22" s="13"/>
      <c r="AW22" s="321">
        <f t="shared" si="5"/>
        <v>0</v>
      </c>
      <c r="AX22" s="524"/>
      <c r="AY22" s="524"/>
      <c r="AZ22" s="524"/>
      <c r="BA22" s="13"/>
      <c r="BB22" s="321">
        <f t="shared" si="6"/>
        <v>1</v>
      </c>
      <c r="BC22" s="601">
        <v>1</v>
      </c>
      <c r="BD22" s="601"/>
      <c r="BE22" s="601"/>
      <c r="BF22" s="601"/>
      <c r="BG22" s="13"/>
      <c r="BH22" s="321">
        <f t="shared" si="7"/>
        <v>0</v>
      </c>
      <c r="BI22" s="601"/>
      <c r="BJ22" s="601"/>
      <c r="BK22" s="601"/>
      <c r="BL22" s="13"/>
      <c r="BM22" s="321">
        <f t="shared" si="8"/>
        <v>0</v>
      </c>
      <c r="BN22" s="524"/>
      <c r="BO22" s="524"/>
      <c r="BP22" s="524"/>
      <c r="BQ22" s="524"/>
      <c r="BR22" s="13"/>
      <c r="BS22" s="321">
        <f t="shared" si="9"/>
        <v>0</v>
      </c>
      <c r="BT22" s="524"/>
      <c r="BU22" s="524"/>
      <c r="BV22" s="524"/>
      <c r="BW22" s="13"/>
    </row>
    <row r="23" spans="1:75" ht="15" customHeight="1">
      <c r="A23" s="589" t="s">
        <v>31</v>
      </c>
      <c r="B23" s="7">
        <f t="shared" si="12"/>
        <v>5</v>
      </c>
      <c r="C23" s="580">
        <v>1</v>
      </c>
      <c r="D23" s="581">
        <v>1</v>
      </c>
      <c r="E23" s="581">
        <v>1</v>
      </c>
      <c r="F23" s="581">
        <v>1</v>
      </c>
      <c r="G23" s="14"/>
      <c r="H23" s="95"/>
      <c r="I23" s="580">
        <v>0</v>
      </c>
      <c r="J23" s="581">
        <v>0</v>
      </c>
      <c r="K23" s="581">
        <v>0</v>
      </c>
      <c r="L23" s="581">
        <v>1</v>
      </c>
      <c r="M23" s="95"/>
      <c r="N23" s="321">
        <f t="shared" si="10"/>
        <v>2</v>
      </c>
      <c r="O23" s="569">
        <v>1</v>
      </c>
      <c r="P23" s="570">
        <v>1</v>
      </c>
      <c r="Q23" s="570"/>
      <c r="R23" s="571"/>
      <c r="S23" s="13"/>
      <c r="T23" s="321">
        <f t="shared" si="11"/>
        <v>2</v>
      </c>
      <c r="U23" s="441"/>
      <c r="V23" s="441"/>
      <c r="W23" s="441">
        <v>1</v>
      </c>
      <c r="X23" s="441"/>
      <c r="Y23" s="441">
        <v>1</v>
      </c>
      <c r="Z23" s="13" t="s">
        <v>477</v>
      </c>
      <c r="AA23" s="321">
        <f t="shared" si="1"/>
        <v>0</v>
      </c>
      <c r="AB23" s="523"/>
      <c r="AC23" s="524"/>
      <c r="AD23" s="524"/>
      <c r="AE23" s="515"/>
      <c r="AF23" s="321">
        <f t="shared" si="2"/>
        <v>1</v>
      </c>
      <c r="AG23" s="524"/>
      <c r="AH23" s="524"/>
      <c r="AI23" s="524">
        <v>1</v>
      </c>
      <c r="AJ23" s="524"/>
      <c r="AK23" s="13"/>
      <c r="AL23" s="321">
        <f t="shared" si="3"/>
        <v>0</v>
      </c>
      <c r="AM23" s="524"/>
      <c r="AN23" s="524"/>
      <c r="AO23" s="524"/>
      <c r="AP23" s="515"/>
      <c r="AQ23" s="321">
        <f t="shared" si="4"/>
        <v>1</v>
      </c>
      <c r="AR23" s="524"/>
      <c r="AS23" s="524"/>
      <c r="AT23" s="524">
        <v>1</v>
      </c>
      <c r="AU23" s="524"/>
      <c r="AV23" s="13"/>
      <c r="AW23" s="321">
        <f t="shared" si="5"/>
        <v>0</v>
      </c>
      <c r="AX23" s="524"/>
      <c r="AY23" s="524"/>
      <c r="AZ23" s="524"/>
      <c r="BA23" s="13"/>
      <c r="BB23" s="321">
        <f t="shared" si="6"/>
        <v>1</v>
      </c>
      <c r="BC23" s="601"/>
      <c r="BD23" s="601"/>
      <c r="BE23" s="601">
        <v>1</v>
      </c>
      <c r="BF23" s="601"/>
      <c r="BG23" s="13"/>
      <c r="BH23" s="321">
        <f t="shared" si="7"/>
        <v>0</v>
      </c>
      <c r="BI23" s="601"/>
      <c r="BJ23" s="601"/>
      <c r="BK23" s="601"/>
      <c r="BL23" s="13"/>
      <c r="BM23" s="321">
        <f t="shared" si="8"/>
        <v>1</v>
      </c>
      <c r="BN23" s="524"/>
      <c r="BO23" s="524"/>
      <c r="BP23" s="524">
        <v>1</v>
      </c>
      <c r="BQ23" s="524"/>
      <c r="BR23" s="13"/>
      <c r="BS23" s="321">
        <f t="shared" si="9"/>
        <v>0</v>
      </c>
      <c r="BT23" s="524"/>
      <c r="BU23" s="524"/>
      <c r="BV23" s="524"/>
      <c r="BW23" s="13"/>
    </row>
    <row r="24" spans="1:75" ht="15" customHeight="1">
      <c r="A24" s="589" t="s">
        <v>32</v>
      </c>
      <c r="B24" s="7">
        <f t="shared" si="12"/>
        <v>3</v>
      </c>
      <c r="C24" s="580">
        <v>0</v>
      </c>
      <c r="D24" s="581">
        <v>1</v>
      </c>
      <c r="E24" s="581">
        <v>0</v>
      </c>
      <c r="F24" s="581">
        <v>2</v>
      </c>
      <c r="G24" s="13"/>
      <c r="H24" s="95"/>
      <c r="I24" s="580">
        <v>0</v>
      </c>
      <c r="J24" s="581">
        <v>0</v>
      </c>
      <c r="K24" s="581">
        <v>0</v>
      </c>
      <c r="L24" s="581">
        <v>0</v>
      </c>
      <c r="M24" s="95"/>
      <c r="N24" s="321">
        <f t="shared" si="10"/>
        <v>2</v>
      </c>
      <c r="O24" s="569"/>
      <c r="P24" s="570">
        <v>1</v>
      </c>
      <c r="Q24" s="570"/>
      <c r="R24" s="571">
        <v>1</v>
      </c>
      <c r="S24" s="13"/>
      <c r="T24" s="321">
        <f t="shared" si="11"/>
        <v>1</v>
      </c>
      <c r="U24" s="441">
        <v>1</v>
      </c>
      <c r="V24" s="441"/>
      <c r="W24" s="441"/>
      <c r="X24" s="441"/>
      <c r="Y24" s="441"/>
      <c r="Z24" s="13"/>
      <c r="AA24" s="321">
        <f t="shared" si="1"/>
        <v>2</v>
      </c>
      <c r="AB24" s="523">
        <v>2</v>
      </c>
      <c r="AC24" s="524"/>
      <c r="AD24" s="524"/>
      <c r="AE24" s="515"/>
      <c r="AF24" s="321">
        <f t="shared" si="2"/>
        <v>1</v>
      </c>
      <c r="AG24" s="524">
        <v>1</v>
      </c>
      <c r="AH24" s="524"/>
      <c r="AI24" s="524"/>
      <c r="AJ24" s="524"/>
      <c r="AK24" s="13"/>
      <c r="AL24" s="321">
        <f t="shared" si="3"/>
        <v>2</v>
      </c>
      <c r="AM24" s="524">
        <v>2</v>
      </c>
      <c r="AN24" s="524"/>
      <c r="AO24" s="524"/>
      <c r="AP24" s="515"/>
      <c r="AQ24" s="321">
        <f t="shared" si="4"/>
        <v>1</v>
      </c>
      <c r="AR24" s="524">
        <v>1</v>
      </c>
      <c r="AS24" s="524"/>
      <c r="AT24" s="524"/>
      <c r="AU24" s="524"/>
      <c r="AV24" s="13"/>
      <c r="AW24" s="321">
        <f t="shared" si="5"/>
        <v>2</v>
      </c>
      <c r="AX24" s="524">
        <v>2</v>
      </c>
      <c r="AY24" s="524"/>
      <c r="AZ24" s="524"/>
      <c r="BA24" s="13"/>
      <c r="BB24" s="321">
        <f t="shared" si="6"/>
        <v>1</v>
      </c>
      <c r="BC24" s="601">
        <v>1</v>
      </c>
      <c r="BD24" s="601"/>
      <c r="BE24" s="601"/>
      <c r="BF24" s="601"/>
      <c r="BG24" s="13"/>
      <c r="BH24" s="321">
        <f t="shared" si="7"/>
        <v>1</v>
      </c>
      <c r="BI24" s="601">
        <v>1</v>
      </c>
      <c r="BJ24" s="601"/>
      <c r="BK24" s="601"/>
      <c r="BL24" s="13"/>
      <c r="BM24" s="321">
        <f t="shared" si="8"/>
        <v>1</v>
      </c>
      <c r="BN24" s="524">
        <v>1</v>
      </c>
      <c r="BO24" s="524"/>
      <c r="BP24" s="524"/>
      <c r="BQ24" s="524"/>
      <c r="BR24" s="13"/>
      <c r="BS24" s="321">
        <f t="shared" si="9"/>
        <v>2</v>
      </c>
      <c r="BT24" s="524">
        <v>2</v>
      </c>
      <c r="BU24" s="524"/>
      <c r="BV24" s="524"/>
      <c r="BW24" s="13"/>
    </row>
    <row r="25" spans="1:75" ht="15" customHeight="1">
      <c r="A25" s="589" t="s">
        <v>33</v>
      </c>
      <c r="B25" s="7">
        <f t="shared" si="12"/>
        <v>4</v>
      </c>
      <c r="C25" s="580">
        <v>1</v>
      </c>
      <c r="D25" s="581">
        <v>0</v>
      </c>
      <c r="E25" s="581">
        <v>1</v>
      </c>
      <c r="F25" s="581">
        <v>1</v>
      </c>
      <c r="G25" s="13"/>
      <c r="H25" s="95"/>
      <c r="I25" s="580">
        <v>0</v>
      </c>
      <c r="J25" s="581">
        <v>0</v>
      </c>
      <c r="K25" s="581">
        <v>0</v>
      </c>
      <c r="L25" s="581">
        <v>1</v>
      </c>
      <c r="M25" s="95"/>
      <c r="N25" s="321">
        <f t="shared" si="10"/>
        <v>2</v>
      </c>
      <c r="O25" s="569"/>
      <c r="P25" s="570"/>
      <c r="Q25" s="570">
        <v>1</v>
      </c>
      <c r="R25" s="571">
        <v>1</v>
      </c>
      <c r="S25" s="13"/>
      <c r="T25" s="321">
        <f t="shared" si="11"/>
        <v>1</v>
      </c>
      <c r="U25" s="441">
        <v>1</v>
      </c>
      <c r="V25" s="441"/>
      <c r="W25" s="441"/>
      <c r="X25" s="441"/>
      <c r="Y25" s="441"/>
      <c r="Z25" s="13"/>
      <c r="AA25" s="321">
        <f t="shared" si="1"/>
        <v>2</v>
      </c>
      <c r="AB25" s="523">
        <v>1</v>
      </c>
      <c r="AC25" s="524"/>
      <c r="AD25" s="524">
        <v>1</v>
      </c>
      <c r="AE25" s="515"/>
      <c r="AF25" s="321">
        <f t="shared" si="2"/>
        <v>0</v>
      </c>
      <c r="AG25" s="524"/>
      <c r="AH25" s="524"/>
      <c r="AI25" s="524"/>
      <c r="AJ25" s="524"/>
      <c r="AK25" s="13"/>
      <c r="AL25" s="321">
        <f t="shared" si="3"/>
        <v>1</v>
      </c>
      <c r="AM25" s="524"/>
      <c r="AN25" s="524"/>
      <c r="AO25" s="524">
        <v>1</v>
      </c>
      <c r="AP25" s="515"/>
      <c r="AQ25" s="321">
        <f t="shared" si="4"/>
        <v>0</v>
      </c>
      <c r="AR25" s="524"/>
      <c r="AS25" s="524"/>
      <c r="AT25" s="524"/>
      <c r="AU25" s="524"/>
      <c r="AV25" s="13"/>
      <c r="AW25" s="321">
        <f t="shared" si="5"/>
        <v>2</v>
      </c>
      <c r="AX25" s="524">
        <v>1</v>
      </c>
      <c r="AY25" s="524"/>
      <c r="AZ25" s="524">
        <v>1</v>
      </c>
      <c r="BA25" s="13"/>
      <c r="BB25" s="321">
        <f t="shared" si="6"/>
        <v>0</v>
      </c>
      <c r="BC25" s="601"/>
      <c r="BD25" s="601"/>
      <c r="BE25" s="601"/>
      <c r="BF25" s="601"/>
      <c r="BG25" s="13"/>
      <c r="BH25" s="321">
        <f t="shared" si="7"/>
        <v>1</v>
      </c>
      <c r="BI25" s="601"/>
      <c r="BJ25" s="601"/>
      <c r="BK25" s="601">
        <v>1</v>
      </c>
      <c r="BL25" s="13"/>
      <c r="BM25" s="321">
        <f t="shared" si="8"/>
        <v>1</v>
      </c>
      <c r="BN25" s="524">
        <v>1</v>
      </c>
      <c r="BO25" s="524"/>
      <c r="BP25" s="524"/>
      <c r="BQ25" s="524"/>
      <c r="BR25" s="13"/>
      <c r="BS25" s="321">
        <f t="shared" si="9"/>
        <v>2</v>
      </c>
      <c r="BT25" s="524">
        <v>1</v>
      </c>
      <c r="BU25" s="524"/>
      <c r="BV25" s="524">
        <v>1</v>
      </c>
      <c r="BW25" s="13"/>
    </row>
    <row r="26" spans="1:75" ht="15" customHeight="1">
      <c r="A26" s="589" t="s">
        <v>34</v>
      </c>
      <c r="B26" s="7">
        <f t="shared" si="12"/>
        <v>2</v>
      </c>
      <c r="C26" s="580">
        <v>1</v>
      </c>
      <c r="D26" s="581">
        <v>0</v>
      </c>
      <c r="E26" s="581">
        <v>0</v>
      </c>
      <c r="F26" s="581">
        <v>1</v>
      </c>
      <c r="G26" s="13"/>
      <c r="H26" s="95"/>
      <c r="I26" s="580">
        <v>0</v>
      </c>
      <c r="J26" s="581">
        <v>0</v>
      </c>
      <c r="K26" s="582"/>
      <c r="L26" s="581">
        <v>0</v>
      </c>
      <c r="M26" s="92" t="s">
        <v>280</v>
      </c>
      <c r="N26" s="321">
        <f t="shared" si="10"/>
        <v>1</v>
      </c>
      <c r="O26" s="569">
        <v>1</v>
      </c>
      <c r="P26" s="570"/>
      <c r="Q26" s="570"/>
      <c r="R26" s="571"/>
      <c r="S26" s="14"/>
      <c r="T26" s="321">
        <f t="shared" si="11"/>
        <v>1</v>
      </c>
      <c r="U26" s="441"/>
      <c r="V26" s="441"/>
      <c r="W26" s="441">
        <v>1</v>
      </c>
      <c r="X26" s="441"/>
      <c r="Y26" s="441"/>
      <c r="Z26" s="14"/>
      <c r="AA26" s="321">
        <f t="shared" si="1"/>
        <v>1</v>
      </c>
      <c r="AB26" s="523"/>
      <c r="AC26" s="524"/>
      <c r="AD26" s="524">
        <v>1</v>
      </c>
      <c r="AE26" s="515"/>
      <c r="AF26" s="321">
        <f t="shared" si="2"/>
        <v>1</v>
      </c>
      <c r="AG26" s="524"/>
      <c r="AH26" s="524"/>
      <c r="AI26" s="524">
        <v>1</v>
      </c>
      <c r="AJ26" s="524"/>
      <c r="AK26" s="14"/>
      <c r="AL26" s="321">
        <f t="shared" si="3"/>
        <v>1</v>
      </c>
      <c r="AM26" s="524"/>
      <c r="AN26" s="524"/>
      <c r="AO26" s="524">
        <v>1</v>
      </c>
      <c r="AP26" s="515"/>
      <c r="AQ26" s="321">
        <f t="shared" si="4"/>
        <v>1</v>
      </c>
      <c r="AR26" s="524"/>
      <c r="AS26" s="524"/>
      <c r="AT26" s="524">
        <v>1</v>
      </c>
      <c r="AU26" s="524"/>
      <c r="AV26" s="14"/>
      <c r="AW26" s="321">
        <f t="shared" si="5"/>
        <v>1</v>
      </c>
      <c r="AX26" s="524"/>
      <c r="AY26" s="524"/>
      <c r="AZ26" s="524">
        <v>1</v>
      </c>
      <c r="BA26" s="14"/>
      <c r="BB26" s="321">
        <f t="shared" si="6"/>
        <v>1</v>
      </c>
      <c r="BC26" s="601"/>
      <c r="BD26" s="601"/>
      <c r="BE26" s="601">
        <v>1</v>
      </c>
      <c r="BF26" s="601"/>
      <c r="BG26" s="14"/>
      <c r="BH26" s="321">
        <f t="shared" si="7"/>
        <v>1</v>
      </c>
      <c r="BI26" s="601"/>
      <c r="BJ26" s="601"/>
      <c r="BK26" s="601">
        <v>1</v>
      </c>
      <c r="BL26" s="14"/>
      <c r="BM26" s="321">
        <f t="shared" si="8"/>
        <v>1</v>
      </c>
      <c r="BN26" s="524"/>
      <c r="BO26" s="524"/>
      <c r="BP26" s="524">
        <v>1</v>
      </c>
      <c r="BQ26" s="524"/>
      <c r="BR26" s="14"/>
      <c r="BS26" s="321">
        <f t="shared" si="9"/>
        <v>1</v>
      </c>
      <c r="BT26" s="524"/>
      <c r="BU26" s="524"/>
      <c r="BV26" s="524">
        <v>1</v>
      </c>
      <c r="BW26" s="14"/>
    </row>
    <row r="27" spans="1:75" ht="15" customHeight="1">
      <c r="A27" s="589" t="s">
        <v>35</v>
      </c>
      <c r="B27" s="7">
        <f t="shared" si="12"/>
        <v>3</v>
      </c>
      <c r="C27" s="580">
        <v>1</v>
      </c>
      <c r="D27" s="581">
        <v>1</v>
      </c>
      <c r="E27" s="581">
        <v>1</v>
      </c>
      <c r="F27" s="581">
        <v>0</v>
      </c>
      <c r="G27" s="13"/>
      <c r="H27" s="95"/>
      <c r="I27" s="580">
        <v>0</v>
      </c>
      <c r="J27" s="581">
        <v>0</v>
      </c>
      <c r="K27" s="581">
        <v>0</v>
      </c>
      <c r="L27" s="581">
        <v>0</v>
      </c>
      <c r="M27" s="95"/>
      <c r="N27" s="321">
        <f t="shared" si="10"/>
        <v>2</v>
      </c>
      <c r="O27" s="569">
        <v>1</v>
      </c>
      <c r="P27" s="570"/>
      <c r="Q27" s="570">
        <v>1</v>
      </c>
      <c r="R27" s="571"/>
      <c r="S27" s="13"/>
      <c r="T27" s="321">
        <f t="shared" si="11"/>
        <v>1</v>
      </c>
      <c r="U27" s="441">
        <v>1</v>
      </c>
      <c r="V27" s="441"/>
      <c r="W27" s="441"/>
      <c r="X27" s="441"/>
      <c r="Y27" s="441"/>
      <c r="Z27" s="13"/>
      <c r="AA27" s="321">
        <f t="shared" si="1"/>
        <v>0</v>
      </c>
      <c r="AB27" s="523"/>
      <c r="AC27" s="524"/>
      <c r="AD27" s="524"/>
      <c r="AE27" s="515"/>
      <c r="AF27" s="321">
        <f t="shared" si="2"/>
        <v>1</v>
      </c>
      <c r="AG27" s="524">
        <v>1</v>
      </c>
      <c r="AH27" s="524"/>
      <c r="AI27" s="524"/>
      <c r="AJ27" s="524"/>
      <c r="AK27" s="13"/>
      <c r="AL27" s="321">
        <f t="shared" si="3"/>
        <v>1</v>
      </c>
      <c r="AM27" s="524">
        <v>1</v>
      </c>
      <c r="AN27" s="524"/>
      <c r="AO27" s="524"/>
      <c r="AP27" s="515"/>
      <c r="AQ27" s="321">
        <f t="shared" si="4"/>
        <v>0</v>
      </c>
      <c r="AR27" s="524"/>
      <c r="AS27" s="524"/>
      <c r="AT27" s="524"/>
      <c r="AU27" s="524"/>
      <c r="AV27" s="13"/>
      <c r="AW27" s="321">
        <f t="shared" si="5"/>
        <v>0</v>
      </c>
      <c r="AX27" s="524"/>
      <c r="AY27" s="524"/>
      <c r="AZ27" s="524"/>
      <c r="BA27" s="13"/>
      <c r="BB27" s="321">
        <f t="shared" si="6"/>
        <v>0</v>
      </c>
      <c r="BC27" s="601"/>
      <c r="BD27" s="601"/>
      <c r="BE27" s="601"/>
      <c r="BF27" s="601"/>
      <c r="BG27" s="13"/>
      <c r="BH27" s="321">
        <f t="shared" si="7"/>
        <v>1</v>
      </c>
      <c r="BI27" s="601">
        <v>1</v>
      </c>
      <c r="BJ27" s="601"/>
      <c r="BK27" s="601"/>
      <c r="BL27" s="13"/>
      <c r="BM27" s="321">
        <f t="shared" si="8"/>
        <v>1</v>
      </c>
      <c r="BN27" s="524">
        <v>1</v>
      </c>
      <c r="BO27" s="524"/>
      <c r="BP27" s="524"/>
      <c r="BQ27" s="524"/>
      <c r="BR27" s="13"/>
      <c r="BS27" s="321">
        <f t="shared" si="9"/>
        <v>0</v>
      </c>
      <c r="BT27" s="524"/>
      <c r="BU27" s="524"/>
      <c r="BV27" s="524"/>
      <c r="BW27" s="13"/>
    </row>
    <row r="28" spans="1:75" ht="15" customHeight="1">
      <c r="A28" s="589" t="s">
        <v>887</v>
      </c>
      <c r="B28" s="7">
        <f t="shared" si="12"/>
        <v>4</v>
      </c>
      <c r="C28" s="580">
        <v>1</v>
      </c>
      <c r="D28" s="581">
        <v>1</v>
      </c>
      <c r="E28" s="581">
        <v>1</v>
      </c>
      <c r="F28" s="581">
        <v>1</v>
      </c>
      <c r="G28" s="13"/>
      <c r="H28" s="95"/>
      <c r="I28" s="580">
        <v>0</v>
      </c>
      <c r="J28" s="581">
        <v>0</v>
      </c>
      <c r="K28" s="581">
        <v>0</v>
      </c>
      <c r="L28" s="581">
        <v>0</v>
      </c>
      <c r="M28" s="95"/>
      <c r="N28" s="321">
        <f t="shared" si="10"/>
        <v>4</v>
      </c>
      <c r="O28" s="569">
        <v>1</v>
      </c>
      <c r="P28" s="570">
        <v>1</v>
      </c>
      <c r="Q28" s="570">
        <v>1</v>
      </c>
      <c r="R28" s="571">
        <v>1</v>
      </c>
      <c r="S28" s="13"/>
      <c r="T28" s="321">
        <f t="shared" si="11"/>
        <v>1</v>
      </c>
      <c r="U28" s="441">
        <v>1</v>
      </c>
      <c r="V28" s="441"/>
      <c r="W28" s="441"/>
      <c r="X28" s="441"/>
      <c r="Y28" s="441"/>
      <c r="Z28" s="13"/>
      <c r="AA28" s="321">
        <f t="shared" si="1"/>
        <v>1</v>
      </c>
      <c r="AB28" s="523">
        <v>1</v>
      </c>
      <c r="AC28" s="524"/>
      <c r="AD28" s="524"/>
      <c r="AE28" s="515"/>
      <c r="AF28" s="321">
        <f t="shared" si="2"/>
        <v>1</v>
      </c>
      <c r="AG28" s="524">
        <v>1</v>
      </c>
      <c r="AH28" s="524"/>
      <c r="AI28" s="524"/>
      <c r="AJ28" s="524"/>
      <c r="AK28" s="13"/>
      <c r="AL28" s="321">
        <f t="shared" si="3"/>
        <v>3</v>
      </c>
      <c r="AM28" s="524">
        <v>3</v>
      </c>
      <c r="AN28" s="524"/>
      <c r="AO28" s="524"/>
      <c r="AP28" s="515"/>
      <c r="AQ28" s="321">
        <f t="shared" si="4"/>
        <v>1</v>
      </c>
      <c r="AR28" s="524">
        <v>1</v>
      </c>
      <c r="AS28" s="524"/>
      <c r="AT28" s="524"/>
      <c r="AU28" s="524"/>
      <c r="AV28" s="13"/>
      <c r="AW28" s="321">
        <f t="shared" si="5"/>
        <v>1</v>
      </c>
      <c r="AX28" s="524">
        <v>1</v>
      </c>
      <c r="AY28" s="524"/>
      <c r="AZ28" s="524"/>
      <c r="BA28" s="13"/>
      <c r="BB28" s="321">
        <f t="shared" si="6"/>
        <v>1</v>
      </c>
      <c r="BC28" s="601">
        <v>1</v>
      </c>
      <c r="BD28" s="601"/>
      <c r="BE28" s="601"/>
      <c r="BF28" s="601"/>
      <c r="BG28" s="13"/>
      <c r="BH28" s="321">
        <f t="shared" si="7"/>
        <v>3</v>
      </c>
      <c r="BI28" s="601">
        <v>3</v>
      </c>
      <c r="BJ28" s="601"/>
      <c r="BK28" s="601"/>
      <c r="BL28" s="13"/>
      <c r="BM28" s="321">
        <f t="shared" si="8"/>
        <v>1</v>
      </c>
      <c r="BN28" s="524">
        <v>1</v>
      </c>
      <c r="BO28" s="524"/>
      <c r="BP28" s="524"/>
      <c r="BQ28" s="524"/>
      <c r="BR28" s="13"/>
      <c r="BS28" s="321">
        <f t="shared" si="9"/>
        <v>1</v>
      </c>
      <c r="BT28" s="524">
        <v>1</v>
      </c>
      <c r="BU28" s="524"/>
      <c r="BV28" s="524"/>
      <c r="BW28" s="13"/>
    </row>
    <row r="29" spans="1:75" ht="15" customHeight="1">
      <c r="A29" s="589" t="s">
        <v>888</v>
      </c>
      <c r="B29" s="7">
        <f t="shared" si="12"/>
        <v>4</v>
      </c>
      <c r="C29" s="580">
        <v>1</v>
      </c>
      <c r="D29" s="581">
        <v>0</v>
      </c>
      <c r="E29" s="581">
        <v>1</v>
      </c>
      <c r="F29" s="581">
        <v>1</v>
      </c>
      <c r="G29" s="13"/>
      <c r="H29" s="95"/>
      <c r="I29" s="580">
        <v>0</v>
      </c>
      <c r="J29" s="581">
        <v>0</v>
      </c>
      <c r="K29" s="581">
        <v>0</v>
      </c>
      <c r="L29" s="582">
        <v>1</v>
      </c>
      <c r="M29" s="92" t="s">
        <v>396</v>
      </c>
      <c r="N29" s="321">
        <f t="shared" si="10"/>
        <v>1</v>
      </c>
      <c r="O29" s="569"/>
      <c r="P29" s="570"/>
      <c r="Q29" s="570">
        <v>1</v>
      </c>
      <c r="R29" s="571"/>
      <c r="S29" s="14"/>
      <c r="T29" s="321">
        <f t="shared" si="11"/>
        <v>0</v>
      </c>
      <c r="U29" s="441"/>
      <c r="V29" s="441"/>
      <c r="W29" s="441"/>
      <c r="X29" s="441"/>
      <c r="Y29" s="441"/>
      <c r="Z29" s="14"/>
      <c r="AA29" s="321">
        <f t="shared" si="1"/>
        <v>1</v>
      </c>
      <c r="AB29" s="523"/>
      <c r="AC29" s="524"/>
      <c r="AD29" s="524">
        <v>1</v>
      </c>
      <c r="AE29" s="515"/>
      <c r="AF29" s="321">
        <f t="shared" si="2"/>
        <v>1</v>
      </c>
      <c r="AG29" s="524">
        <v>1</v>
      </c>
      <c r="AH29" s="524"/>
      <c r="AI29" s="524"/>
      <c r="AJ29" s="524"/>
      <c r="AK29" s="14"/>
      <c r="AL29" s="321">
        <f t="shared" si="3"/>
        <v>2</v>
      </c>
      <c r="AM29" s="524">
        <v>1</v>
      </c>
      <c r="AN29" s="524"/>
      <c r="AO29" s="524">
        <v>1</v>
      </c>
      <c r="AP29" s="515"/>
      <c r="AQ29" s="321">
        <f t="shared" si="4"/>
        <v>0</v>
      </c>
      <c r="AR29" s="524"/>
      <c r="AS29" s="524"/>
      <c r="AT29" s="524"/>
      <c r="AU29" s="524"/>
      <c r="AV29" s="14"/>
      <c r="AW29" s="321">
        <f t="shared" si="5"/>
        <v>1</v>
      </c>
      <c r="AX29" s="524"/>
      <c r="AY29" s="524"/>
      <c r="AZ29" s="524">
        <v>1</v>
      </c>
      <c r="BA29" s="14"/>
      <c r="BB29" s="321">
        <f t="shared" si="6"/>
        <v>0</v>
      </c>
      <c r="BC29" s="601"/>
      <c r="BD29" s="601"/>
      <c r="BE29" s="601"/>
      <c r="BF29" s="601"/>
      <c r="BG29" s="14"/>
      <c r="BH29" s="321">
        <f t="shared" si="7"/>
        <v>2</v>
      </c>
      <c r="BI29" s="601">
        <v>1</v>
      </c>
      <c r="BJ29" s="601"/>
      <c r="BK29" s="601">
        <v>1</v>
      </c>
      <c r="BL29" s="14"/>
      <c r="BM29" s="321">
        <f t="shared" si="8"/>
        <v>0</v>
      </c>
      <c r="BN29" s="524"/>
      <c r="BO29" s="524"/>
      <c r="BP29" s="524"/>
      <c r="BQ29" s="524"/>
      <c r="BR29" s="14"/>
      <c r="BS29" s="321">
        <f t="shared" si="9"/>
        <v>1</v>
      </c>
      <c r="BT29" s="524"/>
      <c r="BU29" s="524"/>
      <c r="BV29" s="524">
        <v>1</v>
      </c>
      <c r="BW29" s="14"/>
    </row>
    <row r="30" spans="1:75" ht="15" customHeight="1">
      <c r="A30" s="589" t="s">
        <v>889</v>
      </c>
      <c r="B30" s="7">
        <f t="shared" si="12"/>
        <v>4</v>
      </c>
      <c r="C30" s="580">
        <v>1</v>
      </c>
      <c r="D30" s="581">
        <v>1</v>
      </c>
      <c r="E30" s="581">
        <v>1</v>
      </c>
      <c r="F30" s="581">
        <v>0</v>
      </c>
      <c r="G30" s="13"/>
      <c r="H30" s="95"/>
      <c r="I30" s="580">
        <v>0</v>
      </c>
      <c r="J30" s="581">
        <v>1</v>
      </c>
      <c r="K30" s="581">
        <v>0</v>
      </c>
      <c r="L30" s="581">
        <v>0</v>
      </c>
      <c r="M30" s="95"/>
      <c r="N30" s="321">
        <f t="shared" si="10"/>
        <v>2</v>
      </c>
      <c r="O30" s="569"/>
      <c r="P30" s="570">
        <v>1</v>
      </c>
      <c r="Q30" s="570">
        <v>1</v>
      </c>
      <c r="R30" s="571"/>
      <c r="S30" s="13"/>
      <c r="T30" s="321">
        <f t="shared" si="11"/>
        <v>1</v>
      </c>
      <c r="U30" s="441">
        <v>1</v>
      </c>
      <c r="V30" s="441"/>
      <c r="W30" s="441"/>
      <c r="X30" s="441"/>
      <c r="Y30" s="441"/>
      <c r="Z30" s="13"/>
      <c r="AA30" s="321">
        <f t="shared" si="1"/>
        <v>0</v>
      </c>
      <c r="AB30" s="523"/>
      <c r="AC30" s="524"/>
      <c r="AD30" s="524"/>
      <c r="AE30" s="515"/>
      <c r="AF30" s="321">
        <f t="shared" si="2"/>
        <v>1</v>
      </c>
      <c r="AG30" s="524"/>
      <c r="AH30" s="524">
        <v>1</v>
      </c>
      <c r="AI30" s="524"/>
      <c r="AJ30" s="524"/>
      <c r="AK30" s="13"/>
      <c r="AL30" s="321">
        <f t="shared" si="3"/>
        <v>1</v>
      </c>
      <c r="AM30" s="524"/>
      <c r="AN30" s="524">
        <v>1</v>
      </c>
      <c r="AO30" s="524"/>
      <c r="AP30" s="515"/>
      <c r="AQ30" s="321">
        <f t="shared" si="4"/>
        <v>1</v>
      </c>
      <c r="AR30" s="524">
        <v>1</v>
      </c>
      <c r="AS30" s="524"/>
      <c r="AT30" s="524"/>
      <c r="AU30" s="524"/>
      <c r="AV30" s="13"/>
      <c r="AW30" s="321">
        <f t="shared" si="5"/>
        <v>0</v>
      </c>
      <c r="AX30" s="524"/>
      <c r="AY30" s="524"/>
      <c r="AZ30" s="524"/>
      <c r="BA30" s="13"/>
      <c r="BB30" s="321">
        <f t="shared" si="6"/>
        <v>1</v>
      </c>
      <c r="BC30" s="601"/>
      <c r="BD30" s="601">
        <v>1</v>
      </c>
      <c r="BE30" s="601"/>
      <c r="BF30" s="601"/>
      <c r="BG30" s="13"/>
      <c r="BH30" s="321">
        <f t="shared" si="7"/>
        <v>1</v>
      </c>
      <c r="BI30" s="601"/>
      <c r="BJ30" s="601">
        <v>1</v>
      </c>
      <c r="BK30" s="601"/>
      <c r="BL30" s="13"/>
      <c r="BM30" s="321">
        <f t="shared" si="8"/>
        <v>1</v>
      </c>
      <c r="BN30" s="524">
        <v>1</v>
      </c>
      <c r="BO30" s="524"/>
      <c r="BP30" s="524"/>
      <c r="BQ30" s="524"/>
      <c r="BR30" s="13"/>
      <c r="BS30" s="321">
        <f t="shared" si="9"/>
        <v>0</v>
      </c>
      <c r="BT30" s="524"/>
      <c r="BU30" s="524"/>
      <c r="BV30" s="524"/>
      <c r="BW30" s="13"/>
    </row>
    <row r="31" spans="1:75" ht="15" customHeight="1">
      <c r="A31" s="589" t="s">
        <v>890</v>
      </c>
      <c r="B31" s="16">
        <f t="shared" si="12"/>
        <v>3</v>
      </c>
      <c r="C31" s="586">
        <v>1</v>
      </c>
      <c r="D31" s="581">
        <v>1</v>
      </c>
      <c r="E31" s="581">
        <v>0</v>
      </c>
      <c r="F31" s="581">
        <v>1</v>
      </c>
      <c r="G31" s="19"/>
      <c r="H31" s="20"/>
      <c r="I31" s="586">
        <v>0</v>
      </c>
      <c r="J31" s="581">
        <v>0</v>
      </c>
      <c r="K31" s="581">
        <v>0</v>
      </c>
      <c r="L31" s="581">
        <v>0</v>
      </c>
      <c r="M31" s="20"/>
      <c r="N31" s="321">
        <f t="shared" si="10"/>
        <v>2</v>
      </c>
      <c r="O31" s="569">
        <v>1</v>
      </c>
      <c r="P31" s="570">
        <v>1</v>
      </c>
      <c r="Q31" s="570"/>
      <c r="R31" s="571"/>
      <c r="S31" s="19"/>
      <c r="T31" s="321">
        <f t="shared" si="11"/>
        <v>1</v>
      </c>
      <c r="U31" s="525">
        <v>1</v>
      </c>
      <c r="V31" s="525"/>
      <c r="W31" s="525"/>
      <c r="X31" s="525"/>
      <c r="Y31" s="525"/>
      <c r="Z31" s="13"/>
      <c r="AA31" s="321">
        <f t="shared" si="1"/>
        <v>1</v>
      </c>
      <c r="AB31" s="526">
        <v>1</v>
      </c>
      <c r="AC31" s="527"/>
      <c r="AD31" s="527"/>
      <c r="AE31" s="535"/>
      <c r="AF31" s="321">
        <f t="shared" si="2"/>
        <v>1</v>
      </c>
      <c r="AG31" s="527">
        <v>1</v>
      </c>
      <c r="AH31" s="527"/>
      <c r="AI31" s="527"/>
      <c r="AJ31" s="527"/>
      <c r="AK31" s="13"/>
      <c r="AL31" s="321">
        <f t="shared" si="3"/>
        <v>1</v>
      </c>
      <c r="AM31" s="527">
        <v>1</v>
      </c>
      <c r="AN31" s="527"/>
      <c r="AO31" s="527"/>
      <c r="AP31" s="535"/>
      <c r="AQ31" s="321">
        <f t="shared" si="4"/>
        <v>0</v>
      </c>
      <c r="AR31" s="527"/>
      <c r="AS31" s="527"/>
      <c r="AT31" s="527"/>
      <c r="AU31" s="527"/>
      <c r="AV31" s="19"/>
      <c r="AW31" s="321">
        <f t="shared" si="5"/>
        <v>0</v>
      </c>
      <c r="AX31" s="527"/>
      <c r="AY31" s="527"/>
      <c r="AZ31" s="527"/>
      <c r="BA31" s="19"/>
      <c r="BB31" s="321">
        <f t="shared" si="6"/>
        <v>1</v>
      </c>
      <c r="BC31" s="601">
        <v>1</v>
      </c>
      <c r="BD31" s="601"/>
      <c r="BE31" s="601"/>
      <c r="BF31" s="601"/>
      <c r="BG31" s="19"/>
      <c r="BH31" s="321">
        <f t="shared" si="7"/>
        <v>1</v>
      </c>
      <c r="BI31" s="601">
        <v>1</v>
      </c>
      <c r="BJ31" s="601"/>
      <c r="BK31" s="601"/>
      <c r="BL31" s="19"/>
      <c r="BM31" s="321">
        <f t="shared" si="8"/>
        <v>1</v>
      </c>
      <c r="BN31" s="527">
        <v>1</v>
      </c>
      <c r="BO31" s="527"/>
      <c r="BP31" s="527"/>
      <c r="BQ31" s="527"/>
      <c r="BR31" s="19"/>
      <c r="BS31" s="321">
        <f t="shared" si="9"/>
        <v>0</v>
      </c>
      <c r="BT31" s="527"/>
      <c r="BU31" s="527"/>
      <c r="BV31" s="527"/>
      <c r="BW31" s="19"/>
    </row>
    <row r="32" spans="1:75" ht="15" customHeight="1">
      <c r="A32" s="593" t="s">
        <v>16</v>
      </c>
      <c r="B32" s="7">
        <f t="shared" si="12"/>
        <v>4</v>
      </c>
      <c r="C32" s="587">
        <v>1</v>
      </c>
      <c r="D32" s="553">
        <v>1</v>
      </c>
      <c r="E32" s="553">
        <v>1</v>
      </c>
      <c r="F32" s="553">
        <v>1</v>
      </c>
      <c r="G32" s="13"/>
      <c r="H32" s="95"/>
      <c r="I32" s="587">
        <v>0</v>
      </c>
      <c r="J32" s="553">
        <v>0</v>
      </c>
      <c r="K32" s="553">
        <v>0</v>
      </c>
      <c r="L32" s="553">
        <v>0</v>
      </c>
      <c r="M32" s="95"/>
      <c r="N32" s="552">
        <f t="shared" si="10"/>
        <v>2</v>
      </c>
      <c r="O32" s="559">
        <v>1</v>
      </c>
      <c r="P32" s="559"/>
      <c r="Q32" s="559"/>
      <c r="R32" s="559">
        <v>1</v>
      </c>
      <c r="S32" s="13"/>
      <c r="T32" s="552">
        <f t="shared" si="11"/>
        <v>1</v>
      </c>
      <c r="U32" s="553">
        <v>1</v>
      </c>
      <c r="V32" s="553"/>
      <c r="W32" s="553"/>
      <c r="X32" s="553"/>
      <c r="Y32" s="553"/>
      <c r="Z32" s="554"/>
      <c r="AA32" s="552">
        <f t="shared" si="1"/>
        <v>1</v>
      </c>
      <c r="AB32" s="555">
        <v>1</v>
      </c>
      <c r="AC32" s="556"/>
      <c r="AD32" s="556"/>
      <c r="AE32" s="557"/>
      <c r="AF32" s="552">
        <f t="shared" si="2"/>
        <v>1</v>
      </c>
      <c r="AG32" s="556">
        <v>1</v>
      </c>
      <c r="AH32" s="556"/>
      <c r="AI32" s="556"/>
      <c r="AJ32" s="556"/>
      <c r="AK32" s="554"/>
      <c r="AL32" s="552">
        <f t="shared" si="3"/>
        <v>1</v>
      </c>
      <c r="AM32" s="556">
        <v>1</v>
      </c>
      <c r="AN32" s="556"/>
      <c r="AO32" s="556"/>
      <c r="AP32" s="558"/>
      <c r="AQ32" s="552">
        <f t="shared" si="4"/>
        <v>1</v>
      </c>
      <c r="AR32" s="556">
        <v>1</v>
      </c>
      <c r="AS32" s="556"/>
      <c r="AT32" s="556"/>
      <c r="AU32" s="556"/>
      <c r="AV32" s="13"/>
      <c r="AW32" s="552">
        <f t="shared" si="5"/>
        <v>1</v>
      </c>
      <c r="AX32" s="556">
        <v>1</v>
      </c>
      <c r="AY32" s="556"/>
      <c r="AZ32" s="556"/>
      <c r="BA32" s="13"/>
      <c r="BB32" s="552">
        <f>SUM(BC32:BF32)</f>
        <v>1</v>
      </c>
      <c r="BC32" s="603">
        <v>1</v>
      </c>
      <c r="BD32" s="603"/>
      <c r="BE32" s="603"/>
      <c r="BF32" s="603"/>
      <c r="BG32" s="13"/>
      <c r="BH32" s="552">
        <f t="shared" si="7"/>
        <v>1</v>
      </c>
      <c r="BI32" s="603">
        <v>1</v>
      </c>
      <c r="BJ32" s="603"/>
      <c r="BK32" s="603"/>
      <c r="BL32" s="13"/>
      <c r="BM32" s="552">
        <f t="shared" si="8"/>
        <v>1</v>
      </c>
      <c r="BN32" s="556">
        <v>1</v>
      </c>
      <c r="BO32" s="556"/>
      <c r="BP32" s="556"/>
      <c r="BQ32" s="556"/>
      <c r="BR32" s="13"/>
      <c r="BS32" s="552">
        <f t="shared" si="9"/>
        <v>1</v>
      </c>
      <c r="BT32" s="556">
        <v>1</v>
      </c>
      <c r="BU32" s="556"/>
      <c r="BV32" s="556"/>
      <c r="BW32" s="13"/>
    </row>
    <row r="33" spans="1:75" ht="15" customHeight="1">
      <c r="A33" s="589" t="s">
        <v>39</v>
      </c>
      <c r="B33" s="7">
        <f t="shared" si="12"/>
        <v>4</v>
      </c>
      <c r="C33" s="580">
        <v>0</v>
      </c>
      <c r="D33" s="581">
        <v>0</v>
      </c>
      <c r="E33" s="581">
        <v>0</v>
      </c>
      <c r="F33" s="581">
        <v>0</v>
      </c>
      <c r="G33" s="13"/>
      <c r="H33" s="95"/>
      <c r="I33" s="580">
        <v>1</v>
      </c>
      <c r="J33" s="581">
        <v>3</v>
      </c>
      <c r="K33" s="582"/>
      <c r="L33" s="581">
        <v>0</v>
      </c>
      <c r="M33" s="93" t="s">
        <v>280</v>
      </c>
      <c r="N33" s="321">
        <f t="shared" si="10"/>
        <v>0</v>
      </c>
      <c r="O33" s="572"/>
      <c r="P33" s="573"/>
      <c r="Q33" s="573"/>
      <c r="R33" s="574"/>
      <c r="S33" s="12"/>
      <c r="T33" s="321">
        <f t="shared" si="11"/>
        <v>0</v>
      </c>
      <c r="U33" s="442"/>
      <c r="V33" s="442"/>
      <c r="W33" s="442"/>
      <c r="X33" s="442"/>
      <c r="Y33" s="442"/>
      <c r="Z33" s="12"/>
      <c r="AA33" s="321">
        <f t="shared" si="1"/>
        <v>0</v>
      </c>
      <c r="AB33" s="523"/>
      <c r="AC33" s="524"/>
      <c r="AD33" s="524"/>
      <c r="AE33" s="515"/>
      <c r="AF33" s="321">
        <f t="shared" si="2"/>
        <v>0</v>
      </c>
      <c r="AG33" s="524"/>
      <c r="AH33" s="524"/>
      <c r="AI33" s="524"/>
      <c r="AJ33" s="524"/>
      <c r="AK33" s="12"/>
      <c r="AL33" s="321">
        <f t="shared" si="3"/>
        <v>0</v>
      </c>
      <c r="AM33" s="524"/>
      <c r="AN33" s="524"/>
      <c r="AO33" s="524"/>
      <c r="AP33" s="515"/>
      <c r="AQ33" s="321">
        <f t="shared" si="4"/>
        <v>0</v>
      </c>
      <c r="AR33" s="524"/>
      <c r="AS33" s="524"/>
      <c r="AT33" s="524"/>
      <c r="AU33" s="524"/>
      <c r="AV33" s="12"/>
      <c r="AW33" s="321">
        <f t="shared" si="5"/>
        <v>0</v>
      </c>
      <c r="AX33" s="524"/>
      <c r="AY33" s="524"/>
      <c r="AZ33" s="524"/>
      <c r="BA33" s="12"/>
      <c r="BB33" s="321">
        <f t="shared" ref="BB33:BB40" si="13">SUM(BC33:BF33)</f>
        <v>0</v>
      </c>
      <c r="BC33" s="601"/>
      <c r="BD33" s="601"/>
      <c r="BE33" s="601"/>
      <c r="BF33" s="601"/>
      <c r="BG33" s="12"/>
      <c r="BH33" s="321">
        <f t="shared" si="7"/>
        <v>0</v>
      </c>
      <c r="BI33" s="601"/>
      <c r="BJ33" s="601"/>
      <c r="BK33" s="601"/>
      <c r="BL33" s="12"/>
      <c r="BM33" s="321">
        <f t="shared" si="8"/>
        <v>0</v>
      </c>
      <c r="BN33" s="524"/>
      <c r="BO33" s="524"/>
      <c r="BP33" s="524"/>
      <c r="BQ33" s="524"/>
      <c r="BR33" s="12"/>
      <c r="BS33" s="321">
        <f t="shared" si="9"/>
        <v>0</v>
      </c>
      <c r="BT33" s="524"/>
      <c r="BU33" s="524"/>
      <c r="BV33" s="524"/>
      <c r="BW33" s="12"/>
    </row>
    <row r="34" spans="1:75" ht="15" customHeight="1">
      <c r="A34" s="590" t="s">
        <v>891</v>
      </c>
      <c r="B34" s="7">
        <f t="shared" si="12"/>
        <v>2</v>
      </c>
      <c r="C34" s="580">
        <v>0</v>
      </c>
      <c r="D34" s="581">
        <v>0</v>
      </c>
      <c r="E34" s="581">
        <v>0</v>
      </c>
      <c r="F34" s="581">
        <v>2</v>
      </c>
      <c r="G34" s="13"/>
      <c r="H34" s="95"/>
      <c r="I34" s="580">
        <v>0</v>
      </c>
      <c r="J34" s="581">
        <v>0</v>
      </c>
      <c r="K34" s="582"/>
      <c r="L34" s="581">
        <v>0</v>
      </c>
      <c r="M34" s="93" t="s">
        <v>280</v>
      </c>
      <c r="N34" s="321">
        <f t="shared" si="10"/>
        <v>1</v>
      </c>
      <c r="O34" s="572"/>
      <c r="P34" s="573"/>
      <c r="Q34" s="573"/>
      <c r="R34" s="574">
        <v>1</v>
      </c>
      <c r="S34" s="12"/>
      <c r="T34" s="321">
        <f t="shared" si="11"/>
        <v>1</v>
      </c>
      <c r="U34" s="442">
        <v>1</v>
      </c>
      <c r="V34" s="442"/>
      <c r="W34" s="442"/>
      <c r="X34" s="442"/>
      <c r="Y34" s="442"/>
      <c r="Z34" s="12"/>
      <c r="AA34" s="321">
        <f t="shared" si="1"/>
        <v>1</v>
      </c>
      <c r="AB34" s="523">
        <v>1</v>
      </c>
      <c r="AC34" s="524"/>
      <c r="AD34" s="524"/>
      <c r="AE34" s="515"/>
      <c r="AF34" s="321">
        <f t="shared" si="2"/>
        <v>1</v>
      </c>
      <c r="AG34" s="524">
        <v>1</v>
      </c>
      <c r="AH34" s="524"/>
      <c r="AI34" s="524"/>
      <c r="AJ34" s="524"/>
      <c r="AK34" s="12"/>
      <c r="AL34" s="321">
        <f t="shared" si="3"/>
        <v>1</v>
      </c>
      <c r="AM34" s="524">
        <v>1</v>
      </c>
      <c r="AN34" s="524"/>
      <c r="AO34" s="524"/>
      <c r="AP34" s="515"/>
      <c r="AQ34" s="321">
        <f t="shared" si="4"/>
        <v>1</v>
      </c>
      <c r="AR34" s="524">
        <v>1</v>
      </c>
      <c r="AS34" s="524"/>
      <c r="AT34" s="524"/>
      <c r="AU34" s="524"/>
      <c r="AV34" s="12"/>
      <c r="AW34" s="321">
        <f t="shared" si="5"/>
        <v>1</v>
      </c>
      <c r="AX34" s="524">
        <v>1</v>
      </c>
      <c r="AY34" s="524"/>
      <c r="AZ34" s="524"/>
      <c r="BA34" s="12"/>
      <c r="BB34" s="321">
        <f t="shared" si="13"/>
        <v>1</v>
      </c>
      <c r="BC34" s="601">
        <v>1</v>
      </c>
      <c r="BD34" s="601"/>
      <c r="BE34" s="601"/>
      <c r="BF34" s="601"/>
      <c r="BG34" s="12"/>
      <c r="BH34" s="321">
        <f t="shared" si="7"/>
        <v>1</v>
      </c>
      <c r="BI34" s="601">
        <v>1</v>
      </c>
      <c r="BJ34" s="601"/>
      <c r="BK34" s="601"/>
      <c r="BL34" s="12"/>
      <c r="BM34" s="321">
        <f t="shared" si="8"/>
        <v>1</v>
      </c>
      <c r="BN34" s="524">
        <v>1</v>
      </c>
      <c r="BO34" s="524"/>
      <c r="BP34" s="524"/>
      <c r="BQ34" s="524"/>
      <c r="BR34" s="12"/>
      <c r="BS34" s="321">
        <f t="shared" si="9"/>
        <v>1</v>
      </c>
      <c r="BT34" s="524">
        <v>1</v>
      </c>
      <c r="BU34" s="524"/>
      <c r="BV34" s="524"/>
      <c r="BW34" s="12"/>
    </row>
    <row r="35" spans="1:75" ht="15" customHeight="1">
      <c r="A35" s="589" t="s">
        <v>892</v>
      </c>
      <c r="B35" s="7">
        <f t="shared" si="12"/>
        <v>4</v>
      </c>
      <c r="C35" s="580">
        <v>2</v>
      </c>
      <c r="D35" s="581">
        <v>0</v>
      </c>
      <c r="E35" s="581">
        <v>1</v>
      </c>
      <c r="F35" s="581">
        <v>1</v>
      </c>
      <c r="G35" s="9" t="s">
        <v>278</v>
      </c>
      <c r="H35" s="95"/>
      <c r="I35" s="580">
        <v>0</v>
      </c>
      <c r="J35" s="581">
        <v>0</v>
      </c>
      <c r="K35" s="581">
        <v>0</v>
      </c>
      <c r="L35" s="581">
        <v>0</v>
      </c>
      <c r="M35" s="95"/>
      <c r="N35" s="321">
        <f t="shared" si="10"/>
        <v>1</v>
      </c>
      <c r="O35" s="569">
        <v>1</v>
      </c>
      <c r="P35" s="570"/>
      <c r="Q35" s="570"/>
      <c r="R35" s="571"/>
      <c r="S35" s="13"/>
      <c r="T35" s="321">
        <f t="shared" si="11"/>
        <v>0</v>
      </c>
      <c r="U35" s="441"/>
      <c r="V35" s="441"/>
      <c r="W35" s="441"/>
      <c r="X35" s="441"/>
      <c r="Y35" s="441"/>
      <c r="Z35" s="13"/>
      <c r="AA35" s="321">
        <f t="shared" si="1"/>
        <v>2</v>
      </c>
      <c r="AB35" s="523">
        <v>2</v>
      </c>
      <c r="AC35" s="524"/>
      <c r="AD35" s="524"/>
      <c r="AE35" s="515"/>
      <c r="AF35" s="321">
        <f t="shared" si="2"/>
        <v>1</v>
      </c>
      <c r="AG35" s="524">
        <v>1</v>
      </c>
      <c r="AH35" s="524"/>
      <c r="AI35" s="524"/>
      <c r="AJ35" s="524"/>
      <c r="AK35" s="13"/>
      <c r="AL35" s="321">
        <f t="shared" si="3"/>
        <v>2</v>
      </c>
      <c r="AM35" s="524">
        <v>2</v>
      </c>
      <c r="AN35" s="524"/>
      <c r="AO35" s="524"/>
      <c r="AP35" s="515"/>
      <c r="AQ35" s="321">
        <f t="shared" si="4"/>
        <v>1</v>
      </c>
      <c r="AR35" s="524">
        <v>1</v>
      </c>
      <c r="AS35" s="524"/>
      <c r="AT35" s="524"/>
      <c r="AU35" s="524"/>
      <c r="AV35" s="13"/>
      <c r="AW35" s="321">
        <f t="shared" si="5"/>
        <v>1</v>
      </c>
      <c r="AX35" s="524">
        <v>1</v>
      </c>
      <c r="AY35" s="524"/>
      <c r="AZ35" s="524"/>
      <c r="BA35" s="13"/>
      <c r="BB35" s="321">
        <f t="shared" si="13"/>
        <v>1</v>
      </c>
      <c r="BC35" s="601">
        <v>1</v>
      </c>
      <c r="BD35" s="601"/>
      <c r="BE35" s="601"/>
      <c r="BF35" s="601"/>
      <c r="BG35" s="13"/>
      <c r="BH35" s="321">
        <f t="shared" si="7"/>
        <v>2</v>
      </c>
      <c r="BI35" s="601">
        <v>2</v>
      </c>
      <c r="BJ35" s="601"/>
      <c r="BK35" s="601"/>
      <c r="BL35" s="13"/>
      <c r="BM35" s="321">
        <f t="shared" si="8"/>
        <v>0</v>
      </c>
      <c r="BN35" s="524"/>
      <c r="BO35" s="524"/>
      <c r="BP35" s="524"/>
      <c r="BQ35" s="524"/>
      <c r="BR35" s="13"/>
      <c r="BS35" s="321">
        <f t="shared" si="9"/>
        <v>1</v>
      </c>
      <c r="BT35" s="524">
        <v>1</v>
      </c>
      <c r="BU35" s="524"/>
      <c r="BV35" s="524"/>
      <c r="BW35" s="13"/>
    </row>
    <row r="36" spans="1:75" ht="15" customHeight="1">
      <c r="A36" s="589" t="s">
        <v>893</v>
      </c>
      <c r="B36" s="7">
        <f t="shared" si="12"/>
        <v>4</v>
      </c>
      <c r="C36" s="580">
        <v>1</v>
      </c>
      <c r="D36" s="581">
        <v>0</v>
      </c>
      <c r="E36" s="581">
        <v>1</v>
      </c>
      <c r="F36" s="581">
        <v>2</v>
      </c>
      <c r="G36" s="13"/>
      <c r="H36" s="95"/>
      <c r="I36" s="580">
        <v>0</v>
      </c>
      <c r="J36" s="581">
        <v>0</v>
      </c>
      <c r="K36" s="581">
        <v>0</v>
      </c>
      <c r="L36" s="581">
        <v>0</v>
      </c>
      <c r="M36" s="95"/>
      <c r="N36" s="321">
        <f t="shared" si="10"/>
        <v>2</v>
      </c>
      <c r="O36" s="569"/>
      <c r="P36" s="570"/>
      <c r="Q36" s="570">
        <v>1</v>
      </c>
      <c r="R36" s="571">
        <v>1</v>
      </c>
      <c r="S36" s="13"/>
      <c r="T36" s="321">
        <f t="shared" si="11"/>
        <v>1</v>
      </c>
      <c r="U36" s="441"/>
      <c r="V36" s="441">
        <v>1</v>
      </c>
      <c r="W36" s="441"/>
      <c r="X36" s="441"/>
      <c r="Y36" s="441"/>
      <c r="Z36" s="13"/>
      <c r="AA36" s="321">
        <f t="shared" si="1"/>
        <v>2</v>
      </c>
      <c r="AB36" s="523">
        <v>1</v>
      </c>
      <c r="AC36" s="524">
        <v>1</v>
      </c>
      <c r="AD36" s="524"/>
      <c r="AE36" s="515"/>
      <c r="AF36" s="321">
        <f t="shared" si="2"/>
        <v>1</v>
      </c>
      <c r="AG36" s="524">
        <v>1</v>
      </c>
      <c r="AH36" s="524"/>
      <c r="AI36" s="524"/>
      <c r="AJ36" s="524"/>
      <c r="AK36" s="13"/>
      <c r="AL36" s="321">
        <f t="shared" si="3"/>
        <v>1</v>
      </c>
      <c r="AM36" s="524">
        <v>1</v>
      </c>
      <c r="AN36" s="524"/>
      <c r="AO36" s="524"/>
      <c r="AP36" s="515"/>
      <c r="AQ36" s="321">
        <f t="shared" si="4"/>
        <v>1</v>
      </c>
      <c r="AR36" s="524"/>
      <c r="AS36" s="524">
        <v>1</v>
      </c>
      <c r="AT36" s="524"/>
      <c r="AU36" s="524"/>
      <c r="AV36" s="13"/>
      <c r="AW36" s="321">
        <f t="shared" si="5"/>
        <v>2</v>
      </c>
      <c r="AX36" s="524">
        <v>1</v>
      </c>
      <c r="AY36" s="524">
        <v>1</v>
      </c>
      <c r="AZ36" s="524"/>
      <c r="BA36" s="13"/>
      <c r="BB36" s="321">
        <f t="shared" si="13"/>
        <v>1</v>
      </c>
      <c r="BC36" s="601">
        <v>1</v>
      </c>
      <c r="BD36" s="601"/>
      <c r="BE36" s="601"/>
      <c r="BF36" s="601"/>
      <c r="BG36" s="13"/>
      <c r="BH36" s="321">
        <f t="shared" si="7"/>
        <v>1</v>
      </c>
      <c r="BI36" s="601">
        <v>1</v>
      </c>
      <c r="BJ36" s="601"/>
      <c r="BK36" s="601"/>
      <c r="BL36" s="13"/>
      <c r="BM36" s="321">
        <f t="shared" si="8"/>
        <v>1</v>
      </c>
      <c r="BN36" s="524"/>
      <c r="BO36" s="524">
        <v>1</v>
      </c>
      <c r="BP36" s="524"/>
      <c r="BQ36" s="524"/>
      <c r="BR36" s="13"/>
      <c r="BS36" s="321">
        <f t="shared" si="9"/>
        <v>2</v>
      </c>
      <c r="BT36" s="524">
        <v>1</v>
      </c>
      <c r="BU36" s="524">
        <v>1</v>
      </c>
      <c r="BV36" s="524"/>
      <c r="BW36" s="13"/>
    </row>
    <row r="37" spans="1:75" ht="15" customHeight="1">
      <c r="A37" s="589" t="s">
        <v>40</v>
      </c>
      <c r="B37" s="7">
        <f t="shared" si="12"/>
        <v>4</v>
      </c>
      <c r="C37" s="580">
        <v>0</v>
      </c>
      <c r="D37" s="581">
        <v>0</v>
      </c>
      <c r="E37" s="581">
        <v>0</v>
      </c>
      <c r="F37" s="581">
        <v>0</v>
      </c>
      <c r="G37" s="13"/>
      <c r="H37" s="95"/>
      <c r="I37" s="580">
        <v>1</v>
      </c>
      <c r="J37" s="581">
        <v>3</v>
      </c>
      <c r="K37" s="581">
        <v>0</v>
      </c>
      <c r="L37" s="581">
        <v>0</v>
      </c>
      <c r="M37" s="95"/>
      <c r="N37" s="321">
        <f t="shared" si="10"/>
        <v>0</v>
      </c>
      <c r="O37" s="569"/>
      <c r="P37" s="570"/>
      <c r="Q37" s="570"/>
      <c r="R37" s="571"/>
      <c r="S37" s="13"/>
      <c r="T37" s="321">
        <f t="shared" si="11"/>
        <v>0</v>
      </c>
      <c r="U37" s="441"/>
      <c r="V37" s="441"/>
      <c r="W37" s="441"/>
      <c r="X37" s="441"/>
      <c r="Y37" s="441"/>
      <c r="Z37" s="13"/>
      <c r="AA37" s="321">
        <f t="shared" si="1"/>
        <v>0</v>
      </c>
      <c r="AB37" s="523"/>
      <c r="AC37" s="524"/>
      <c r="AD37" s="524"/>
      <c r="AE37" s="515"/>
      <c r="AF37" s="321">
        <f t="shared" si="2"/>
        <v>0</v>
      </c>
      <c r="AG37" s="524"/>
      <c r="AH37" s="524"/>
      <c r="AI37" s="524"/>
      <c r="AJ37" s="524"/>
      <c r="AK37" s="13"/>
      <c r="AL37" s="321">
        <f t="shared" si="3"/>
        <v>0</v>
      </c>
      <c r="AM37" s="524"/>
      <c r="AN37" s="524"/>
      <c r="AO37" s="524"/>
      <c r="AP37" s="515"/>
      <c r="AQ37" s="321">
        <f t="shared" si="4"/>
        <v>0</v>
      </c>
      <c r="AR37" s="524"/>
      <c r="AS37" s="524"/>
      <c r="AT37" s="524"/>
      <c r="AU37" s="524"/>
      <c r="AV37" s="13"/>
      <c r="AW37" s="321">
        <f t="shared" si="5"/>
        <v>0</v>
      </c>
      <c r="AX37" s="524"/>
      <c r="AY37" s="524"/>
      <c r="AZ37" s="524"/>
      <c r="BA37" s="13"/>
      <c r="BB37" s="321">
        <f t="shared" si="13"/>
        <v>0</v>
      </c>
      <c r="BC37" s="601"/>
      <c r="BD37" s="601"/>
      <c r="BE37" s="601"/>
      <c r="BF37" s="601"/>
      <c r="BG37" s="13"/>
      <c r="BH37" s="321">
        <f t="shared" si="7"/>
        <v>0</v>
      </c>
      <c r="BI37" s="601"/>
      <c r="BJ37" s="601"/>
      <c r="BK37" s="601"/>
      <c r="BL37" s="13"/>
      <c r="BM37" s="321">
        <f t="shared" si="8"/>
        <v>0</v>
      </c>
      <c r="BN37" s="524"/>
      <c r="BO37" s="524"/>
      <c r="BP37" s="524"/>
      <c r="BQ37" s="524"/>
      <c r="BR37" s="13"/>
      <c r="BS37" s="321">
        <f t="shared" si="9"/>
        <v>0</v>
      </c>
      <c r="BT37" s="524"/>
      <c r="BU37" s="524"/>
      <c r="BV37" s="524"/>
      <c r="BW37" s="13"/>
    </row>
    <row r="38" spans="1:75" ht="25.5">
      <c r="A38" s="589" t="s">
        <v>894</v>
      </c>
      <c r="B38" s="7">
        <f t="shared" si="12"/>
        <v>4</v>
      </c>
      <c r="C38" s="580">
        <v>2</v>
      </c>
      <c r="D38" s="581">
        <v>1</v>
      </c>
      <c r="E38" s="581">
        <v>1</v>
      </c>
      <c r="F38" s="581">
        <v>0</v>
      </c>
      <c r="G38" s="8" t="s">
        <v>58</v>
      </c>
      <c r="H38" s="94"/>
      <c r="I38" s="580">
        <v>0</v>
      </c>
      <c r="J38" s="581">
        <v>0</v>
      </c>
      <c r="K38" s="581">
        <v>0</v>
      </c>
      <c r="L38" s="581">
        <v>0</v>
      </c>
      <c r="M38" s="95"/>
      <c r="N38" s="321">
        <f t="shared" si="10"/>
        <v>2</v>
      </c>
      <c r="O38" s="569">
        <v>1</v>
      </c>
      <c r="P38" s="570"/>
      <c r="Q38" s="570">
        <v>1</v>
      </c>
      <c r="R38" s="571"/>
      <c r="S38" s="13"/>
      <c r="T38" s="321">
        <f t="shared" si="11"/>
        <v>1</v>
      </c>
      <c r="U38" s="441"/>
      <c r="V38" s="441">
        <v>1</v>
      </c>
      <c r="W38" s="441"/>
      <c r="X38" s="441"/>
      <c r="Y38" s="441"/>
      <c r="Z38" s="13"/>
      <c r="AA38" s="321">
        <f t="shared" si="1"/>
        <v>1</v>
      </c>
      <c r="AB38" s="523"/>
      <c r="AC38" s="524">
        <v>1</v>
      </c>
      <c r="AD38" s="524"/>
      <c r="AE38" s="515"/>
      <c r="AF38" s="321">
        <f t="shared" si="2"/>
        <v>1</v>
      </c>
      <c r="AG38" s="524">
        <v>1</v>
      </c>
      <c r="AH38" s="524"/>
      <c r="AI38" s="524"/>
      <c r="AJ38" s="524"/>
      <c r="AK38" s="13"/>
      <c r="AL38" s="321">
        <f t="shared" si="3"/>
        <v>1</v>
      </c>
      <c r="AM38" s="524"/>
      <c r="AN38" s="524">
        <v>1</v>
      </c>
      <c r="AO38" s="524"/>
      <c r="AP38" s="515"/>
      <c r="AQ38" s="321">
        <f t="shared" si="4"/>
        <v>1</v>
      </c>
      <c r="AR38" s="524"/>
      <c r="AS38" s="524">
        <v>1</v>
      </c>
      <c r="AT38" s="524"/>
      <c r="AU38" s="524"/>
      <c r="AV38" s="13"/>
      <c r="AW38" s="321">
        <f t="shared" si="5"/>
        <v>1</v>
      </c>
      <c r="AX38" s="524"/>
      <c r="AY38" s="524">
        <v>1</v>
      </c>
      <c r="AZ38" s="524"/>
      <c r="BA38" s="13"/>
      <c r="BB38" s="321">
        <f t="shared" si="13"/>
        <v>1</v>
      </c>
      <c r="BC38" s="601">
        <v>1</v>
      </c>
      <c r="BD38" s="601"/>
      <c r="BE38" s="601"/>
      <c r="BF38" s="601"/>
      <c r="BG38" s="13"/>
      <c r="BH38" s="321">
        <f t="shared" si="7"/>
        <v>0</v>
      </c>
      <c r="BI38" s="601"/>
      <c r="BJ38" s="601"/>
      <c r="BK38" s="601"/>
      <c r="BL38" s="13"/>
      <c r="BM38" s="321">
        <f t="shared" si="8"/>
        <v>1</v>
      </c>
      <c r="BN38" s="524"/>
      <c r="BO38" s="524">
        <v>1</v>
      </c>
      <c r="BP38" s="524"/>
      <c r="BQ38" s="524"/>
      <c r="BR38" s="13"/>
      <c r="BS38" s="321">
        <f t="shared" si="9"/>
        <v>1</v>
      </c>
      <c r="BT38" s="524"/>
      <c r="BU38" s="524">
        <v>1</v>
      </c>
      <c r="BV38" s="524"/>
      <c r="BW38" s="13"/>
    </row>
    <row r="39" spans="1:75" ht="15" customHeight="1">
      <c r="A39" s="589" t="s">
        <v>895</v>
      </c>
      <c r="B39" s="7">
        <f t="shared" si="12"/>
        <v>4</v>
      </c>
      <c r="C39" s="580">
        <v>2</v>
      </c>
      <c r="D39" s="581">
        <v>0</v>
      </c>
      <c r="E39" s="581">
        <v>1</v>
      </c>
      <c r="F39" s="581">
        <v>1</v>
      </c>
      <c r="G39" s="14"/>
      <c r="H39" s="95"/>
      <c r="I39" s="580">
        <v>0</v>
      </c>
      <c r="J39" s="581">
        <v>0</v>
      </c>
      <c r="K39" s="581">
        <v>0</v>
      </c>
      <c r="L39" s="581">
        <v>0</v>
      </c>
      <c r="M39" s="95"/>
      <c r="N39" s="321">
        <f t="shared" si="10"/>
        <v>1</v>
      </c>
      <c r="O39" s="569">
        <v>1</v>
      </c>
      <c r="P39" s="570"/>
      <c r="Q39" s="570"/>
      <c r="R39" s="571"/>
      <c r="S39" s="13"/>
      <c r="T39" s="321">
        <f t="shared" si="11"/>
        <v>0</v>
      </c>
      <c r="U39" s="441"/>
      <c r="V39" s="441"/>
      <c r="W39" s="441"/>
      <c r="X39" s="441"/>
      <c r="Y39" s="441"/>
      <c r="Z39" s="13"/>
      <c r="AA39" s="321">
        <f t="shared" si="1"/>
        <v>0</v>
      </c>
      <c r="AB39" s="523"/>
      <c r="AC39" s="524"/>
      <c r="AD39" s="524"/>
      <c r="AE39" s="515"/>
      <c r="AF39" s="321">
        <f t="shared" si="2"/>
        <v>0</v>
      </c>
      <c r="AG39" s="524"/>
      <c r="AH39" s="524"/>
      <c r="AI39" s="524"/>
      <c r="AJ39" s="524"/>
      <c r="AK39" s="13"/>
      <c r="AL39" s="321">
        <f t="shared" si="3"/>
        <v>0</v>
      </c>
      <c r="AM39" s="524"/>
      <c r="AN39" s="524"/>
      <c r="AO39" s="524"/>
      <c r="AP39" s="515"/>
      <c r="AQ39" s="321">
        <f t="shared" si="4"/>
        <v>0</v>
      </c>
      <c r="AR39" s="524"/>
      <c r="AS39" s="524"/>
      <c r="AT39" s="524"/>
      <c r="AU39" s="524"/>
      <c r="AV39" s="13"/>
      <c r="AW39" s="321">
        <f t="shared" si="5"/>
        <v>0</v>
      </c>
      <c r="AX39" s="524"/>
      <c r="AY39" s="524"/>
      <c r="AZ39" s="524"/>
      <c r="BA39" s="13"/>
      <c r="BB39" s="321">
        <f t="shared" si="13"/>
        <v>0</v>
      </c>
      <c r="BC39" s="601"/>
      <c r="BD39" s="601"/>
      <c r="BE39" s="601"/>
      <c r="BF39" s="601"/>
      <c r="BG39" s="13"/>
      <c r="BH39" s="321">
        <f t="shared" si="7"/>
        <v>0</v>
      </c>
      <c r="BI39" s="601"/>
      <c r="BJ39" s="601"/>
      <c r="BK39" s="601"/>
      <c r="BL39" s="13"/>
      <c r="BM39" s="321">
        <f t="shared" si="8"/>
        <v>1</v>
      </c>
      <c r="BN39" s="524">
        <v>1</v>
      </c>
      <c r="BO39" s="524"/>
      <c r="BP39" s="524"/>
      <c r="BQ39" s="524"/>
      <c r="BR39" s="13"/>
      <c r="BS39" s="321">
        <f t="shared" si="9"/>
        <v>0</v>
      </c>
      <c r="BT39" s="524"/>
      <c r="BU39" s="524"/>
      <c r="BV39" s="524"/>
      <c r="BW39" s="13"/>
    </row>
    <row r="40" spans="1:75" ht="27.95" customHeight="1">
      <c r="A40" s="589" t="s">
        <v>8</v>
      </c>
      <c r="B40" s="7">
        <f t="shared" si="12"/>
        <v>3</v>
      </c>
      <c r="C40" s="580">
        <v>1</v>
      </c>
      <c r="D40" s="581">
        <v>0</v>
      </c>
      <c r="E40" s="581">
        <v>1</v>
      </c>
      <c r="F40" s="581">
        <v>1</v>
      </c>
      <c r="G40" s="13"/>
      <c r="H40" s="95"/>
      <c r="I40" s="583"/>
      <c r="J40" s="581">
        <v>0</v>
      </c>
      <c r="K40" s="581">
        <v>0</v>
      </c>
      <c r="L40" s="581">
        <v>0</v>
      </c>
      <c r="M40" s="93" t="s">
        <v>281</v>
      </c>
      <c r="N40" s="321">
        <f t="shared" si="10"/>
        <v>2</v>
      </c>
      <c r="O40" s="572">
        <v>1</v>
      </c>
      <c r="P40" s="573"/>
      <c r="Q40" s="573"/>
      <c r="R40" s="574">
        <v>1</v>
      </c>
      <c r="S40" s="12"/>
      <c r="T40" s="321">
        <f t="shared" si="11"/>
        <v>1</v>
      </c>
      <c r="U40" s="442"/>
      <c r="V40" s="442"/>
      <c r="W40" s="442"/>
      <c r="X40" s="442">
        <v>1</v>
      </c>
      <c r="Y40" s="442"/>
      <c r="Z40" s="12"/>
      <c r="AA40" s="321">
        <f t="shared" si="1"/>
        <v>1</v>
      </c>
      <c r="AB40" s="523"/>
      <c r="AC40" s="524"/>
      <c r="AD40" s="524">
        <v>1</v>
      </c>
      <c r="AE40" s="515"/>
      <c r="AF40" s="321">
        <f t="shared" si="2"/>
        <v>1</v>
      </c>
      <c r="AG40" s="524"/>
      <c r="AH40" s="524"/>
      <c r="AI40" s="524"/>
      <c r="AJ40" s="524">
        <v>1</v>
      </c>
      <c r="AK40" s="12"/>
      <c r="AL40" s="321">
        <f t="shared" si="3"/>
        <v>1</v>
      </c>
      <c r="AM40" s="524"/>
      <c r="AN40" s="524"/>
      <c r="AO40" s="524">
        <v>1</v>
      </c>
      <c r="AP40" s="515"/>
      <c r="AQ40" s="321">
        <f t="shared" si="4"/>
        <v>1</v>
      </c>
      <c r="AR40" s="524"/>
      <c r="AS40" s="524"/>
      <c r="AT40" s="524"/>
      <c r="AU40" s="524">
        <v>1</v>
      </c>
      <c r="AV40" s="12"/>
      <c r="AW40" s="321">
        <f t="shared" si="5"/>
        <v>1</v>
      </c>
      <c r="AX40" s="524"/>
      <c r="AY40" s="524"/>
      <c r="AZ40" s="524">
        <v>1</v>
      </c>
      <c r="BA40" s="12"/>
      <c r="BB40" s="321">
        <f t="shared" si="13"/>
        <v>1</v>
      </c>
      <c r="BC40" s="601"/>
      <c r="BD40" s="601"/>
      <c r="BE40" s="601"/>
      <c r="BF40" s="601">
        <v>1</v>
      </c>
      <c r="BG40" s="12"/>
      <c r="BH40" s="321">
        <f t="shared" si="7"/>
        <v>1</v>
      </c>
      <c r="BI40" s="601"/>
      <c r="BJ40" s="601"/>
      <c r="BK40" s="601">
        <v>1</v>
      </c>
      <c r="BL40" s="12"/>
      <c r="BM40" s="321">
        <f t="shared" si="8"/>
        <v>1</v>
      </c>
      <c r="BN40" s="524"/>
      <c r="BO40" s="524"/>
      <c r="BP40" s="524"/>
      <c r="BQ40" s="524">
        <v>1</v>
      </c>
      <c r="BR40" s="12"/>
      <c r="BS40" s="321">
        <f t="shared" si="9"/>
        <v>1</v>
      </c>
      <c r="BT40" s="524"/>
      <c r="BU40" s="524"/>
      <c r="BV40" s="524">
        <v>1</v>
      </c>
      <c r="BW40" s="12"/>
    </row>
    <row r="41" spans="1:75" ht="15" customHeight="1">
      <c r="A41" s="589" t="s">
        <v>896</v>
      </c>
      <c r="B41" s="7">
        <f t="shared" si="12"/>
        <v>3</v>
      </c>
      <c r="C41" s="580">
        <v>1</v>
      </c>
      <c r="D41" s="581">
        <v>2</v>
      </c>
      <c r="E41" s="581">
        <v>0</v>
      </c>
      <c r="F41" s="581">
        <v>0</v>
      </c>
      <c r="G41" s="9" t="s">
        <v>55</v>
      </c>
      <c r="H41" s="95"/>
      <c r="I41" s="580">
        <v>0</v>
      </c>
      <c r="J41" s="581">
        <v>0</v>
      </c>
      <c r="K41" s="581">
        <v>0</v>
      </c>
      <c r="L41" s="581">
        <v>0</v>
      </c>
      <c r="M41" s="95"/>
      <c r="N41" s="321">
        <f t="shared" si="10"/>
        <v>1</v>
      </c>
      <c r="O41" s="569"/>
      <c r="P41" s="570">
        <v>1</v>
      </c>
      <c r="Q41" s="570"/>
      <c r="R41" s="571"/>
      <c r="S41" s="13"/>
      <c r="T41" s="321">
        <f t="shared" si="11"/>
        <v>1</v>
      </c>
      <c r="U41" s="441">
        <v>1</v>
      </c>
      <c r="V41" s="441"/>
      <c r="W41" s="441"/>
      <c r="X41" s="441"/>
      <c r="Y41" s="441"/>
      <c r="Z41" s="13"/>
      <c r="AA41" s="321">
        <f t="shared" si="1"/>
        <v>0</v>
      </c>
      <c r="AB41" s="523"/>
      <c r="AC41" s="524"/>
      <c r="AD41" s="524"/>
      <c r="AE41" s="515"/>
      <c r="AF41" s="321">
        <f t="shared" si="2"/>
        <v>0</v>
      </c>
      <c r="AG41" s="524"/>
      <c r="AH41" s="524"/>
      <c r="AI41" s="524"/>
      <c r="AJ41" s="524"/>
      <c r="AK41" s="13"/>
      <c r="AL41" s="321">
        <f t="shared" si="3"/>
        <v>0</v>
      </c>
      <c r="AM41" s="524"/>
      <c r="AN41" s="524"/>
      <c r="AO41" s="524"/>
      <c r="AP41" s="515"/>
      <c r="AQ41" s="321">
        <f t="shared" si="4"/>
        <v>0</v>
      </c>
      <c r="AR41" s="524"/>
      <c r="AS41" s="524"/>
      <c r="AT41" s="524"/>
      <c r="AU41" s="524"/>
      <c r="AV41" s="13"/>
      <c r="AW41" s="321">
        <f t="shared" si="5"/>
        <v>0</v>
      </c>
      <c r="AX41" s="524"/>
      <c r="AY41" s="524"/>
      <c r="AZ41" s="524"/>
      <c r="BA41" s="13"/>
      <c r="BB41" s="321">
        <f>SUM(BC41:BF41)</f>
        <v>0</v>
      </c>
      <c r="BC41" s="601"/>
      <c r="BD41" s="601"/>
      <c r="BE41" s="601"/>
      <c r="BF41" s="601"/>
      <c r="BG41" s="13"/>
      <c r="BH41" s="321">
        <f t="shared" si="7"/>
        <v>0</v>
      </c>
      <c r="BI41" s="601"/>
      <c r="BJ41" s="601"/>
      <c r="BK41" s="601"/>
      <c r="BL41" s="13"/>
      <c r="BM41" s="321">
        <f t="shared" si="8"/>
        <v>1</v>
      </c>
      <c r="BN41" s="524">
        <v>1</v>
      </c>
      <c r="BO41" s="524"/>
      <c r="BP41" s="524"/>
      <c r="BQ41" s="524"/>
      <c r="BR41" s="13"/>
      <c r="BS41" s="321">
        <f t="shared" si="9"/>
        <v>0</v>
      </c>
      <c r="BT41" s="524"/>
      <c r="BU41" s="524"/>
      <c r="BV41" s="524"/>
      <c r="BW41" s="13"/>
    </row>
    <row r="42" spans="1:75" ht="15" customHeight="1">
      <c r="A42" s="589" t="s">
        <v>4</v>
      </c>
      <c r="B42" s="7">
        <f t="shared" si="12"/>
        <v>5</v>
      </c>
      <c r="C42" s="580">
        <v>2</v>
      </c>
      <c r="D42" s="581">
        <v>2</v>
      </c>
      <c r="E42" s="581">
        <v>0</v>
      </c>
      <c r="F42" s="581">
        <v>1</v>
      </c>
      <c r="G42" s="14"/>
      <c r="H42" s="95"/>
      <c r="I42" s="580">
        <v>0</v>
      </c>
      <c r="J42" s="581">
        <v>0</v>
      </c>
      <c r="K42" s="581">
        <v>0</v>
      </c>
      <c r="L42" s="581">
        <v>0</v>
      </c>
      <c r="M42" s="95"/>
      <c r="N42" s="321">
        <f t="shared" si="10"/>
        <v>2</v>
      </c>
      <c r="O42" s="569">
        <v>1</v>
      </c>
      <c r="P42" s="570">
        <v>1</v>
      </c>
      <c r="Q42" s="570"/>
      <c r="R42" s="571"/>
      <c r="S42" s="13"/>
      <c r="T42" s="321">
        <f t="shared" si="11"/>
        <v>1</v>
      </c>
      <c r="U42" s="441">
        <v>1</v>
      </c>
      <c r="V42" s="441"/>
      <c r="W42" s="441"/>
      <c r="X42" s="441"/>
      <c r="Y42" s="441"/>
      <c r="Z42" s="13"/>
      <c r="AA42" s="321">
        <f t="shared" si="1"/>
        <v>0</v>
      </c>
      <c r="AB42" s="523"/>
      <c r="AC42" s="524"/>
      <c r="AD42" s="524"/>
      <c r="AE42" s="515"/>
      <c r="AF42" s="321">
        <f t="shared" si="2"/>
        <v>1</v>
      </c>
      <c r="AG42" s="524">
        <v>1</v>
      </c>
      <c r="AH42" s="524"/>
      <c r="AI42" s="524"/>
      <c r="AJ42" s="524"/>
      <c r="AK42" s="13"/>
      <c r="AL42" s="321">
        <f t="shared" si="3"/>
        <v>1</v>
      </c>
      <c r="AM42" s="524">
        <v>1</v>
      </c>
      <c r="AN42" s="524"/>
      <c r="AO42" s="524"/>
      <c r="AP42" s="515"/>
      <c r="AQ42" s="321">
        <f t="shared" si="4"/>
        <v>1</v>
      </c>
      <c r="AR42" s="524">
        <v>1</v>
      </c>
      <c r="AS42" s="524"/>
      <c r="AT42" s="524"/>
      <c r="AU42" s="524"/>
      <c r="AV42" s="13"/>
      <c r="AW42" s="321">
        <f t="shared" si="5"/>
        <v>0</v>
      </c>
      <c r="AX42" s="524"/>
      <c r="AY42" s="524"/>
      <c r="AZ42" s="524"/>
      <c r="BA42" s="13"/>
      <c r="BB42" s="321">
        <f>SUM(BC42:BF42)</f>
        <v>1</v>
      </c>
      <c r="BC42" s="601">
        <v>1</v>
      </c>
      <c r="BD42" s="601"/>
      <c r="BE42" s="601"/>
      <c r="BF42" s="601"/>
      <c r="BG42" s="13"/>
      <c r="BH42" s="321">
        <f t="shared" si="7"/>
        <v>1</v>
      </c>
      <c r="BI42" s="601">
        <v>1</v>
      </c>
      <c r="BJ42" s="601"/>
      <c r="BK42" s="601"/>
      <c r="BL42" s="13"/>
      <c r="BM42" s="321">
        <f t="shared" si="8"/>
        <v>1</v>
      </c>
      <c r="BN42" s="524">
        <v>1</v>
      </c>
      <c r="BO42" s="524"/>
      <c r="BP42" s="524"/>
      <c r="BQ42" s="524"/>
      <c r="BR42" s="13"/>
      <c r="BS42" s="321">
        <f t="shared" si="9"/>
        <v>0</v>
      </c>
      <c r="BT42" s="524"/>
      <c r="BU42" s="524"/>
      <c r="BV42" s="524"/>
      <c r="BW42" s="13"/>
    </row>
    <row r="43" spans="1:75" ht="15" customHeight="1">
      <c r="A43" s="590" t="s">
        <v>897</v>
      </c>
      <c r="B43" s="7">
        <f t="shared" si="12"/>
        <v>2</v>
      </c>
      <c r="C43" s="580">
        <v>1</v>
      </c>
      <c r="D43" s="581">
        <v>0</v>
      </c>
      <c r="E43" s="581">
        <v>0</v>
      </c>
      <c r="F43" s="581">
        <v>1</v>
      </c>
      <c r="G43" s="13"/>
      <c r="H43" s="95"/>
      <c r="I43" s="580">
        <v>0</v>
      </c>
      <c r="J43" s="581">
        <v>0</v>
      </c>
      <c r="K43" s="582"/>
      <c r="L43" s="581">
        <v>0</v>
      </c>
      <c r="M43" s="92" t="s">
        <v>333</v>
      </c>
      <c r="N43" s="321">
        <f t="shared" si="10"/>
        <v>1</v>
      </c>
      <c r="O43" s="569">
        <v>1</v>
      </c>
      <c r="P43" s="570"/>
      <c r="Q43" s="570"/>
      <c r="R43" s="571"/>
      <c r="S43" s="14"/>
      <c r="T43" s="321">
        <f t="shared" si="11"/>
        <v>0</v>
      </c>
      <c r="U43" s="441"/>
      <c r="V43" s="441"/>
      <c r="W43" s="441"/>
      <c r="X43" s="441"/>
      <c r="Y43" s="441"/>
      <c r="Z43" s="14"/>
      <c r="AA43" s="321">
        <f t="shared" si="1"/>
        <v>0</v>
      </c>
      <c r="AB43" s="523"/>
      <c r="AC43" s="524"/>
      <c r="AD43" s="524"/>
      <c r="AE43" s="515"/>
      <c r="AF43" s="321">
        <f t="shared" si="2"/>
        <v>1</v>
      </c>
      <c r="AG43" s="524">
        <v>1</v>
      </c>
      <c r="AH43" s="524"/>
      <c r="AI43" s="524"/>
      <c r="AJ43" s="524"/>
      <c r="AK43" s="14"/>
      <c r="AL43" s="321">
        <f t="shared" si="3"/>
        <v>0</v>
      </c>
      <c r="AM43" s="524"/>
      <c r="AN43" s="524"/>
      <c r="AO43" s="524"/>
      <c r="AP43" s="515"/>
      <c r="AQ43" s="321">
        <f t="shared" si="4"/>
        <v>0</v>
      </c>
      <c r="AR43" s="524"/>
      <c r="AS43" s="524"/>
      <c r="AT43" s="524"/>
      <c r="AU43" s="524"/>
      <c r="AV43" s="14"/>
      <c r="AW43" s="321">
        <f t="shared" si="5"/>
        <v>0</v>
      </c>
      <c r="AX43" s="524"/>
      <c r="AY43" s="524"/>
      <c r="AZ43" s="524"/>
      <c r="BA43" s="14"/>
      <c r="BB43" s="321">
        <f>SUM(BC43:BF43)</f>
        <v>0</v>
      </c>
      <c r="BC43" s="601"/>
      <c r="BD43" s="601"/>
      <c r="BE43" s="601"/>
      <c r="BF43" s="601"/>
      <c r="BG43" s="14"/>
      <c r="BH43" s="321">
        <f t="shared" si="7"/>
        <v>0</v>
      </c>
      <c r="BI43" s="601"/>
      <c r="BJ43" s="601"/>
      <c r="BK43" s="601"/>
      <c r="BL43" s="14"/>
      <c r="BM43" s="321">
        <f t="shared" si="8"/>
        <v>0</v>
      </c>
      <c r="BN43" s="524"/>
      <c r="BO43" s="524"/>
      <c r="BP43" s="524"/>
      <c r="BQ43" s="524"/>
      <c r="BR43" s="14"/>
      <c r="BS43" s="321">
        <f t="shared" si="9"/>
        <v>0</v>
      </c>
      <c r="BT43" s="524"/>
      <c r="BU43" s="524"/>
      <c r="BV43" s="524"/>
      <c r="BW43" s="14"/>
    </row>
    <row r="44" spans="1:75" ht="21.75" customHeight="1">
      <c r="A44" s="589" t="s">
        <v>74</v>
      </c>
      <c r="B44" s="7">
        <f t="shared" si="12"/>
        <v>4</v>
      </c>
      <c r="C44" s="580">
        <v>2</v>
      </c>
      <c r="D44" s="581">
        <v>1</v>
      </c>
      <c r="E44" s="581">
        <v>1</v>
      </c>
      <c r="F44" s="581">
        <v>0</v>
      </c>
      <c r="G44" s="13"/>
      <c r="H44" s="95"/>
      <c r="I44" s="580">
        <v>0</v>
      </c>
      <c r="J44" s="581">
        <v>0</v>
      </c>
      <c r="K44" s="581">
        <v>0</v>
      </c>
      <c r="L44" s="581">
        <v>0</v>
      </c>
      <c r="M44" s="95"/>
      <c r="N44" s="321">
        <f t="shared" si="10"/>
        <v>1</v>
      </c>
      <c r="O44" s="569"/>
      <c r="P44" s="570"/>
      <c r="Q44" s="570">
        <v>1</v>
      </c>
      <c r="R44" s="571"/>
      <c r="S44" s="13"/>
      <c r="T44" s="321">
        <f t="shared" si="11"/>
        <v>1</v>
      </c>
      <c r="U44" s="441">
        <v>1</v>
      </c>
      <c r="V44" s="441"/>
      <c r="W44" s="441"/>
      <c r="X44" s="441"/>
      <c r="Y44" s="441"/>
      <c r="Z44" s="13"/>
      <c r="AA44" s="321">
        <f t="shared" si="1"/>
        <v>1</v>
      </c>
      <c r="AB44" s="523">
        <v>1</v>
      </c>
      <c r="AC44" s="524"/>
      <c r="AD44" s="524"/>
      <c r="AE44" s="515"/>
      <c r="AF44" s="321">
        <f t="shared" si="2"/>
        <v>0</v>
      </c>
      <c r="AG44" s="524"/>
      <c r="AH44" s="524"/>
      <c r="AI44" s="524"/>
      <c r="AJ44" s="524"/>
      <c r="AK44" s="13"/>
      <c r="AL44" s="321">
        <f t="shared" si="3"/>
        <v>0</v>
      </c>
      <c r="AM44" s="524"/>
      <c r="AN44" s="524"/>
      <c r="AO44" s="524"/>
      <c r="AP44" s="515"/>
      <c r="AQ44" s="321">
        <f t="shared" si="4"/>
        <v>1</v>
      </c>
      <c r="AR44" s="524">
        <v>1</v>
      </c>
      <c r="AS44" s="524"/>
      <c r="AT44" s="524"/>
      <c r="AU44" s="524"/>
      <c r="AV44" s="13"/>
      <c r="AW44" s="321">
        <f t="shared" si="5"/>
        <v>1</v>
      </c>
      <c r="AX44" s="524">
        <v>1</v>
      </c>
      <c r="AY44" s="524"/>
      <c r="AZ44" s="524"/>
      <c r="BA44" s="13"/>
      <c r="BB44" s="321">
        <f>SUM(BC44:BF44)</f>
        <v>0</v>
      </c>
      <c r="BC44" s="601"/>
      <c r="BD44" s="601"/>
      <c r="BE44" s="601"/>
      <c r="BF44" s="601"/>
      <c r="BG44" s="13"/>
      <c r="BH44" s="321">
        <f t="shared" si="7"/>
        <v>0</v>
      </c>
      <c r="BI44" s="601"/>
      <c r="BJ44" s="601"/>
      <c r="BK44" s="601"/>
      <c r="BL44" s="13"/>
      <c r="BM44" s="321">
        <f t="shared" si="8"/>
        <v>1</v>
      </c>
      <c r="BN44" s="524">
        <v>1</v>
      </c>
      <c r="BO44" s="524"/>
      <c r="BP44" s="524"/>
      <c r="BQ44" s="524"/>
      <c r="BR44" s="13"/>
      <c r="BS44" s="321">
        <f t="shared" si="9"/>
        <v>1</v>
      </c>
      <c r="BT44" s="524">
        <v>1</v>
      </c>
      <c r="BU44" s="524"/>
      <c r="BV44" s="524"/>
      <c r="BW44" s="13"/>
    </row>
    <row r="45" spans="1:75" ht="18.75" customHeight="1" thickBot="1">
      <c r="A45" s="591" t="s">
        <v>11</v>
      </c>
      <c r="B45" s="7">
        <f t="shared" si="12"/>
        <v>4</v>
      </c>
      <c r="C45" s="584">
        <v>2</v>
      </c>
      <c r="D45" s="585">
        <v>0</v>
      </c>
      <c r="E45" s="585">
        <v>0</v>
      </c>
      <c r="F45" s="585">
        <v>1</v>
      </c>
      <c r="G45" s="8" t="s">
        <v>56</v>
      </c>
      <c r="H45" s="94"/>
      <c r="I45" s="584">
        <v>0</v>
      </c>
      <c r="J45" s="585">
        <v>1</v>
      </c>
      <c r="K45" s="585">
        <v>0</v>
      </c>
      <c r="L45" s="585">
        <v>0</v>
      </c>
      <c r="M45" s="95"/>
      <c r="N45" s="321">
        <f t="shared" si="10"/>
        <v>1</v>
      </c>
      <c r="O45" s="575">
        <v>1</v>
      </c>
      <c r="P45" s="576"/>
      <c r="Q45" s="576"/>
      <c r="R45" s="577"/>
      <c r="S45" s="13"/>
      <c r="T45" s="321">
        <f t="shared" si="11"/>
        <v>1</v>
      </c>
      <c r="U45" s="525">
        <v>1</v>
      </c>
      <c r="V45" s="525"/>
      <c r="W45" s="525"/>
      <c r="X45" s="525"/>
      <c r="Y45" s="525"/>
      <c r="Z45" s="13"/>
      <c r="AA45" s="321">
        <f t="shared" si="1"/>
        <v>1</v>
      </c>
      <c r="AB45" s="526">
        <v>1</v>
      </c>
      <c r="AC45" s="527"/>
      <c r="AD45" s="527"/>
      <c r="AE45" s="535"/>
      <c r="AF45" s="321">
        <f t="shared" si="2"/>
        <v>1</v>
      </c>
      <c r="AG45" s="524">
        <v>1</v>
      </c>
      <c r="AH45" s="524"/>
      <c r="AI45" s="524"/>
      <c r="AJ45" s="524"/>
      <c r="AK45" s="13"/>
      <c r="AL45" s="321">
        <f t="shared" si="3"/>
        <v>1</v>
      </c>
      <c r="AM45" s="524">
        <v>1</v>
      </c>
      <c r="AN45" s="524"/>
      <c r="AO45" s="524"/>
      <c r="AP45" s="535"/>
      <c r="AQ45" s="321">
        <f t="shared" si="4"/>
        <v>1</v>
      </c>
      <c r="AR45" s="524">
        <v>1</v>
      </c>
      <c r="AS45" s="524"/>
      <c r="AT45" s="524"/>
      <c r="AU45" s="524"/>
      <c r="AV45" s="13"/>
      <c r="AW45" s="321">
        <f t="shared" si="5"/>
        <v>1</v>
      </c>
      <c r="AX45" s="524">
        <v>1</v>
      </c>
      <c r="AY45" s="524"/>
      <c r="AZ45" s="524"/>
      <c r="BA45" s="13"/>
      <c r="BB45" s="321">
        <f>SUM(BC45:BF45)</f>
        <v>1</v>
      </c>
      <c r="BC45" s="601">
        <v>1</v>
      </c>
      <c r="BD45" s="601"/>
      <c r="BE45" s="601"/>
      <c r="BF45" s="601"/>
      <c r="BG45" s="13"/>
      <c r="BH45" s="321">
        <f t="shared" si="7"/>
        <v>1</v>
      </c>
      <c r="BI45" s="601">
        <v>1</v>
      </c>
      <c r="BJ45" s="601"/>
      <c r="BK45" s="601"/>
      <c r="BL45" s="13"/>
      <c r="BM45" s="321">
        <f t="shared" si="8"/>
        <v>1</v>
      </c>
      <c r="BN45" s="524">
        <v>1</v>
      </c>
      <c r="BO45" s="524"/>
      <c r="BP45" s="524"/>
      <c r="BQ45" s="524"/>
      <c r="BR45" s="13"/>
      <c r="BS45" s="321">
        <f t="shared" si="9"/>
        <v>1</v>
      </c>
      <c r="BT45" s="524">
        <v>1</v>
      </c>
      <c r="BU45" s="524"/>
      <c r="BV45" s="524"/>
      <c r="BW45" s="13"/>
    </row>
    <row r="46" spans="1:75" ht="16.5" customHeight="1">
      <c r="A46" s="528" t="s">
        <v>282</v>
      </c>
      <c r="B46" s="529">
        <f>SUM(B4:B17)</f>
        <v>70</v>
      </c>
      <c r="C46" s="530">
        <f>SUM(C4:C17)</f>
        <v>17</v>
      </c>
      <c r="D46" s="531">
        <f>SUM(D4:D17)</f>
        <v>14</v>
      </c>
      <c r="E46" s="531">
        <f>SUM(E4:E17)</f>
        <v>10</v>
      </c>
      <c r="F46" s="531">
        <f>SUM(F4:F17)</f>
        <v>9</v>
      </c>
      <c r="G46" s="532"/>
      <c r="H46" s="324"/>
      <c r="I46" s="530">
        <f>SUM(I4:I17)</f>
        <v>0</v>
      </c>
      <c r="J46" s="531">
        <f>SUM(J4:J17)</f>
        <v>1</v>
      </c>
      <c r="K46" s="531">
        <f>SUM(K4:K17)</f>
        <v>2</v>
      </c>
      <c r="L46" s="531">
        <f>SUM(L4:L17)</f>
        <v>5</v>
      </c>
      <c r="M46" s="324"/>
      <c r="N46" s="529">
        <f>SUM(N4:N17)</f>
        <v>38</v>
      </c>
      <c r="O46" s="323"/>
      <c r="P46" s="324"/>
      <c r="Q46" s="324"/>
      <c r="R46" s="324"/>
      <c r="S46" s="533"/>
      <c r="T46" s="529">
        <f>SUM(T4:T17)</f>
        <v>19</v>
      </c>
      <c r="U46" s="323"/>
      <c r="V46" s="324"/>
      <c r="W46" s="324"/>
      <c r="X46" s="324"/>
      <c r="Y46" s="324"/>
      <c r="Z46" s="533"/>
      <c r="AA46" s="529">
        <f>SUM(AA4:AA17)</f>
        <v>22</v>
      </c>
      <c r="AB46" s="534"/>
      <c r="AC46" s="534"/>
      <c r="AD46" s="534"/>
      <c r="AE46" s="534"/>
      <c r="AF46" s="529">
        <f>SUM(AF4:AF17)</f>
        <v>19</v>
      </c>
      <c r="AG46" s="323"/>
      <c r="AH46" s="324"/>
      <c r="AI46" s="324"/>
      <c r="AJ46" s="324"/>
      <c r="AK46" s="533"/>
      <c r="AL46" s="529">
        <f>SUM(AL4:AL17)</f>
        <v>24</v>
      </c>
      <c r="AM46" s="323"/>
      <c r="AN46" s="324"/>
      <c r="AO46" s="324"/>
      <c r="AP46" s="324"/>
      <c r="AQ46" s="529">
        <f>SUM(AQ4:AQ17)</f>
        <v>22</v>
      </c>
      <c r="AR46" s="323"/>
      <c r="AS46" s="324"/>
      <c r="AT46" s="324"/>
      <c r="AU46" s="324"/>
      <c r="AV46" s="533"/>
      <c r="AW46" s="529">
        <f>SUM(AW4:AW17)</f>
        <v>18</v>
      </c>
      <c r="AX46" s="323"/>
      <c r="AY46" s="324"/>
      <c r="AZ46" s="324"/>
      <c r="BA46" s="533"/>
      <c r="BB46" s="529">
        <f>SUM(BB4:BB17)</f>
        <v>22</v>
      </c>
      <c r="BC46" s="323"/>
      <c r="BD46" s="324"/>
      <c r="BE46" s="324"/>
      <c r="BF46" s="324"/>
      <c r="BG46" s="533"/>
      <c r="BH46" s="529">
        <f>SUM(BH4:BH17)</f>
        <v>19</v>
      </c>
      <c r="BI46" s="323"/>
      <c r="BJ46" s="324"/>
      <c r="BK46" s="324"/>
      <c r="BL46" s="533"/>
      <c r="BM46" s="529">
        <f>SUM(BM4:BM17)</f>
        <v>18</v>
      </c>
      <c r="BN46" s="323"/>
      <c r="BO46" s="324"/>
      <c r="BP46" s="324"/>
      <c r="BQ46" s="324"/>
      <c r="BR46" s="533"/>
      <c r="BS46" s="529">
        <f>SUM(BS4:BS17)</f>
        <v>18</v>
      </c>
      <c r="BT46" s="323"/>
      <c r="BU46" s="324"/>
      <c r="BV46" s="324"/>
      <c r="BW46" s="533"/>
    </row>
    <row r="47" spans="1:75" ht="16.5" customHeight="1">
      <c r="A47" s="23" t="s">
        <v>283</v>
      </c>
      <c r="B47" s="24">
        <f>SUM(B18:B31)</f>
        <v>51</v>
      </c>
      <c r="C47" s="27">
        <f>SUM(C18:C31)</f>
        <v>14</v>
      </c>
      <c r="D47" s="25">
        <f>SUM(D18:D31)</f>
        <v>12</v>
      </c>
      <c r="E47" s="25">
        <f>SUM(E18:E31)</f>
        <v>9</v>
      </c>
      <c r="F47" s="25">
        <f>SUM(F18:F31)</f>
        <v>11</v>
      </c>
      <c r="G47" s="26"/>
      <c r="H47" s="95"/>
      <c r="I47" s="27">
        <f>SUM(I18:I31)</f>
        <v>0</v>
      </c>
      <c r="J47" s="25">
        <f>SUM(J18:J31)</f>
        <v>1</v>
      </c>
      <c r="K47" s="25">
        <f>SUM(K18:K31)</f>
        <v>0</v>
      </c>
      <c r="L47" s="25">
        <f>SUM(L18:L31)</f>
        <v>4</v>
      </c>
      <c r="M47" s="95"/>
      <c r="N47" s="24">
        <f>SUM(N18:N31)</f>
        <v>29</v>
      </c>
      <c r="O47" s="95"/>
      <c r="P47" s="95"/>
      <c r="Q47" s="95"/>
      <c r="R47" s="95"/>
      <c r="S47" s="13"/>
      <c r="T47" s="24">
        <f>SUM(T18:T31)</f>
        <v>14</v>
      </c>
      <c r="U47" s="95"/>
      <c r="V47" s="95"/>
      <c r="W47" s="95"/>
      <c r="X47" s="95"/>
      <c r="Y47" s="95"/>
      <c r="Z47" s="13"/>
      <c r="AA47" s="24">
        <f>SUM(AA18:AA31)</f>
        <v>14</v>
      </c>
      <c r="AB47" s="95"/>
      <c r="AF47" s="24">
        <f>SUM(AF18:AF31)</f>
        <v>13</v>
      </c>
      <c r="AG47" s="95"/>
      <c r="AH47" s="95"/>
      <c r="AI47" s="95"/>
      <c r="AJ47" s="95"/>
      <c r="AK47" s="13"/>
      <c r="AL47" s="24">
        <f>SUM(AL18:AL31)</f>
        <v>17</v>
      </c>
      <c r="AM47" s="95"/>
      <c r="AN47" s="95"/>
      <c r="AO47" s="95"/>
      <c r="AP47" s="95"/>
      <c r="AQ47" s="24">
        <f>SUM(AQ18:AQ31)</f>
        <v>9</v>
      </c>
      <c r="AR47" s="95"/>
      <c r="AS47" s="95"/>
      <c r="AT47" s="95"/>
      <c r="AU47" s="95"/>
      <c r="AV47" s="13"/>
      <c r="AW47" s="24">
        <f>SUM(AW18:AW31)</f>
        <v>13</v>
      </c>
      <c r="AX47" s="95"/>
      <c r="AY47" s="95"/>
      <c r="AZ47" s="95"/>
      <c r="BA47" s="13"/>
      <c r="BB47" s="24">
        <f>SUM(BB18:BB31)</f>
        <v>12</v>
      </c>
      <c r="BC47" s="95"/>
      <c r="BD47" s="95"/>
      <c r="BE47" s="95"/>
      <c r="BF47" s="95"/>
      <c r="BG47" s="13"/>
      <c r="BH47" s="24">
        <f>SUM(BH18:BH31)</f>
        <v>14</v>
      </c>
      <c r="BI47" s="95"/>
      <c r="BJ47" s="95"/>
      <c r="BK47" s="95"/>
      <c r="BL47" s="13"/>
      <c r="BM47" s="24">
        <f>SUM(BM18:BM31)</f>
        <v>13</v>
      </c>
      <c r="BN47" s="95"/>
      <c r="BO47" s="95"/>
      <c r="BP47" s="95"/>
      <c r="BQ47" s="95"/>
      <c r="BR47" s="13"/>
      <c r="BS47" s="24">
        <f>SUM(BS18:BS31)</f>
        <v>13</v>
      </c>
      <c r="BT47" s="95"/>
      <c r="BU47" s="95"/>
      <c r="BV47" s="95"/>
      <c r="BW47" s="13"/>
    </row>
    <row r="48" spans="1:75" ht="16.5" customHeight="1">
      <c r="A48" s="28" t="s">
        <v>272</v>
      </c>
      <c r="B48" s="29">
        <f>SUM(B32:B45)</f>
        <v>51</v>
      </c>
      <c r="C48" s="30">
        <f>SUM(C32:C45)</f>
        <v>17</v>
      </c>
      <c r="D48" s="31">
        <f>SUM(D32:D45)</f>
        <v>7</v>
      </c>
      <c r="E48" s="31">
        <f>SUM(E32:E45)</f>
        <v>7</v>
      </c>
      <c r="F48" s="31">
        <f>SUM(F32:F45)</f>
        <v>11</v>
      </c>
      <c r="G48" s="32"/>
      <c r="H48" s="95"/>
      <c r="I48" s="30">
        <f>SUM(I32:I45)</f>
        <v>2</v>
      </c>
      <c r="J48" s="31">
        <f>SUM(J32:J45)</f>
        <v>7</v>
      </c>
      <c r="K48" s="31">
        <f>SUM(K32:K45)</f>
        <v>0</v>
      </c>
      <c r="L48" s="31">
        <f>SUM(L32:L45)</f>
        <v>0</v>
      </c>
      <c r="M48" s="20"/>
      <c r="N48" s="29">
        <f>SUM(N32:N45)</f>
        <v>17</v>
      </c>
      <c r="O48" s="95"/>
      <c r="P48" s="95"/>
      <c r="Q48" s="95"/>
      <c r="R48" s="95"/>
      <c r="S48" s="19"/>
      <c r="T48" s="29">
        <f>SUM(T32:T45)</f>
        <v>9</v>
      </c>
      <c r="U48" s="95"/>
      <c r="V48" s="95"/>
      <c r="W48" s="95"/>
      <c r="X48" s="95"/>
      <c r="Y48" s="95"/>
      <c r="Z48" s="19"/>
      <c r="AA48" s="29">
        <f>SUM(AA32:AA45)</f>
        <v>10</v>
      </c>
      <c r="AB48" s="95"/>
      <c r="AF48" s="29">
        <f>SUM(AF32:AF45)</f>
        <v>9</v>
      </c>
      <c r="AG48" s="95"/>
      <c r="AH48" s="95"/>
      <c r="AI48" s="95"/>
      <c r="AJ48" s="95"/>
      <c r="AK48" s="19"/>
      <c r="AL48" s="29">
        <f>SUM(AL32:AL45)</f>
        <v>9</v>
      </c>
      <c r="AM48" s="95"/>
      <c r="AN48" s="95"/>
      <c r="AO48" s="95"/>
      <c r="AP48" s="95"/>
      <c r="AQ48" s="29">
        <f>SUM(AQ32:AQ45)</f>
        <v>9</v>
      </c>
      <c r="AR48" s="95"/>
      <c r="AS48" s="95"/>
      <c r="AT48" s="95"/>
      <c r="AU48" s="95"/>
      <c r="AV48" s="19"/>
      <c r="AW48" s="29">
        <f>SUM(AW32:AW45)</f>
        <v>9</v>
      </c>
      <c r="AX48" s="95"/>
      <c r="AY48" s="95"/>
      <c r="AZ48" s="95"/>
      <c r="BA48" s="19"/>
      <c r="BB48" s="29">
        <f>SUM(BB32:BB45)</f>
        <v>8</v>
      </c>
      <c r="BC48" s="95"/>
      <c r="BD48" s="95"/>
      <c r="BE48" s="95"/>
      <c r="BF48" s="95"/>
      <c r="BG48" s="19"/>
      <c r="BH48" s="29">
        <f>SUM(BH32:BH45)</f>
        <v>8</v>
      </c>
      <c r="BI48" s="95"/>
      <c r="BJ48" s="95"/>
      <c r="BK48" s="95"/>
      <c r="BL48" s="19"/>
      <c r="BM48" s="29">
        <f>SUM(BM32:BM45)</f>
        <v>10</v>
      </c>
      <c r="BN48" s="95"/>
      <c r="BO48" s="95"/>
      <c r="BP48" s="95"/>
      <c r="BQ48" s="95"/>
      <c r="BR48" s="19"/>
      <c r="BS48" s="29">
        <f>SUM(BS32:BS45)</f>
        <v>9</v>
      </c>
      <c r="BT48" s="95"/>
      <c r="BU48" s="95"/>
      <c r="BV48" s="95"/>
      <c r="BW48" s="19"/>
    </row>
    <row r="49" spans="1:75" ht="16.5" customHeight="1" thickBot="1">
      <c r="A49" s="594" t="s">
        <v>273</v>
      </c>
      <c r="B49" s="39">
        <f>SUM(B4:B45)-1</f>
        <v>171</v>
      </c>
      <c r="C49" s="33">
        <f>SUM(C4:C45)-1</f>
        <v>47</v>
      </c>
      <c r="D49" s="34">
        <f>SUM(D4:D45)</f>
        <v>33</v>
      </c>
      <c r="E49" s="34">
        <f>SUM(E4:E45)</f>
        <v>26</v>
      </c>
      <c r="F49" s="34">
        <f>SUM(F4:F45)</f>
        <v>31</v>
      </c>
      <c r="G49" s="35"/>
      <c r="H49" s="22"/>
      <c r="I49" s="33">
        <f>SUM(I4:I45)</f>
        <v>2</v>
      </c>
      <c r="J49" s="34">
        <f>SUM(J4:J45)</f>
        <v>9</v>
      </c>
      <c r="K49" s="34">
        <f>SUM(K4:K45)</f>
        <v>2</v>
      </c>
      <c r="L49" s="34">
        <f>SUM(L4:L45)</f>
        <v>9</v>
      </c>
      <c r="M49" s="22"/>
      <c r="N49" s="39">
        <f>SUM(N4:N45)-1</f>
        <v>83</v>
      </c>
      <c r="O49" s="325"/>
      <c r="P49" s="326"/>
      <c r="Q49" s="326"/>
      <c r="R49" s="326"/>
      <c r="S49" s="21"/>
      <c r="T49" s="39">
        <f>SUM(T4:T45)</f>
        <v>42</v>
      </c>
      <c r="U49" s="325"/>
      <c r="V49" s="326"/>
      <c r="W49" s="326"/>
      <c r="X49" s="326"/>
      <c r="Y49" s="326"/>
      <c r="Z49" s="21"/>
      <c r="AA49" s="39">
        <f>SUM(AA4:AA45)</f>
        <v>46</v>
      </c>
      <c r="AB49" s="325"/>
      <c r="AC49" s="326"/>
      <c r="AD49" s="326"/>
      <c r="AE49" s="326"/>
      <c r="AF49" s="39">
        <f>SUM(AF4:AF45)</f>
        <v>41</v>
      </c>
      <c r="AG49" s="325"/>
      <c r="AH49" s="326"/>
      <c r="AI49" s="326"/>
      <c r="AJ49" s="326"/>
      <c r="AK49" s="21"/>
      <c r="AL49" s="39">
        <f>SUM(AL4:AL45)</f>
        <v>50</v>
      </c>
      <c r="AM49" s="325"/>
      <c r="AN49" s="326"/>
      <c r="AO49" s="326"/>
      <c r="AP49" s="326"/>
      <c r="AQ49" s="39">
        <f>SUM(AQ4:AQ45)</f>
        <v>40</v>
      </c>
      <c r="AR49" s="325"/>
      <c r="AS49" s="326"/>
      <c r="AT49" s="326"/>
      <c r="AU49" s="326"/>
      <c r="AV49" s="21"/>
      <c r="AW49" s="39">
        <f>SUM(AW4:AW45)</f>
        <v>40</v>
      </c>
      <c r="AX49" s="325"/>
      <c r="AY49" s="326"/>
      <c r="AZ49" s="326"/>
      <c r="BA49" s="21"/>
      <c r="BB49" s="39">
        <f>SUM(BB4:BB45)</f>
        <v>42</v>
      </c>
      <c r="BC49" s="325"/>
      <c r="BD49" s="326"/>
      <c r="BE49" s="326"/>
      <c r="BF49" s="326"/>
      <c r="BG49" s="21"/>
      <c r="BH49" s="39">
        <f>SUM(BH4:BH45)</f>
        <v>41</v>
      </c>
      <c r="BI49" s="325"/>
      <c r="BJ49" s="326"/>
      <c r="BK49" s="326"/>
      <c r="BL49" s="21"/>
      <c r="BM49" s="39">
        <f>SUM(BM4:BM45)</f>
        <v>41</v>
      </c>
      <c r="BN49" s="325"/>
      <c r="BO49" s="326"/>
      <c r="BP49" s="326"/>
      <c r="BQ49" s="326"/>
      <c r="BR49" s="21"/>
      <c r="BS49" s="39">
        <f>SUM(BS4:BS45)</f>
        <v>40</v>
      </c>
      <c r="BT49" s="325"/>
      <c r="BU49" s="326"/>
      <c r="BV49" s="326"/>
      <c r="BW49" s="21"/>
    </row>
    <row r="50" spans="1:75" ht="24.75" customHeight="1">
      <c r="A50" s="80" t="s">
        <v>57</v>
      </c>
      <c r="B50" s="629" t="s">
        <v>671</v>
      </c>
      <c r="C50" s="629"/>
      <c r="D50" s="629"/>
      <c r="E50" s="629"/>
      <c r="F50" s="629"/>
      <c r="G50" s="629"/>
      <c r="M50" s="631"/>
      <c r="N50" s="632"/>
      <c r="O50" s="632"/>
      <c r="P50" s="632"/>
      <c r="Q50" s="632"/>
      <c r="R50" s="632"/>
      <c r="S50" s="631"/>
      <c r="T50" s="631"/>
      <c r="U50" s="631"/>
      <c r="V50" s="631"/>
      <c r="W50" s="631"/>
      <c r="X50" s="631"/>
      <c r="Y50" s="631"/>
      <c r="Z50" s="631"/>
      <c r="AA50" s="631"/>
      <c r="AB50" s="633"/>
      <c r="AC50" s="534"/>
      <c r="AD50" s="534"/>
      <c r="AE50" s="534"/>
      <c r="AF50" s="11"/>
      <c r="AG50" s="11"/>
      <c r="AH50" s="11"/>
      <c r="AI50" s="11"/>
      <c r="AJ50" s="11"/>
      <c r="AK50" s="11"/>
      <c r="AL50" s="11"/>
      <c r="AM50" s="11"/>
      <c r="AN50" s="534"/>
      <c r="AO50" s="534"/>
      <c r="AP50" s="534"/>
      <c r="AQ50" s="11"/>
      <c r="AR50" s="11"/>
      <c r="AS50" s="11"/>
      <c r="AT50" s="11"/>
      <c r="AU50" s="11"/>
      <c r="AV50" s="11"/>
      <c r="AW50" s="11"/>
      <c r="AX50" s="11"/>
      <c r="AY50" s="534"/>
      <c r="AZ50" s="534"/>
      <c r="BA50" s="11"/>
      <c r="BB50" s="11"/>
      <c r="BC50" s="11"/>
      <c r="BD50" s="11"/>
      <c r="BE50" s="11"/>
      <c r="BF50" s="11"/>
      <c r="BG50" s="11"/>
      <c r="BH50" s="11"/>
      <c r="BI50" s="11"/>
      <c r="BJ50" s="534"/>
      <c r="BK50" s="534"/>
      <c r="BL50" s="11"/>
      <c r="BM50" s="11"/>
      <c r="BN50" s="11"/>
      <c r="BO50" s="11"/>
      <c r="BP50" s="11"/>
      <c r="BQ50" s="11"/>
      <c r="BR50" s="11"/>
      <c r="BS50" s="11"/>
      <c r="BT50" s="11"/>
      <c r="BU50" s="534"/>
      <c r="BV50" s="534"/>
      <c r="BW50" s="11"/>
    </row>
    <row r="51" spans="1:75" ht="30" customHeight="1">
      <c r="A51" s="80" t="s">
        <v>626</v>
      </c>
      <c r="B51" s="630" t="s">
        <v>524</v>
      </c>
      <c r="C51" s="630"/>
      <c r="D51" s="630"/>
      <c r="E51" s="630"/>
      <c r="F51" s="630"/>
      <c r="G51" s="630"/>
    </row>
    <row r="52" spans="1:75" ht="15" customHeight="1">
      <c r="G52" s="42"/>
    </row>
  </sheetData>
  <mergeCells count="19">
    <mergeCell ref="B50:G50"/>
    <mergeCell ref="BB2:BG2"/>
    <mergeCell ref="BH2:BL2"/>
    <mergeCell ref="B51:G51"/>
    <mergeCell ref="M50:AB50"/>
    <mergeCell ref="N2:S2"/>
    <mergeCell ref="AA2:AE2"/>
    <mergeCell ref="AQ2:AV2"/>
    <mergeCell ref="AW2:BA2"/>
    <mergeCell ref="AF2:AK2"/>
    <mergeCell ref="BM2:BR2"/>
    <mergeCell ref="BS2:BW2"/>
    <mergeCell ref="AL2:AP2"/>
    <mergeCell ref="A1:AB1"/>
    <mergeCell ref="A2:A3"/>
    <mergeCell ref="B2:B3"/>
    <mergeCell ref="C2:G2"/>
    <mergeCell ref="I2:M2"/>
    <mergeCell ref="T2:Z2"/>
  </mergeCells>
  <phoneticPr fontId="0" type="noConversion"/>
  <printOptions gridLines="1"/>
  <pageMargins left="1.03" right="0.61" top="0.4" bottom="0.19" header="0.18" footer="0.17"/>
  <pageSetup scale="68"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AB153"/>
  <sheetViews>
    <sheetView showGridLines="0" zoomScale="75" zoomScaleNormal="75" zoomScaleSheetLayoutView="75" workbookViewId="0">
      <pane xSplit="9" ySplit="3" topLeftCell="J4" activePane="bottomRight" state="frozen"/>
      <selection pane="topRight" activeCell="J1" sqref="J1"/>
      <selection pane="bottomLeft" activeCell="A4" sqref="A4"/>
      <selection pane="bottomRight" activeCell="E24" sqref="E24"/>
    </sheetView>
  </sheetViews>
  <sheetFormatPr defaultRowHeight="14.1" customHeight="1"/>
  <cols>
    <col min="1" max="1" width="10.140625" style="288" customWidth="1"/>
    <col min="2" max="2" width="14" style="70" customWidth="1"/>
    <col min="3" max="3" width="8.42578125" style="70" customWidth="1"/>
    <col min="4" max="4" width="8.85546875" style="72" customWidth="1"/>
    <col min="5" max="5" width="9.7109375" style="72" customWidth="1"/>
    <col min="6" max="6" width="8.85546875" style="316" customWidth="1"/>
    <col min="7" max="7" width="13.42578125" style="438" customWidth="1"/>
    <col min="8" max="8" width="18.5703125" style="71" customWidth="1"/>
    <col min="9" max="9" width="45.42578125" style="74" customWidth="1"/>
    <col min="10" max="12" width="22.42578125" style="71" customWidth="1"/>
    <col min="13" max="14" width="9.140625" style="73"/>
    <col min="15" max="16" width="9.140625" style="74"/>
    <col min="17" max="17" width="15.28515625" style="78" customWidth="1"/>
    <col min="18" max="18" width="20" style="75" customWidth="1"/>
    <col min="19" max="20" width="9.140625" style="74"/>
    <col min="21" max="21" width="11.42578125" style="79" customWidth="1"/>
    <col min="22" max="23" width="9.28515625" style="74" customWidth="1"/>
    <col min="24" max="24" width="35.7109375" style="78" customWidth="1"/>
    <col min="25" max="25" width="18.140625" style="76" customWidth="1"/>
    <col min="26" max="26" width="21.28515625" style="246" customWidth="1"/>
    <col min="27" max="27" width="11.28515625" style="70" customWidth="1"/>
    <col min="28" max="28" width="11.28515625" style="77" customWidth="1"/>
    <col min="29" max="16384" width="9.140625" style="74"/>
  </cols>
  <sheetData>
    <row r="1" spans="1:28" ht="23.25" customHeight="1" thickBot="1">
      <c r="A1" s="635" t="s">
        <v>805</v>
      </c>
      <c r="B1" s="637" t="s">
        <v>229</v>
      </c>
      <c r="C1" s="637" t="s">
        <v>598</v>
      </c>
      <c r="D1" s="637" t="s">
        <v>230</v>
      </c>
      <c r="E1" s="650" t="s">
        <v>681</v>
      </c>
      <c r="F1" s="637" t="s">
        <v>680</v>
      </c>
      <c r="G1" s="436"/>
      <c r="H1" s="647">
        <v>38819</v>
      </c>
      <c r="I1" s="647"/>
      <c r="J1" s="648" t="s">
        <v>788</v>
      </c>
      <c r="K1" s="648"/>
      <c r="L1" s="648"/>
      <c r="M1" s="641" t="s">
        <v>260</v>
      </c>
      <c r="N1" s="641" t="s">
        <v>261</v>
      </c>
      <c r="O1" s="637" t="s">
        <v>552</v>
      </c>
      <c r="P1" s="637" t="s">
        <v>354</v>
      </c>
      <c r="Q1" s="653" t="s">
        <v>553</v>
      </c>
      <c r="R1" s="655" t="s">
        <v>548</v>
      </c>
      <c r="S1" s="637" t="s">
        <v>550</v>
      </c>
      <c r="T1" s="657" t="s">
        <v>551</v>
      </c>
      <c r="U1" s="637" t="s">
        <v>541</v>
      </c>
      <c r="V1" s="643" t="s">
        <v>262</v>
      </c>
      <c r="W1" s="643" t="s">
        <v>555</v>
      </c>
      <c r="X1" s="645" t="s">
        <v>570</v>
      </c>
      <c r="Y1" s="639" t="s">
        <v>806</v>
      </c>
      <c r="Z1" s="639" t="s">
        <v>817</v>
      </c>
      <c r="AA1" s="652" t="s">
        <v>619</v>
      </c>
      <c r="AB1" s="652"/>
    </row>
    <row r="2" spans="1:28" s="70" customFormat="1" ht="31.5" customHeight="1" thickBot="1">
      <c r="A2" s="636"/>
      <c r="B2" s="638"/>
      <c r="C2" s="638"/>
      <c r="D2" s="638"/>
      <c r="E2" s="651"/>
      <c r="F2" s="649"/>
      <c r="G2" s="437" t="s">
        <v>478</v>
      </c>
      <c r="H2" s="313" t="s">
        <v>772</v>
      </c>
      <c r="I2" s="81" t="s">
        <v>3</v>
      </c>
      <c r="J2" s="82" t="s">
        <v>789</v>
      </c>
      <c r="K2" s="82" t="s">
        <v>790</v>
      </c>
      <c r="L2" s="82" t="s">
        <v>791</v>
      </c>
      <c r="M2" s="642"/>
      <c r="N2" s="642"/>
      <c r="O2" s="638"/>
      <c r="P2" s="638"/>
      <c r="Q2" s="654"/>
      <c r="R2" s="656"/>
      <c r="S2" s="638"/>
      <c r="T2" s="658"/>
      <c r="U2" s="638"/>
      <c r="V2" s="644"/>
      <c r="W2" s="644"/>
      <c r="X2" s="646"/>
      <c r="Y2" s="640"/>
      <c r="Z2" s="640"/>
      <c r="AA2" s="83" t="s">
        <v>620</v>
      </c>
      <c r="AB2" s="83" t="s">
        <v>621</v>
      </c>
    </row>
    <row r="3" spans="1:28" s="70" customFormat="1" ht="10.5" customHeight="1" thickTop="1">
      <c r="A3" s="280"/>
      <c r="B3" s="84"/>
      <c r="C3" s="84"/>
      <c r="D3" s="84"/>
      <c r="E3" s="84"/>
      <c r="F3" s="317"/>
      <c r="G3" s="90"/>
      <c r="H3" s="85"/>
      <c r="I3" s="84"/>
      <c r="J3" s="85"/>
      <c r="K3" s="85"/>
      <c r="L3" s="85"/>
      <c r="M3" s="86"/>
      <c r="N3" s="86"/>
      <c r="O3" s="84"/>
      <c r="P3" s="84"/>
      <c r="Q3" s="87"/>
      <c r="R3" s="88"/>
      <c r="S3" s="84"/>
      <c r="T3" s="89"/>
      <c r="U3" s="84"/>
      <c r="V3" s="90"/>
      <c r="W3" s="90"/>
      <c r="X3" s="84"/>
      <c r="Y3" s="237"/>
      <c r="Z3" s="245"/>
      <c r="AA3" s="91"/>
      <c r="AB3" s="91"/>
    </row>
    <row r="4" spans="1:28" s="110" customFormat="1" ht="15" customHeight="1">
      <c r="A4" s="281">
        <v>37399</v>
      </c>
      <c r="B4" s="113" t="s">
        <v>17</v>
      </c>
      <c r="C4" s="113" t="s">
        <v>599</v>
      </c>
      <c r="D4" s="113" t="s">
        <v>769</v>
      </c>
      <c r="E4" s="311" t="s">
        <v>286</v>
      </c>
      <c r="F4" s="314">
        <v>1</v>
      </c>
      <c r="G4" s="314">
        <v>1</v>
      </c>
      <c r="H4" s="114" t="s">
        <v>269</v>
      </c>
      <c r="I4" s="114" t="s">
        <v>773</v>
      </c>
      <c r="J4" s="114"/>
      <c r="K4" s="231" t="s">
        <v>792</v>
      </c>
      <c r="L4" s="114"/>
      <c r="M4" s="115">
        <v>33.953989999999997</v>
      </c>
      <c r="N4" s="115">
        <v>84.443299999999994</v>
      </c>
      <c r="O4" s="113" t="s">
        <v>264</v>
      </c>
      <c r="P4" s="414" t="s">
        <v>264</v>
      </c>
      <c r="Q4" s="116" t="s">
        <v>265</v>
      </c>
      <c r="R4" s="117" t="s">
        <v>265</v>
      </c>
      <c r="S4" s="118">
        <v>30.820340000000002</v>
      </c>
      <c r="T4" s="118">
        <v>44.446052395852178</v>
      </c>
      <c r="U4" s="119" t="s">
        <v>203</v>
      </c>
      <c r="V4" s="120">
        <v>45</v>
      </c>
      <c r="W4" s="120">
        <v>7</v>
      </c>
      <c r="X4" s="114"/>
      <c r="Y4" s="134" t="s">
        <v>807</v>
      </c>
      <c r="Z4" s="122" t="s">
        <v>429</v>
      </c>
      <c r="AA4" s="123" t="s">
        <v>336</v>
      </c>
      <c r="AB4" s="123" t="s">
        <v>605</v>
      </c>
    </row>
    <row r="5" spans="1:28" s="110" customFormat="1" ht="15" customHeight="1">
      <c r="A5" s="281">
        <v>37399</v>
      </c>
      <c r="B5" s="113" t="s">
        <v>17</v>
      </c>
      <c r="C5" s="113" t="s">
        <v>599</v>
      </c>
      <c r="D5" s="113" t="s">
        <v>769</v>
      </c>
      <c r="E5" s="311" t="s">
        <v>286</v>
      </c>
      <c r="F5" s="314">
        <v>1</v>
      </c>
      <c r="G5" s="314">
        <v>1</v>
      </c>
      <c r="H5" s="114" t="s">
        <v>974</v>
      </c>
      <c r="I5" s="114" t="s">
        <v>774</v>
      </c>
      <c r="J5" s="114"/>
      <c r="K5" s="114"/>
      <c r="L5" s="114"/>
      <c r="M5" s="115">
        <v>33.477060000000002</v>
      </c>
      <c r="N5" s="115">
        <v>84.900999999999996</v>
      </c>
      <c r="O5" s="113" t="s">
        <v>973</v>
      </c>
      <c r="P5" s="413" t="s">
        <v>973</v>
      </c>
      <c r="Q5" s="116" t="s">
        <v>767</v>
      </c>
      <c r="R5" s="117" t="s">
        <v>265</v>
      </c>
      <c r="S5" s="118">
        <v>2411.1109999999999</v>
      </c>
      <c r="T5" s="118">
        <v>4837.1208091834187</v>
      </c>
      <c r="U5" s="119" t="s">
        <v>540</v>
      </c>
      <c r="V5" s="120">
        <v>45</v>
      </c>
      <c r="W5" s="120">
        <v>7</v>
      </c>
      <c r="X5" s="114" t="s">
        <v>591</v>
      </c>
      <c r="Y5" s="134"/>
      <c r="Z5" s="122"/>
      <c r="AA5" s="123"/>
      <c r="AB5" s="123"/>
    </row>
    <row r="6" spans="1:28" s="110" customFormat="1" ht="15" customHeight="1">
      <c r="A6" s="281">
        <v>37399</v>
      </c>
      <c r="B6" s="124" t="s">
        <v>17</v>
      </c>
      <c r="C6" s="113" t="s">
        <v>599</v>
      </c>
      <c r="D6" s="113" t="s">
        <v>769</v>
      </c>
      <c r="E6" s="311" t="s">
        <v>286</v>
      </c>
      <c r="F6" s="314">
        <v>1</v>
      </c>
      <c r="G6" s="314">
        <v>1</v>
      </c>
      <c r="H6" s="121" t="s">
        <v>184</v>
      </c>
      <c r="I6" s="125" t="s">
        <v>557</v>
      </c>
      <c r="J6" s="121"/>
      <c r="K6" s="121"/>
      <c r="L6" s="121"/>
      <c r="M6" s="126">
        <v>33.340560000000004</v>
      </c>
      <c r="N6" s="126">
        <v>85.226939999999999</v>
      </c>
      <c r="O6" s="113"/>
      <c r="P6" s="413"/>
      <c r="Q6" s="116" t="s">
        <v>332</v>
      </c>
      <c r="R6" s="117" t="s">
        <v>543</v>
      </c>
      <c r="S6" s="127">
        <v>16.8</v>
      </c>
      <c r="T6" s="118"/>
      <c r="U6" s="119" t="s">
        <v>203</v>
      </c>
      <c r="V6" s="120">
        <v>45</v>
      </c>
      <c r="W6" s="120">
        <v>7</v>
      </c>
      <c r="X6" s="114"/>
      <c r="Y6" s="134" t="s">
        <v>808</v>
      </c>
      <c r="Z6" s="122" t="s">
        <v>429</v>
      </c>
      <c r="AA6" s="123" t="s">
        <v>336</v>
      </c>
      <c r="AB6" s="123" t="s">
        <v>605</v>
      </c>
    </row>
    <row r="7" spans="1:28" s="110" customFormat="1" ht="15" customHeight="1">
      <c r="A7" s="281">
        <v>37399</v>
      </c>
      <c r="B7" s="113" t="s">
        <v>17</v>
      </c>
      <c r="C7" s="113" t="s">
        <v>599</v>
      </c>
      <c r="D7" s="113" t="s">
        <v>769</v>
      </c>
      <c r="E7" s="311" t="s">
        <v>286</v>
      </c>
      <c r="F7" s="314">
        <v>1</v>
      </c>
      <c r="G7" s="314">
        <v>1</v>
      </c>
      <c r="H7" s="114" t="s">
        <v>36</v>
      </c>
      <c r="I7" s="114" t="s">
        <v>196</v>
      </c>
      <c r="J7" s="114"/>
      <c r="K7" s="114"/>
      <c r="L7" s="114"/>
      <c r="M7" s="115">
        <v>32.035170000000001</v>
      </c>
      <c r="N7" s="115">
        <v>83.992400000000004</v>
      </c>
      <c r="O7" s="113" t="s">
        <v>264</v>
      </c>
      <c r="P7" s="413" t="s">
        <v>973</v>
      </c>
      <c r="Q7" s="116" t="s">
        <v>554</v>
      </c>
      <c r="R7" s="117" t="s">
        <v>542</v>
      </c>
      <c r="S7" s="118">
        <v>62.28933</v>
      </c>
      <c r="T7" s="118">
        <v>67.28486567921874</v>
      </c>
      <c r="U7" s="119" t="s">
        <v>203</v>
      </c>
      <c r="V7" s="120">
        <v>65</v>
      </c>
      <c r="W7" s="120">
        <v>2</v>
      </c>
      <c r="X7" s="114" t="s">
        <v>590</v>
      </c>
      <c r="Y7" s="134" t="s">
        <v>807</v>
      </c>
      <c r="Z7" s="122" t="s">
        <v>818</v>
      </c>
      <c r="AA7" s="268" t="s">
        <v>336</v>
      </c>
      <c r="AB7" s="268" t="s">
        <v>605</v>
      </c>
    </row>
    <row r="8" spans="1:28" s="346" customFormat="1" ht="15" customHeight="1">
      <c r="A8" s="334">
        <v>37638</v>
      </c>
      <c r="B8" s="335" t="s">
        <v>18</v>
      </c>
      <c r="C8" s="335" t="s">
        <v>599</v>
      </c>
      <c r="D8" s="335" t="s">
        <v>769</v>
      </c>
      <c r="E8" s="336" t="s">
        <v>286</v>
      </c>
      <c r="F8" s="337">
        <v>0</v>
      </c>
      <c r="G8" s="426"/>
      <c r="H8" s="190" t="s">
        <v>975</v>
      </c>
      <c r="I8" s="190" t="s">
        <v>380</v>
      </c>
      <c r="J8" s="190"/>
      <c r="K8" s="190"/>
      <c r="L8" s="190"/>
      <c r="M8" s="338">
        <v>35.730440000000002</v>
      </c>
      <c r="N8" s="338">
        <v>76.746600000000001</v>
      </c>
      <c r="O8" s="335" t="s">
        <v>973</v>
      </c>
      <c r="P8" s="412"/>
      <c r="Q8" s="339" t="s">
        <v>332</v>
      </c>
      <c r="R8" s="340" t="s">
        <v>543</v>
      </c>
      <c r="S8" s="341">
        <v>21.67118</v>
      </c>
      <c r="T8" s="341">
        <v>25.640970218617753</v>
      </c>
      <c r="U8" s="342" t="s">
        <v>203</v>
      </c>
      <c r="V8" s="343">
        <v>63</v>
      </c>
      <c r="W8" s="343">
        <v>3</v>
      </c>
      <c r="X8" s="190"/>
      <c r="Y8" s="344" t="s">
        <v>849</v>
      </c>
      <c r="Z8" s="345"/>
      <c r="AA8" s="223" t="s">
        <v>335</v>
      </c>
      <c r="AB8" s="223" t="s">
        <v>605</v>
      </c>
    </row>
    <row r="9" spans="1:28" s="110" customFormat="1" ht="15" customHeight="1">
      <c r="A9" s="282">
        <v>37456</v>
      </c>
      <c r="B9" s="128" t="s">
        <v>18</v>
      </c>
      <c r="C9" s="99" t="s">
        <v>599</v>
      </c>
      <c r="D9" s="99" t="s">
        <v>769</v>
      </c>
      <c r="E9" s="312" t="s">
        <v>286</v>
      </c>
      <c r="F9" s="315">
        <v>1</v>
      </c>
      <c r="G9" s="454">
        <v>1</v>
      </c>
      <c r="H9" s="107" t="s">
        <v>559</v>
      </c>
      <c r="I9" s="108" t="s">
        <v>565</v>
      </c>
      <c r="J9" s="190"/>
      <c r="K9" s="190"/>
      <c r="L9" s="190"/>
      <c r="M9" s="129">
        <v>35.718609999999998</v>
      </c>
      <c r="N9" s="129">
        <v>78.752499999999998</v>
      </c>
      <c r="O9" s="99"/>
      <c r="P9" s="415" t="s">
        <v>973</v>
      </c>
      <c r="Q9" s="102" t="s">
        <v>265</v>
      </c>
      <c r="R9" s="103" t="s">
        <v>265</v>
      </c>
      <c r="S9" s="130">
        <v>19.5</v>
      </c>
      <c r="T9" s="104">
        <v>2</v>
      </c>
      <c r="U9" s="105" t="s">
        <v>203</v>
      </c>
      <c r="V9" s="106">
        <v>65</v>
      </c>
      <c r="W9" s="106">
        <v>3</v>
      </c>
      <c r="X9" s="98" t="s">
        <v>398</v>
      </c>
      <c r="Y9" s="238" t="s">
        <v>851</v>
      </c>
      <c r="Z9" s="108" t="s">
        <v>429</v>
      </c>
      <c r="AA9" s="109" t="s">
        <v>336</v>
      </c>
      <c r="AB9" s="109" t="s">
        <v>605</v>
      </c>
    </row>
    <row r="10" spans="1:28" s="110" customFormat="1" ht="15" customHeight="1">
      <c r="A10" s="282">
        <v>37456</v>
      </c>
      <c r="B10" s="99" t="s">
        <v>18</v>
      </c>
      <c r="C10" s="99" t="s">
        <v>599</v>
      </c>
      <c r="D10" s="99" t="s">
        <v>769</v>
      </c>
      <c r="E10" s="312" t="s">
        <v>286</v>
      </c>
      <c r="F10" s="315">
        <v>1</v>
      </c>
      <c r="G10" s="454">
        <v>1</v>
      </c>
      <c r="H10" s="98" t="s">
        <v>976</v>
      </c>
      <c r="I10" s="98" t="s">
        <v>2</v>
      </c>
      <c r="J10" s="190"/>
      <c r="K10" s="190"/>
      <c r="L10" s="190"/>
      <c r="M10" s="101">
        <v>35.258220000000001</v>
      </c>
      <c r="N10" s="101">
        <v>77.585499999999996</v>
      </c>
      <c r="O10" s="99" t="s">
        <v>973</v>
      </c>
      <c r="P10" s="415" t="s">
        <v>973</v>
      </c>
      <c r="Q10" s="102" t="s">
        <v>767</v>
      </c>
      <c r="R10" s="327" t="s">
        <v>494</v>
      </c>
      <c r="S10" s="104">
        <v>2710.991</v>
      </c>
      <c r="T10" s="104">
        <v>2904.8346969570712</v>
      </c>
      <c r="U10" s="105" t="s">
        <v>540</v>
      </c>
      <c r="V10" s="106">
        <v>65</v>
      </c>
      <c r="W10" s="106">
        <v>2</v>
      </c>
      <c r="X10" s="98" t="s">
        <v>574</v>
      </c>
      <c r="Y10" s="238" t="s">
        <v>816</v>
      </c>
      <c r="Z10" s="108"/>
      <c r="AA10" s="223" t="s">
        <v>335</v>
      </c>
      <c r="AB10" s="364" t="s">
        <v>604</v>
      </c>
    </row>
    <row r="11" spans="1:28" s="110" customFormat="1" ht="15" customHeight="1">
      <c r="A11" s="282">
        <v>37456</v>
      </c>
      <c r="B11" s="99" t="s">
        <v>18</v>
      </c>
      <c r="C11" s="99" t="s">
        <v>599</v>
      </c>
      <c r="D11" s="99" t="s">
        <v>769</v>
      </c>
      <c r="E11" s="312" t="s">
        <v>286</v>
      </c>
      <c r="F11" s="315">
        <v>1</v>
      </c>
      <c r="G11" s="454">
        <v>1</v>
      </c>
      <c r="H11" s="98" t="s">
        <v>37</v>
      </c>
      <c r="I11" s="98" t="s">
        <v>195</v>
      </c>
      <c r="J11" s="190"/>
      <c r="K11" s="190"/>
      <c r="L11" s="190"/>
      <c r="M11" s="101">
        <v>35.429049999999997</v>
      </c>
      <c r="N11" s="101">
        <v>77.582700000000003</v>
      </c>
      <c r="O11" s="99" t="s">
        <v>973</v>
      </c>
      <c r="P11" s="415" t="s">
        <v>264</v>
      </c>
      <c r="Q11" s="102" t="s">
        <v>554</v>
      </c>
      <c r="R11" s="103" t="s">
        <v>266</v>
      </c>
      <c r="S11" s="104">
        <v>736.90229999999997</v>
      </c>
      <c r="T11" s="104">
        <v>803.71151981127264</v>
      </c>
      <c r="U11" s="105" t="s">
        <v>203</v>
      </c>
      <c r="V11" s="106">
        <v>65</v>
      </c>
      <c r="W11" s="106">
        <v>2</v>
      </c>
      <c r="X11" s="98" t="s">
        <v>575</v>
      </c>
      <c r="Y11" s="238" t="s">
        <v>816</v>
      </c>
      <c r="Z11" s="108"/>
      <c r="AA11" s="109" t="s">
        <v>336</v>
      </c>
      <c r="AB11" s="109" t="s">
        <v>605</v>
      </c>
    </row>
    <row r="12" spans="1:28" s="471" customFormat="1" ht="15" customHeight="1">
      <c r="A12" s="476">
        <v>37407</v>
      </c>
      <c r="B12" s="477" t="s">
        <v>5</v>
      </c>
      <c r="C12" s="477" t="s">
        <v>600</v>
      </c>
      <c r="D12" s="477" t="s">
        <v>769</v>
      </c>
      <c r="E12" s="478" t="s">
        <v>682</v>
      </c>
      <c r="F12" s="479">
        <v>0</v>
      </c>
      <c r="G12" s="451">
        <v>1</v>
      </c>
      <c r="H12" s="452" t="s">
        <v>980</v>
      </c>
      <c r="I12" s="452" t="s">
        <v>775</v>
      </c>
      <c r="J12" s="452"/>
      <c r="K12" s="452"/>
      <c r="L12" s="452"/>
      <c r="M12" s="480">
        <v>47.30265</v>
      </c>
      <c r="N12" s="480">
        <v>118.369</v>
      </c>
      <c r="O12" s="477" t="s">
        <v>264</v>
      </c>
      <c r="P12" s="481"/>
      <c r="Q12" s="453" t="s">
        <v>332</v>
      </c>
      <c r="R12" s="482" t="s">
        <v>542</v>
      </c>
      <c r="S12" s="483">
        <v>458.61799999999999</v>
      </c>
      <c r="T12" s="483">
        <v>58.62009279824926</v>
      </c>
      <c r="U12" s="484" t="s">
        <v>203</v>
      </c>
      <c r="V12" s="485">
        <v>10</v>
      </c>
      <c r="W12" s="485">
        <v>10</v>
      </c>
      <c r="X12" s="452" t="s">
        <v>591</v>
      </c>
      <c r="Y12" s="486" t="s">
        <v>808</v>
      </c>
      <c r="Z12" s="487" t="s">
        <v>818</v>
      </c>
      <c r="AA12" s="332" t="s">
        <v>336</v>
      </c>
      <c r="AB12" s="332" t="s">
        <v>605</v>
      </c>
    </row>
    <row r="13" spans="1:28" s="471" customFormat="1" ht="15" customHeight="1">
      <c r="A13" s="476">
        <v>37407</v>
      </c>
      <c r="B13" s="477" t="s">
        <v>5</v>
      </c>
      <c r="C13" s="477" t="s">
        <v>600</v>
      </c>
      <c r="D13" s="477" t="s">
        <v>769</v>
      </c>
      <c r="E13" s="478" t="s">
        <v>682</v>
      </c>
      <c r="F13" s="479">
        <v>0</v>
      </c>
      <c r="G13" s="451">
        <v>1</v>
      </c>
      <c r="H13" s="452" t="s">
        <v>900</v>
      </c>
      <c r="I13" s="453" t="s">
        <v>188</v>
      </c>
      <c r="J13" s="452"/>
      <c r="K13" s="452"/>
      <c r="L13" s="452"/>
      <c r="M13" s="480">
        <v>46.343611000000003</v>
      </c>
      <c r="N13" s="480">
        <v>120.185833</v>
      </c>
      <c r="O13" s="477" t="s">
        <v>264</v>
      </c>
      <c r="P13" s="481"/>
      <c r="Q13" s="453" t="s">
        <v>554</v>
      </c>
      <c r="R13" s="482" t="s">
        <v>542</v>
      </c>
      <c r="S13" s="483">
        <v>63</v>
      </c>
      <c r="T13" s="488">
        <v>3.709440046368</v>
      </c>
      <c r="U13" s="484" t="s">
        <v>203</v>
      </c>
      <c r="V13" s="485">
        <v>10</v>
      </c>
      <c r="W13" s="485">
        <v>15</v>
      </c>
      <c r="X13" s="452" t="s">
        <v>632</v>
      </c>
      <c r="Y13" s="486" t="s">
        <v>809</v>
      </c>
      <c r="Z13" s="487" t="s">
        <v>819</v>
      </c>
      <c r="AA13" s="332" t="s">
        <v>335</v>
      </c>
      <c r="AB13" s="332" t="s">
        <v>605</v>
      </c>
    </row>
    <row r="14" spans="1:28" s="471" customFormat="1" ht="15" customHeight="1">
      <c r="A14" s="476">
        <v>37407</v>
      </c>
      <c r="B14" s="477" t="s">
        <v>5</v>
      </c>
      <c r="C14" s="477" t="s">
        <v>600</v>
      </c>
      <c r="D14" s="477" t="s">
        <v>769</v>
      </c>
      <c r="E14" s="478" t="s">
        <v>682</v>
      </c>
      <c r="F14" s="479">
        <v>1</v>
      </c>
      <c r="G14" s="451">
        <v>1</v>
      </c>
      <c r="H14" s="452" t="s">
        <v>981</v>
      </c>
      <c r="I14" s="453" t="s">
        <v>776</v>
      </c>
      <c r="J14" s="452"/>
      <c r="K14" s="452"/>
      <c r="L14" s="452"/>
      <c r="M14" s="480">
        <v>46.253610999999999</v>
      </c>
      <c r="N14" s="480">
        <v>119.476944</v>
      </c>
      <c r="O14" s="477" t="s">
        <v>973</v>
      </c>
      <c r="P14" s="489" t="s">
        <v>973</v>
      </c>
      <c r="Q14" s="453" t="s">
        <v>767</v>
      </c>
      <c r="R14" s="482" t="s">
        <v>545</v>
      </c>
      <c r="S14" s="483">
        <v>6023</v>
      </c>
      <c r="T14" s="488">
        <v>6303.5571220799993</v>
      </c>
      <c r="U14" s="490" t="s">
        <v>540</v>
      </c>
      <c r="V14" s="485">
        <v>10</v>
      </c>
      <c r="W14" s="485">
        <v>15</v>
      </c>
      <c r="X14" s="452" t="s">
        <v>586</v>
      </c>
      <c r="Y14" s="486" t="s">
        <v>809</v>
      </c>
      <c r="Z14" s="487" t="s">
        <v>818</v>
      </c>
      <c r="AA14" s="268" t="s">
        <v>335</v>
      </c>
      <c r="AB14" s="361" t="s">
        <v>604</v>
      </c>
    </row>
    <row r="15" spans="1:28" s="346" customFormat="1" ht="15" customHeight="1">
      <c r="A15" s="347">
        <v>37407</v>
      </c>
      <c r="B15" s="348" t="s">
        <v>5</v>
      </c>
      <c r="C15" s="348" t="s">
        <v>600</v>
      </c>
      <c r="D15" s="348" t="s">
        <v>769</v>
      </c>
      <c r="E15" s="349" t="s">
        <v>682</v>
      </c>
      <c r="F15" s="350">
        <v>0</v>
      </c>
      <c r="G15" s="428"/>
      <c r="H15" s="351" t="s">
        <v>982</v>
      </c>
      <c r="I15" s="351" t="s">
        <v>777</v>
      </c>
      <c r="J15" s="351"/>
      <c r="K15" s="351"/>
      <c r="L15" s="351"/>
      <c r="M15" s="352">
        <v>46.758479999999999</v>
      </c>
      <c r="N15" s="352">
        <v>118.149</v>
      </c>
      <c r="O15" s="348" t="s">
        <v>264</v>
      </c>
      <c r="P15" s="411"/>
      <c r="Q15" s="353" t="s">
        <v>767</v>
      </c>
      <c r="R15" s="354" t="s">
        <v>633</v>
      </c>
      <c r="S15" s="355">
        <v>2463.2559999999999</v>
      </c>
      <c r="T15" s="355">
        <v>604.98550888855675</v>
      </c>
      <c r="U15" s="356" t="s">
        <v>556</v>
      </c>
      <c r="V15" s="357">
        <v>10</v>
      </c>
      <c r="W15" s="357">
        <v>10</v>
      </c>
      <c r="X15" s="351" t="s">
        <v>592</v>
      </c>
      <c r="Y15" s="358" t="s">
        <v>815</v>
      </c>
      <c r="Z15" s="359" t="s">
        <v>818</v>
      </c>
      <c r="AA15" s="268" t="s">
        <v>335</v>
      </c>
      <c r="AB15" s="361" t="s">
        <v>638</v>
      </c>
    </row>
    <row r="16" spans="1:28" s="471" customFormat="1" ht="15" customHeight="1">
      <c r="A16" s="458">
        <v>37385</v>
      </c>
      <c r="B16" s="459" t="s">
        <v>19</v>
      </c>
      <c r="C16" s="459" t="s">
        <v>601</v>
      </c>
      <c r="D16" s="459" t="s">
        <v>769</v>
      </c>
      <c r="E16" s="460" t="s">
        <v>683</v>
      </c>
      <c r="F16" s="461">
        <v>0</v>
      </c>
      <c r="G16" s="454">
        <v>1</v>
      </c>
      <c r="H16" s="455" t="s">
        <v>983</v>
      </c>
      <c r="I16" s="455" t="s">
        <v>778</v>
      </c>
      <c r="J16" s="455"/>
      <c r="K16" s="455"/>
      <c r="L16" s="455"/>
      <c r="M16" s="472">
        <v>41.779159999999997</v>
      </c>
      <c r="N16" s="472">
        <v>100.52500000000001</v>
      </c>
      <c r="O16" s="459" t="s">
        <v>973</v>
      </c>
      <c r="P16" s="463"/>
      <c r="Q16" s="464" t="s">
        <v>332</v>
      </c>
      <c r="R16" s="465" t="s">
        <v>544</v>
      </c>
      <c r="S16" s="467">
        <v>966.48019999999997</v>
      </c>
      <c r="T16" s="467">
        <v>193.02958710142835</v>
      </c>
      <c r="U16" s="468" t="s">
        <v>203</v>
      </c>
      <c r="V16" s="469">
        <v>44</v>
      </c>
      <c r="W16" s="469">
        <v>1</v>
      </c>
      <c r="X16" s="455" t="s">
        <v>568</v>
      </c>
      <c r="Y16" s="470" t="s">
        <v>808</v>
      </c>
      <c r="Z16" s="457"/>
      <c r="AA16" s="331" t="s">
        <v>336</v>
      </c>
      <c r="AB16" s="331" t="s">
        <v>605</v>
      </c>
    </row>
    <row r="17" spans="1:28" s="471" customFormat="1" ht="15" customHeight="1">
      <c r="A17" s="458">
        <v>37385</v>
      </c>
      <c r="B17" s="459" t="s">
        <v>19</v>
      </c>
      <c r="C17" s="459" t="s">
        <v>601</v>
      </c>
      <c r="D17" s="459" t="s">
        <v>769</v>
      </c>
      <c r="E17" s="460" t="s">
        <v>683</v>
      </c>
      <c r="F17" s="461">
        <v>1</v>
      </c>
      <c r="G17" s="454">
        <v>1</v>
      </c>
      <c r="H17" s="455" t="s">
        <v>984</v>
      </c>
      <c r="I17" s="455" t="s">
        <v>779</v>
      </c>
      <c r="J17" s="455"/>
      <c r="K17" s="455"/>
      <c r="L17" s="455"/>
      <c r="M17" s="472">
        <v>41.560830000000003</v>
      </c>
      <c r="N17" s="472">
        <v>96.5411</v>
      </c>
      <c r="O17" s="459" t="s">
        <v>264</v>
      </c>
      <c r="P17" s="473" t="s">
        <v>264</v>
      </c>
      <c r="Q17" s="464" t="s">
        <v>554</v>
      </c>
      <c r="R17" s="465" t="s">
        <v>542</v>
      </c>
      <c r="S17" s="467">
        <v>368.73910000000001</v>
      </c>
      <c r="T17" s="467">
        <v>81.289661019202683</v>
      </c>
      <c r="U17" s="468" t="s">
        <v>203</v>
      </c>
      <c r="V17" s="469">
        <v>47</v>
      </c>
      <c r="W17" s="469">
        <v>8</v>
      </c>
      <c r="X17" s="455" t="s">
        <v>574</v>
      </c>
      <c r="Y17" s="470" t="s">
        <v>810</v>
      </c>
      <c r="Z17" s="457" t="s">
        <v>819</v>
      </c>
      <c r="AA17" s="331" t="s">
        <v>336</v>
      </c>
      <c r="AB17" s="331" t="s">
        <v>605</v>
      </c>
    </row>
    <row r="18" spans="1:28" s="471" customFormat="1" ht="15" customHeight="1">
      <c r="A18" s="458">
        <v>37385</v>
      </c>
      <c r="B18" s="459" t="s">
        <v>19</v>
      </c>
      <c r="C18" s="459" t="s">
        <v>601</v>
      </c>
      <c r="D18" s="459" t="s">
        <v>769</v>
      </c>
      <c r="E18" s="460" t="s">
        <v>683</v>
      </c>
      <c r="F18" s="461">
        <v>0</v>
      </c>
      <c r="G18" s="454">
        <v>1</v>
      </c>
      <c r="H18" s="456" t="s">
        <v>329</v>
      </c>
      <c r="I18" s="456" t="s">
        <v>197</v>
      </c>
      <c r="J18" s="456"/>
      <c r="K18" s="456"/>
      <c r="L18" s="456"/>
      <c r="M18" s="462">
        <v>41.293610000000001</v>
      </c>
      <c r="N18" s="462">
        <v>96.283600000000007</v>
      </c>
      <c r="O18" s="459" t="s">
        <v>973</v>
      </c>
      <c r="P18" s="463"/>
      <c r="Q18" s="464" t="s">
        <v>767</v>
      </c>
      <c r="R18" s="465" t="s">
        <v>542</v>
      </c>
      <c r="S18" s="466">
        <v>6945.5069999999996</v>
      </c>
      <c r="T18" s="466">
        <v>1535.1794930447061</v>
      </c>
      <c r="U18" s="474" t="s">
        <v>540</v>
      </c>
      <c r="V18" s="475">
        <v>47</v>
      </c>
      <c r="W18" s="475">
        <v>1</v>
      </c>
      <c r="X18" s="455" t="s">
        <v>574</v>
      </c>
      <c r="Y18" s="470" t="s">
        <v>810</v>
      </c>
      <c r="Z18" s="457" t="s">
        <v>820</v>
      </c>
      <c r="AA18" s="223" t="s">
        <v>336</v>
      </c>
      <c r="AB18" s="364" t="s">
        <v>604</v>
      </c>
    </row>
    <row r="19" spans="1:28" s="110" customFormat="1" ht="15" customHeight="1">
      <c r="A19" s="282">
        <v>37385</v>
      </c>
      <c r="B19" s="99" t="s">
        <v>19</v>
      </c>
      <c r="C19" s="99" t="s">
        <v>601</v>
      </c>
      <c r="D19" s="99" t="s">
        <v>769</v>
      </c>
      <c r="E19" s="312" t="s">
        <v>683</v>
      </c>
      <c r="F19" s="315">
        <v>1</v>
      </c>
      <c r="G19" s="427">
        <v>1</v>
      </c>
      <c r="H19" s="98" t="s">
        <v>985</v>
      </c>
      <c r="I19" s="98" t="s">
        <v>483</v>
      </c>
      <c r="J19" s="98"/>
      <c r="K19" s="98"/>
      <c r="L19" s="98"/>
      <c r="M19" s="101">
        <v>41.015279999999997</v>
      </c>
      <c r="N19" s="101">
        <v>96.158100000000005</v>
      </c>
      <c r="O19" s="99" t="s">
        <v>264</v>
      </c>
      <c r="P19" s="415" t="s">
        <v>973</v>
      </c>
      <c r="Q19" s="102" t="s">
        <v>767</v>
      </c>
      <c r="R19" s="103" t="s">
        <v>545</v>
      </c>
      <c r="S19" s="104">
        <v>85519.74</v>
      </c>
      <c r="T19" s="104">
        <v>16133.646360405393</v>
      </c>
      <c r="U19" s="133" t="s">
        <v>540</v>
      </c>
      <c r="V19" s="106">
        <v>25</v>
      </c>
      <c r="W19" s="106">
        <v>12</v>
      </c>
      <c r="X19" s="98" t="s">
        <v>574</v>
      </c>
      <c r="Y19" s="238" t="s">
        <v>810</v>
      </c>
      <c r="Z19" s="108" t="s">
        <v>820</v>
      </c>
      <c r="AA19" s="223" t="s">
        <v>335</v>
      </c>
      <c r="AB19" s="364" t="s">
        <v>604</v>
      </c>
    </row>
    <row r="20" spans="1:28" s="110" customFormat="1" ht="15" customHeight="1">
      <c r="A20" s="281">
        <v>37792</v>
      </c>
      <c r="B20" s="113" t="s">
        <v>899</v>
      </c>
      <c r="C20" s="113" t="s">
        <v>602</v>
      </c>
      <c r="D20" s="113" t="s">
        <v>769</v>
      </c>
      <c r="E20" s="311" t="s">
        <v>285</v>
      </c>
      <c r="F20" s="314">
        <v>1</v>
      </c>
      <c r="G20" s="314">
        <v>1</v>
      </c>
      <c r="H20" s="114" t="s">
        <v>986</v>
      </c>
      <c r="I20" s="114" t="s">
        <v>484</v>
      </c>
      <c r="J20" s="114"/>
      <c r="K20" s="114"/>
      <c r="L20" s="231" t="s">
        <v>793</v>
      </c>
      <c r="M20" s="115">
        <v>42.703420000000001</v>
      </c>
      <c r="N20" s="115">
        <v>72.670599999999993</v>
      </c>
      <c r="O20" s="113" t="s">
        <v>973</v>
      </c>
      <c r="P20" s="413" t="s">
        <v>973</v>
      </c>
      <c r="Q20" s="116" t="s">
        <v>332</v>
      </c>
      <c r="R20" s="117" t="s">
        <v>543</v>
      </c>
      <c r="S20" s="118">
        <v>41.310270000000003</v>
      </c>
      <c r="T20" s="118">
        <v>81.283871426037194</v>
      </c>
      <c r="U20" s="119" t="s">
        <v>203</v>
      </c>
      <c r="V20" s="120">
        <v>58</v>
      </c>
      <c r="W20" s="120">
        <v>16</v>
      </c>
      <c r="X20" s="114" t="s">
        <v>579</v>
      </c>
      <c r="Y20" s="134" t="s">
        <v>808</v>
      </c>
      <c r="Z20" s="122"/>
      <c r="AA20" s="123" t="s">
        <v>336</v>
      </c>
      <c r="AB20" s="123" t="s">
        <v>605</v>
      </c>
    </row>
    <row r="21" spans="1:28" s="110" customFormat="1" ht="15" customHeight="1">
      <c r="A21" s="281">
        <v>37792</v>
      </c>
      <c r="B21" s="113" t="s">
        <v>899</v>
      </c>
      <c r="C21" s="113" t="s">
        <v>602</v>
      </c>
      <c r="D21" s="113" t="s">
        <v>769</v>
      </c>
      <c r="E21" s="311" t="s">
        <v>285</v>
      </c>
      <c r="F21" s="314">
        <v>1</v>
      </c>
      <c r="G21" s="314">
        <v>1</v>
      </c>
      <c r="H21" s="114" t="s">
        <v>987</v>
      </c>
      <c r="I21" s="114" t="s">
        <v>485</v>
      </c>
      <c r="J21" s="114"/>
      <c r="K21" s="114"/>
      <c r="L21" s="231" t="s">
        <v>794</v>
      </c>
      <c r="M21" s="115">
        <v>41.987090000000002</v>
      </c>
      <c r="N21" s="115">
        <v>72.605500000000006</v>
      </c>
      <c r="O21" s="113" t="s">
        <v>973</v>
      </c>
      <c r="P21" s="413" t="s">
        <v>973</v>
      </c>
      <c r="Q21" s="116" t="s">
        <v>767</v>
      </c>
      <c r="R21" s="117" t="s">
        <v>546</v>
      </c>
      <c r="S21" s="118">
        <v>9671.768</v>
      </c>
      <c r="T21" s="118">
        <v>16998.312820302439</v>
      </c>
      <c r="U21" s="131" t="s">
        <v>540</v>
      </c>
      <c r="V21" s="120">
        <v>58</v>
      </c>
      <c r="W21" s="120">
        <v>16</v>
      </c>
      <c r="X21" s="114" t="s">
        <v>579</v>
      </c>
      <c r="Y21" s="134" t="s">
        <v>811</v>
      </c>
      <c r="Z21" s="122"/>
      <c r="AA21" s="268" t="s">
        <v>335</v>
      </c>
      <c r="AB21" s="361" t="s">
        <v>604</v>
      </c>
    </row>
    <row r="22" spans="1:28" s="165" customFormat="1" ht="15" customHeight="1">
      <c r="A22" s="281">
        <v>37792</v>
      </c>
      <c r="B22" s="156" t="s">
        <v>899</v>
      </c>
      <c r="C22" s="156" t="s">
        <v>602</v>
      </c>
      <c r="D22" s="156" t="s">
        <v>769</v>
      </c>
      <c r="E22" s="311" t="s">
        <v>285</v>
      </c>
      <c r="F22" s="314">
        <v>1</v>
      </c>
      <c r="G22" s="314">
        <v>1</v>
      </c>
      <c r="H22" s="157" t="s">
        <v>988</v>
      </c>
      <c r="I22" s="157" t="s">
        <v>486</v>
      </c>
      <c r="J22" s="233" t="s">
        <v>795</v>
      </c>
      <c r="K22" s="157"/>
      <c r="L22" s="157"/>
      <c r="M22" s="158">
        <v>41.135089999999998</v>
      </c>
      <c r="N22" s="158">
        <v>73.426599999999993</v>
      </c>
      <c r="O22" s="156" t="s">
        <v>264</v>
      </c>
      <c r="P22" s="413" t="s">
        <v>973</v>
      </c>
      <c r="Q22" s="159" t="s">
        <v>265</v>
      </c>
      <c r="R22" s="155" t="s">
        <v>265</v>
      </c>
      <c r="S22" s="160">
        <v>32.870739999999998</v>
      </c>
      <c r="T22" s="160">
        <v>56.915319725646292</v>
      </c>
      <c r="U22" s="161" t="s">
        <v>203</v>
      </c>
      <c r="V22" s="162">
        <v>59</v>
      </c>
      <c r="W22" s="162">
        <v>16</v>
      </c>
      <c r="X22" s="157" t="s">
        <v>585</v>
      </c>
      <c r="Y22" s="239" t="s">
        <v>811</v>
      </c>
      <c r="Z22" s="163"/>
      <c r="AA22" s="164" t="s">
        <v>335</v>
      </c>
      <c r="AB22" s="164" t="s">
        <v>605</v>
      </c>
    </row>
    <row r="23" spans="1:28" s="471" customFormat="1" ht="15" customHeight="1">
      <c r="A23" s="458">
        <v>37468</v>
      </c>
      <c r="B23" s="232" t="s">
        <v>20</v>
      </c>
      <c r="C23" s="459" t="s">
        <v>599</v>
      </c>
      <c r="D23" s="459" t="s">
        <v>769</v>
      </c>
      <c r="E23" s="460" t="s">
        <v>286</v>
      </c>
      <c r="F23" s="461">
        <v>0</v>
      </c>
      <c r="G23" s="454">
        <v>1</v>
      </c>
      <c r="H23" s="456" t="s">
        <v>560</v>
      </c>
      <c r="I23" s="457" t="s">
        <v>558</v>
      </c>
      <c r="J23" s="456"/>
      <c r="K23" s="456"/>
      <c r="L23" s="456"/>
      <c r="M23" s="462">
        <v>28.065560000000001</v>
      </c>
      <c r="N23" s="462">
        <v>82.565830000000005</v>
      </c>
      <c r="O23" s="459"/>
      <c r="P23" s="463"/>
      <c r="Q23" s="464" t="s">
        <v>265</v>
      </c>
      <c r="R23" s="465" t="s">
        <v>265</v>
      </c>
      <c r="S23" s="466">
        <v>17.8</v>
      </c>
      <c r="T23" s="467">
        <v>12</v>
      </c>
      <c r="U23" s="468" t="s">
        <v>203</v>
      </c>
      <c r="V23" s="469">
        <v>75</v>
      </c>
      <c r="W23" s="469">
        <v>1</v>
      </c>
      <c r="X23" s="455"/>
      <c r="Y23" s="470" t="s">
        <v>812</v>
      </c>
      <c r="Z23" s="457"/>
      <c r="AA23" s="223" t="s">
        <v>336</v>
      </c>
      <c r="AB23" s="223" t="s">
        <v>605</v>
      </c>
    </row>
    <row r="24" spans="1:28" s="471" customFormat="1" ht="15" customHeight="1">
      <c r="A24" s="458">
        <v>37468</v>
      </c>
      <c r="B24" s="459" t="s">
        <v>20</v>
      </c>
      <c r="C24" s="459" t="s">
        <v>599</v>
      </c>
      <c r="D24" s="459" t="s">
        <v>769</v>
      </c>
      <c r="E24" s="460" t="s">
        <v>286</v>
      </c>
      <c r="F24" s="461">
        <v>0</v>
      </c>
      <c r="G24" s="454">
        <v>1</v>
      </c>
      <c r="H24" s="455" t="s">
        <v>995</v>
      </c>
      <c r="I24" s="455" t="s">
        <v>487</v>
      </c>
      <c r="J24" s="455"/>
      <c r="K24" s="455"/>
      <c r="L24" s="455"/>
      <c r="M24" s="472">
        <v>31.481850000000001</v>
      </c>
      <c r="N24" s="472">
        <v>83.584100000000007</v>
      </c>
      <c r="O24" s="459" t="s">
        <v>264</v>
      </c>
      <c r="P24" s="463"/>
      <c r="Q24" s="464" t="s">
        <v>554</v>
      </c>
      <c r="R24" s="465" t="s">
        <v>542</v>
      </c>
      <c r="S24" s="467">
        <v>129.2663</v>
      </c>
      <c r="T24" s="467">
        <v>114.29067396351509</v>
      </c>
      <c r="U24" s="468" t="s">
        <v>203</v>
      </c>
      <c r="V24" s="469">
        <v>65</v>
      </c>
      <c r="W24" s="469">
        <v>1</v>
      </c>
      <c r="X24" s="455" t="s">
        <v>580</v>
      </c>
      <c r="Y24" s="470" t="s">
        <v>813</v>
      </c>
      <c r="Z24" s="457"/>
      <c r="AA24" s="223" t="s">
        <v>335</v>
      </c>
      <c r="AB24" s="223" t="s">
        <v>605</v>
      </c>
    </row>
    <row r="25" spans="1:28" s="110" customFormat="1" ht="15" customHeight="1">
      <c r="A25" s="282">
        <v>37468</v>
      </c>
      <c r="B25" s="99" t="s">
        <v>20</v>
      </c>
      <c r="C25" s="99" t="s">
        <v>599</v>
      </c>
      <c r="D25" s="99" t="s">
        <v>769</v>
      </c>
      <c r="E25" s="312" t="s">
        <v>286</v>
      </c>
      <c r="F25" s="315">
        <v>1</v>
      </c>
      <c r="G25" s="427">
        <v>1</v>
      </c>
      <c r="H25" s="98" t="s">
        <v>996</v>
      </c>
      <c r="I25" s="98" t="s">
        <v>488</v>
      </c>
      <c r="J25" s="98"/>
      <c r="K25" s="98"/>
      <c r="L25" s="98"/>
      <c r="M25" s="101">
        <v>30.789639999999999</v>
      </c>
      <c r="N25" s="101">
        <v>83.451499999999996</v>
      </c>
      <c r="O25" s="99" t="s">
        <v>264</v>
      </c>
      <c r="P25" s="415" t="s">
        <v>973</v>
      </c>
      <c r="Q25" s="102" t="s">
        <v>767</v>
      </c>
      <c r="R25" s="103" t="s">
        <v>545</v>
      </c>
      <c r="S25" s="104">
        <v>1491.7260000000001</v>
      </c>
      <c r="T25" s="104">
        <v>1251.8641784345323</v>
      </c>
      <c r="U25" s="105" t="s">
        <v>540</v>
      </c>
      <c r="V25" s="106">
        <v>65</v>
      </c>
      <c r="W25" s="106">
        <v>1</v>
      </c>
      <c r="X25" s="98" t="s">
        <v>580</v>
      </c>
      <c r="Y25" s="238" t="s">
        <v>813</v>
      </c>
      <c r="Z25" s="108"/>
      <c r="AA25" s="223" t="s">
        <v>335</v>
      </c>
      <c r="AB25" s="364" t="s">
        <v>604</v>
      </c>
    </row>
    <row r="26" spans="1:28" s="166" customFormat="1" ht="15" customHeight="1">
      <c r="A26" s="283">
        <v>37840</v>
      </c>
      <c r="B26" s="143" t="s">
        <v>21</v>
      </c>
      <c r="C26" s="143" t="s">
        <v>600</v>
      </c>
      <c r="D26" s="143" t="s">
        <v>769</v>
      </c>
      <c r="E26" s="311" t="s">
        <v>684</v>
      </c>
      <c r="F26" s="314">
        <v>1</v>
      </c>
      <c r="G26" s="430">
        <v>1</v>
      </c>
      <c r="H26" s="144" t="s">
        <v>923</v>
      </c>
      <c r="I26" s="144" t="s">
        <v>75</v>
      </c>
      <c r="J26" s="234" t="s">
        <v>796</v>
      </c>
      <c r="K26" s="144"/>
      <c r="L26" s="234" t="s">
        <v>797</v>
      </c>
      <c r="M26" s="145">
        <v>36.139690000000002</v>
      </c>
      <c r="N26" s="145">
        <v>115.048</v>
      </c>
      <c r="O26" s="143" t="s">
        <v>264</v>
      </c>
      <c r="P26" s="413" t="s">
        <v>973</v>
      </c>
      <c r="Q26" s="146" t="s">
        <v>265</v>
      </c>
      <c r="R26" s="147" t="s">
        <v>265</v>
      </c>
      <c r="S26" s="148">
        <v>1019.237</v>
      </c>
      <c r="T26" s="148">
        <v>73.20236616932938</v>
      </c>
      <c r="U26" s="149" t="s">
        <v>203</v>
      </c>
      <c r="V26" s="150">
        <v>14</v>
      </c>
      <c r="W26" s="150">
        <v>14</v>
      </c>
      <c r="X26" s="144"/>
      <c r="Y26" s="240" t="s">
        <v>848</v>
      </c>
      <c r="Z26" s="152"/>
      <c r="AA26" s="224" t="s">
        <v>336</v>
      </c>
      <c r="AB26" s="153"/>
    </row>
    <row r="27" spans="1:28" s="346" customFormat="1" ht="15" customHeight="1">
      <c r="A27" s="347">
        <v>37785</v>
      </c>
      <c r="B27" s="348" t="s">
        <v>21</v>
      </c>
      <c r="C27" s="348" t="s">
        <v>600</v>
      </c>
      <c r="D27" s="348" t="s">
        <v>769</v>
      </c>
      <c r="E27" s="349" t="s">
        <v>684</v>
      </c>
      <c r="F27" s="350">
        <v>0</v>
      </c>
      <c r="G27" s="428"/>
      <c r="H27" s="351" t="s">
        <v>924</v>
      </c>
      <c r="I27" s="351" t="s">
        <v>76</v>
      </c>
      <c r="J27" s="365" t="s">
        <v>798</v>
      </c>
      <c r="K27" s="351"/>
      <c r="L27" s="351"/>
      <c r="M27" s="352">
        <v>38.878239999999998</v>
      </c>
      <c r="N27" s="352">
        <v>119.68899999999999</v>
      </c>
      <c r="O27" s="348" t="s">
        <v>973</v>
      </c>
      <c r="P27" s="411"/>
      <c r="Q27" s="353" t="s">
        <v>332</v>
      </c>
      <c r="R27" s="354" t="s">
        <v>543</v>
      </c>
      <c r="S27" s="355">
        <v>374.67680000000001</v>
      </c>
      <c r="T27" s="355">
        <v>428.38765836993156</v>
      </c>
      <c r="U27" s="356" t="s">
        <v>203</v>
      </c>
      <c r="V27" s="357">
        <v>5</v>
      </c>
      <c r="W27" s="357">
        <v>18</v>
      </c>
      <c r="X27" s="351"/>
      <c r="Y27" s="358" t="s">
        <v>808</v>
      </c>
      <c r="Z27" s="359"/>
      <c r="AA27" s="268" t="s">
        <v>336</v>
      </c>
      <c r="AB27" s="268" t="s">
        <v>605</v>
      </c>
    </row>
    <row r="28" spans="1:28" s="110" customFormat="1" ht="15" customHeight="1">
      <c r="A28" s="281">
        <v>37785</v>
      </c>
      <c r="B28" s="113" t="s">
        <v>21</v>
      </c>
      <c r="C28" s="113" t="s">
        <v>600</v>
      </c>
      <c r="D28" s="113" t="s">
        <v>769</v>
      </c>
      <c r="E28" s="311" t="s">
        <v>684</v>
      </c>
      <c r="F28" s="314">
        <v>1</v>
      </c>
      <c r="G28" s="425">
        <v>1</v>
      </c>
      <c r="H28" s="114" t="s">
        <v>925</v>
      </c>
      <c r="I28" s="114" t="s">
        <v>77</v>
      </c>
      <c r="J28" s="231" t="s">
        <v>844</v>
      </c>
      <c r="K28" s="114"/>
      <c r="L28" s="114"/>
      <c r="M28" s="115">
        <v>39.565190000000001</v>
      </c>
      <c r="N28" s="115">
        <v>119.485</v>
      </c>
      <c r="O28" s="113" t="s">
        <v>973</v>
      </c>
      <c r="P28" s="413" t="s">
        <v>973</v>
      </c>
      <c r="Q28" s="116" t="s">
        <v>767</v>
      </c>
      <c r="R28" s="117" t="s">
        <v>546</v>
      </c>
      <c r="S28" s="118">
        <v>1591.5730000000001</v>
      </c>
      <c r="T28" s="118">
        <v>2222.4469265622279</v>
      </c>
      <c r="U28" s="119" t="s">
        <v>540</v>
      </c>
      <c r="V28" s="120">
        <v>5</v>
      </c>
      <c r="W28" s="120">
        <v>12</v>
      </c>
      <c r="X28" s="114"/>
      <c r="Y28" s="134" t="s">
        <v>814</v>
      </c>
      <c r="Z28" s="122"/>
      <c r="AA28" s="268" t="s">
        <v>335</v>
      </c>
      <c r="AB28" s="268" t="s">
        <v>605</v>
      </c>
    </row>
    <row r="29" spans="1:28" s="346" customFormat="1" ht="15" customHeight="1">
      <c r="A29" s="366">
        <v>37405</v>
      </c>
      <c r="B29" s="367" t="s">
        <v>7</v>
      </c>
      <c r="C29" s="368" t="s">
        <v>602</v>
      </c>
      <c r="D29" s="368" t="s">
        <v>769</v>
      </c>
      <c r="E29" s="336" t="s">
        <v>285</v>
      </c>
      <c r="F29" s="337">
        <v>0</v>
      </c>
      <c r="G29" s="431"/>
      <c r="H29" s="369" t="s">
        <v>562</v>
      </c>
      <c r="I29" s="369" t="s">
        <v>563</v>
      </c>
      <c r="J29" s="369"/>
      <c r="K29" s="369"/>
      <c r="L29" s="369"/>
      <c r="M29" s="370">
        <v>39.28</v>
      </c>
      <c r="N29" s="370">
        <v>76.014439999999993</v>
      </c>
      <c r="O29" s="368"/>
      <c r="P29" s="412"/>
      <c r="Q29" s="371" t="s">
        <v>554</v>
      </c>
      <c r="R29" s="372" t="s">
        <v>542</v>
      </c>
      <c r="S29" s="373">
        <v>12.7</v>
      </c>
      <c r="T29" s="374">
        <v>11</v>
      </c>
      <c r="U29" s="375" t="s">
        <v>203</v>
      </c>
      <c r="V29" s="376">
        <v>63</v>
      </c>
      <c r="W29" s="376"/>
      <c r="X29" s="369" t="s">
        <v>574</v>
      </c>
      <c r="Y29" s="377" t="s">
        <v>815</v>
      </c>
      <c r="Z29" s="378" t="s">
        <v>819</v>
      </c>
      <c r="AA29" s="379" t="s">
        <v>336</v>
      </c>
      <c r="AB29" s="379" t="s">
        <v>605</v>
      </c>
    </row>
    <row r="30" spans="1:28" s="381" customFormat="1" ht="15" customHeight="1">
      <c r="A30" s="334">
        <v>37711</v>
      </c>
      <c r="B30" s="335" t="s">
        <v>7</v>
      </c>
      <c r="C30" s="335" t="s">
        <v>602</v>
      </c>
      <c r="D30" s="335"/>
      <c r="E30" s="336" t="s">
        <v>285</v>
      </c>
      <c r="F30" s="337">
        <v>0</v>
      </c>
      <c r="G30" s="426"/>
      <c r="H30" s="380" t="s">
        <v>1014</v>
      </c>
      <c r="I30" s="339" t="s">
        <v>482</v>
      </c>
      <c r="J30" s="380"/>
      <c r="K30" s="380"/>
      <c r="L30" s="380"/>
      <c r="M30" s="338">
        <v>39.657777777777781</v>
      </c>
      <c r="N30" s="338">
        <v>76.174722222222201</v>
      </c>
      <c r="O30" s="335"/>
      <c r="P30" s="412"/>
      <c r="Q30" s="339" t="s">
        <v>767</v>
      </c>
      <c r="R30" s="362" t="s">
        <v>266</v>
      </c>
      <c r="S30" s="341">
        <v>27100</v>
      </c>
      <c r="T30" s="341">
        <v>39897.123843200003</v>
      </c>
      <c r="U30" s="363" t="s">
        <v>540</v>
      </c>
      <c r="V30" s="343">
        <v>67</v>
      </c>
      <c r="W30" s="343">
        <v>16</v>
      </c>
      <c r="X30" s="190" t="s">
        <v>569</v>
      </c>
      <c r="Y30" s="344" t="s">
        <v>810</v>
      </c>
      <c r="Z30" s="345"/>
      <c r="AA30" s="223"/>
      <c r="AB30" s="223"/>
    </row>
    <row r="31" spans="1:28" s="110" customFormat="1" ht="15" customHeight="1">
      <c r="A31" s="282">
        <v>37405</v>
      </c>
      <c r="B31" s="99" t="s">
        <v>7</v>
      </c>
      <c r="C31" s="99" t="s">
        <v>602</v>
      </c>
      <c r="D31" s="99" t="s">
        <v>769</v>
      </c>
      <c r="E31" s="312" t="s">
        <v>285</v>
      </c>
      <c r="F31" s="315">
        <v>1</v>
      </c>
      <c r="G31" s="427">
        <v>1</v>
      </c>
      <c r="H31" s="98" t="s">
        <v>634</v>
      </c>
      <c r="I31" s="107" t="s">
        <v>603</v>
      </c>
      <c r="J31" s="98"/>
      <c r="K31" s="98"/>
      <c r="L31" s="98"/>
      <c r="M31" s="101">
        <v>39.04</v>
      </c>
      <c r="N31" s="101">
        <v>78.599999999999994</v>
      </c>
      <c r="O31" s="99"/>
      <c r="P31" s="412"/>
      <c r="Q31" s="102" t="s">
        <v>332</v>
      </c>
      <c r="R31" s="103" t="s">
        <v>543</v>
      </c>
      <c r="S31" s="104">
        <v>12.6</v>
      </c>
      <c r="T31" s="104"/>
      <c r="U31" s="105" t="s">
        <v>203</v>
      </c>
      <c r="V31" s="106">
        <v>67</v>
      </c>
      <c r="W31" s="106"/>
      <c r="X31" s="98" t="s">
        <v>808</v>
      </c>
      <c r="Y31" s="238" t="s">
        <v>810</v>
      </c>
      <c r="Z31" s="108"/>
      <c r="AA31" s="109" t="s">
        <v>336</v>
      </c>
      <c r="AB31" s="109" t="s">
        <v>605</v>
      </c>
    </row>
    <row r="32" spans="1:28" s="110" customFormat="1" ht="15" customHeight="1">
      <c r="A32" s="282">
        <v>37405</v>
      </c>
      <c r="B32" s="99" t="s">
        <v>7</v>
      </c>
      <c r="C32" s="99" t="s">
        <v>602</v>
      </c>
      <c r="D32" s="99" t="s">
        <v>769</v>
      </c>
      <c r="E32" s="312" t="s">
        <v>285</v>
      </c>
      <c r="F32" s="315">
        <v>1</v>
      </c>
      <c r="G32" s="427">
        <v>1</v>
      </c>
      <c r="H32" s="98" t="s">
        <v>929</v>
      </c>
      <c r="I32" s="98" t="s">
        <v>78</v>
      </c>
      <c r="J32" s="98"/>
      <c r="K32" s="98"/>
      <c r="L32" s="98"/>
      <c r="M32" s="101">
        <v>38.486510000000003</v>
      </c>
      <c r="N32" s="101">
        <v>78.960899999999995</v>
      </c>
      <c r="O32" s="99" t="s">
        <v>264</v>
      </c>
      <c r="P32" s="415" t="s">
        <v>973</v>
      </c>
      <c r="Q32" s="102" t="s">
        <v>554</v>
      </c>
      <c r="R32" s="103" t="s">
        <v>547</v>
      </c>
      <c r="S32" s="104">
        <v>14.35971</v>
      </c>
      <c r="T32" s="104">
        <v>12.917326364201706</v>
      </c>
      <c r="U32" s="105" t="s">
        <v>203</v>
      </c>
      <c r="V32" s="106">
        <v>67</v>
      </c>
      <c r="W32" s="106">
        <v>9</v>
      </c>
      <c r="X32" s="98" t="s">
        <v>579</v>
      </c>
      <c r="Y32" s="238" t="s">
        <v>810</v>
      </c>
      <c r="Z32" s="108"/>
      <c r="AA32" s="109" t="s">
        <v>336</v>
      </c>
      <c r="AB32" s="109" t="s">
        <v>605</v>
      </c>
    </row>
    <row r="33" spans="1:28" s="110" customFormat="1" ht="15" customHeight="1">
      <c r="A33" s="282">
        <v>37405</v>
      </c>
      <c r="B33" s="99" t="s">
        <v>7</v>
      </c>
      <c r="C33" s="99" t="s">
        <v>602</v>
      </c>
      <c r="D33" s="99" t="s">
        <v>769</v>
      </c>
      <c r="E33" s="312" t="s">
        <v>285</v>
      </c>
      <c r="F33" s="315">
        <v>1</v>
      </c>
      <c r="G33" s="427">
        <v>1</v>
      </c>
      <c r="H33" s="98" t="s">
        <v>930</v>
      </c>
      <c r="I33" s="98" t="s">
        <v>79</v>
      </c>
      <c r="J33" s="235" t="s">
        <v>799</v>
      </c>
      <c r="K33" s="98"/>
      <c r="L33" s="98"/>
      <c r="M33" s="101">
        <v>38.929549999999999</v>
      </c>
      <c r="N33" s="101">
        <v>77.116900000000001</v>
      </c>
      <c r="O33" s="99" t="s">
        <v>973</v>
      </c>
      <c r="P33" s="415" t="s">
        <v>973</v>
      </c>
      <c r="Q33" s="102" t="s">
        <v>767</v>
      </c>
      <c r="R33" s="327" t="s">
        <v>494</v>
      </c>
      <c r="S33" s="104">
        <v>11573.52</v>
      </c>
      <c r="T33" s="104">
        <v>13100.465337230711</v>
      </c>
      <c r="U33" s="133" t="s">
        <v>540</v>
      </c>
      <c r="V33" s="106">
        <v>67</v>
      </c>
      <c r="W33" s="106">
        <v>9</v>
      </c>
      <c r="X33" s="98" t="s">
        <v>579</v>
      </c>
      <c r="Y33" s="238" t="s">
        <v>810</v>
      </c>
      <c r="Z33" s="108"/>
      <c r="AA33" s="109"/>
      <c r="AB33" s="109"/>
    </row>
    <row r="34" spans="1:28" s="110" customFormat="1" ht="15" customHeight="1">
      <c r="A34" s="282">
        <v>37405</v>
      </c>
      <c r="B34" s="99" t="s">
        <v>7</v>
      </c>
      <c r="C34" s="99" t="s">
        <v>602</v>
      </c>
      <c r="D34" s="99" t="s">
        <v>769</v>
      </c>
      <c r="E34" s="312" t="s">
        <v>285</v>
      </c>
      <c r="F34" s="315">
        <v>1</v>
      </c>
      <c r="G34" s="427">
        <v>1</v>
      </c>
      <c r="H34" s="98" t="s">
        <v>931</v>
      </c>
      <c r="I34" s="98" t="s">
        <v>80</v>
      </c>
      <c r="J34" s="98"/>
      <c r="K34" s="98"/>
      <c r="L34" s="98"/>
      <c r="M34" s="101">
        <v>38.812890000000003</v>
      </c>
      <c r="N34" s="101">
        <v>77.228300000000004</v>
      </c>
      <c r="O34" s="99" t="s">
        <v>264</v>
      </c>
      <c r="P34" s="415" t="s">
        <v>264</v>
      </c>
      <c r="Q34" s="102" t="s">
        <v>265</v>
      </c>
      <c r="R34" s="103" t="s">
        <v>265</v>
      </c>
      <c r="S34" s="104">
        <v>23.248090000000001</v>
      </c>
      <c r="T34" s="104">
        <v>26.037035295196237</v>
      </c>
      <c r="U34" s="105" t="s">
        <v>203</v>
      </c>
      <c r="V34" s="106">
        <v>45</v>
      </c>
      <c r="W34" s="106">
        <v>7</v>
      </c>
      <c r="X34" s="98"/>
      <c r="Y34" s="238" t="s">
        <v>810</v>
      </c>
      <c r="Z34" s="108"/>
      <c r="AA34" s="109" t="s">
        <v>336</v>
      </c>
      <c r="AB34" s="109" t="s">
        <v>605</v>
      </c>
    </row>
    <row r="35" spans="1:28" s="110" customFormat="1" ht="15" customHeight="1">
      <c r="A35" s="281">
        <v>37449</v>
      </c>
      <c r="B35" s="113" t="s">
        <v>10</v>
      </c>
      <c r="C35" s="113" t="s">
        <v>600</v>
      </c>
      <c r="D35" s="113" t="s">
        <v>769</v>
      </c>
      <c r="E35" s="311" t="s">
        <v>289</v>
      </c>
      <c r="F35" s="314">
        <v>1</v>
      </c>
      <c r="G35" s="425">
        <v>1</v>
      </c>
      <c r="H35" s="114" t="s">
        <v>9</v>
      </c>
      <c r="I35" s="114" t="s">
        <v>187</v>
      </c>
      <c r="J35" s="236" t="s">
        <v>800</v>
      </c>
      <c r="K35" s="114"/>
      <c r="L35" s="114"/>
      <c r="M35" s="115">
        <v>37.351050000000001</v>
      </c>
      <c r="N35" s="115">
        <v>120.962</v>
      </c>
      <c r="O35" s="113" t="s">
        <v>264</v>
      </c>
      <c r="P35" s="414" t="s">
        <v>264</v>
      </c>
      <c r="Q35" s="116" t="s">
        <v>554</v>
      </c>
      <c r="R35" s="117" t="s">
        <v>542</v>
      </c>
      <c r="S35" s="118">
        <v>1397.395</v>
      </c>
      <c r="T35" s="118">
        <v>669</v>
      </c>
      <c r="U35" s="119" t="s">
        <v>556</v>
      </c>
      <c r="V35" s="120">
        <v>5</v>
      </c>
      <c r="W35" s="120">
        <v>5</v>
      </c>
      <c r="X35" s="114" t="s">
        <v>571</v>
      </c>
      <c r="Y35" s="134" t="s">
        <v>810</v>
      </c>
      <c r="Z35" s="122" t="s">
        <v>819</v>
      </c>
      <c r="AA35" s="123" t="s">
        <v>336</v>
      </c>
      <c r="AB35" s="123" t="s">
        <v>605</v>
      </c>
    </row>
    <row r="36" spans="1:28" s="110" customFormat="1" ht="15" customHeight="1">
      <c r="A36" s="281">
        <v>37449</v>
      </c>
      <c r="B36" s="113" t="s">
        <v>10</v>
      </c>
      <c r="C36" s="113" t="s">
        <v>600</v>
      </c>
      <c r="D36" s="113" t="s">
        <v>769</v>
      </c>
      <c r="E36" s="311" t="s">
        <v>289</v>
      </c>
      <c r="F36" s="314">
        <v>1</v>
      </c>
      <c r="G36" s="425">
        <v>1</v>
      </c>
      <c r="H36" s="114" t="s">
        <v>153</v>
      </c>
      <c r="I36" s="114" t="s">
        <v>81</v>
      </c>
      <c r="J36" s="114"/>
      <c r="K36" s="114"/>
      <c r="L36" s="114"/>
      <c r="M36" s="115">
        <v>37.413550000000001</v>
      </c>
      <c r="N36" s="115">
        <v>121.01600000000001</v>
      </c>
      <c r="O36" s="113" t="s">
        <v>264</v>
      </c>
      <c r="P36" s="413" t="s">
        <v>973</v>
      </c>
      <c r="Q36" s="116" t="s">
        <v>554</v>
      </c>
      <c r="R36" s="117" t="s">
        <v>542</v>
      </c>
      <c r="S36" s="118">
        <v>10.78806</v>
      </c>
      <c r="T36" s="118">
        <v>66</v>
      </c>
      <c r="U36" s="119" t="s">
        <v>203</v>
      </c>
      <c r="V36" s="120">
        <v>5</v>
      </c>
      <c r="W36" s="120">
        <v>5</v>
      </c>
      <c r="X36" s="114" t="s">
        <v>573</v>
      </c>
      <c r="Y36" s="134" t="s">
        <v>810</v>
      </c>
      <c r="Z36" s="122"/>
      <c r="AA36" s="123" t="s">
        <v>335</v>
      </c>
      <c r="AB36" s="123" t="s">
        <v>605</v>
      </c>
    </row>
    <row r="37" spans="1:28" s="110" customFormat="1" ht="15" customHeight="1">
      <c r="A37" s="281">
        <v>37449</v>
      </c>
      <c r="B37" s="113" t="s">
        <v>10</v>
      </c>
      <c r="C37" s="113" t="s">
        <v>600</v>
      </c>
      <c r="D37" s="113" t="s">
        <v>769</v>
      </c>
      <c r="E37" s="311" t="s">
        <v>289</v>
      </c>
      <c r="F37" s="314">
        <v>1</v>
      </c>
      <c r="G37" s="425">
        <v>1</v>
      </c>
      <c r="H37" s="114" t="s">
        <v>154</v>
      </c>
      <c r="I37" s="114" t="s">
        <v>82</v>
      </c>
      <c r="J37" s="114"/>
      <c r="K37" s="114"/>
      <c r="L37" s="114"/>
      <c r="M37" s="115">
        <v>37.67604</v>
      </c>
      <c r="N37" s="115">
        <v>121.265</v>
      </c>
      <c r="O37" s="113" t="s">
        <v>264</v>
      </c>
      <c r="P37" s="413" t="s">
        <v>973</v>
      </c>
      <c r="Q37" s="116" t="s">
        <v>767</v>
      </c>
      <c r="R37" s="330" t="s">
        <v>266</v>
      </c>
      <c r="S37" s="118">
        <v>7345.0150000000003</v>
      </c>
      <c r="T37" s="118">
        <v>4664</v>
      </c>
      <c r="U37" s="131" t="s">
        <v>540</v>
      </c>
      <c r="V37" s="120">
        <v>5</v>
      </c>
      <c r="W37" s="120">
        <v>5</v>
      </c>
      <c r="X37" s="114" t="s">
        <v>571</v>
      </c>
      <c r="Y37" s="134" t="s">
        <v>810</v>
      </c>
      <c r="Z37" s="122"/>
      <c r="AA37" s="268" t="s">
        <v>335</v>
      </c>
      <c r="AB37" s="361" t="s">
        <v>604</v>
      </c>
    </row>
    <row r="38" spans="1:28" s="110" customFormat="1" ht="15" customHeight="1">
      <c r="A38" s="281">
        <v>37449</v>
      </c>
      <c r="B38" s="124" t="s">
        <v>10</v>
      </c>
      <c r="C38" s="113" t="s">
        <v>600</v>
      </c>
      <c r="D38" s="113" t="s">
        <v>769</v>
      </c>
      <c r="E38" s="311" t="s">
        <v>289</v>
      </c>
      <c r="F38" s="314">
        <v>1</v>
      </c>
      <c r="G38" s="425">
        <v>1</v>
      </c>
      <c r="H38" s="114" t="s">
        <v>326</v>
      </c>
      <c r="I38" s="134" t="s">
        <v>185</v>
      </c>
      <c r="J38" s="114"/>
      <c r="K38" s="114"/>
      <c r="L38" s="114"/>
      <c r="M38" s="126">
        <v>38.500279999999997</v>
      </c>
      <c r="N38" s="126">
        <v>121.04416999999999</v>
      </c>
      <c r="O38" s="113"/>
      <c r="P38" s="413"/>
      <c r="Q38" s="116" t="s">
        <v>332</v>
      </c>
      <c r="R38" s="117" t="s">
        <v>495</v>
      </c>
      <c r="S38" s="127">
        <v>536</v>
      </c>
      <c r="T38" s="118">
        <v>480</v>
      </c>
      <c r="U38" s="119" t="s">
        <v>203</v>
      </c>
      <c r="V38" s="120">
        <v>7</v>
      </c>
      <c r="W38" s="120">
        <v>12</v>
      </c>
      <c r="X38" s="114"/>
      <c r="Y38" s="134" t="s">
        <v>810</v>
      </c>
      <c r="Z38" s="122"/>
      <c r="AA38" s="123" t="s">
        <v>336</v>
      </c>
      <c r="AB38" s="123" t="s">
        <v>605</v>
      </c>
    </row>
    <row r="39" spans="1:28" s="166" customFormat="1" ht="15" customHeight="1">
      <c r="A39" s="284">
        <v>37377</v>
      </c>
      <c r="B39" s="175" t="s">
        <v>22</v>
      </c>
      <c r="C39" s="175" t="s">
        <v>601</v>
      </c>
      <c r="D39" s="175" t="s">
        <v>769</v>
      </c>
      <c r="E39" s="312" t="s">
        <v>683</v>
      </c>
      <c r="F39" s="315">
        <v>1</v>
      </c>
      <c r="G39" s="432">
        <v>1</v>
      </c>
      <c r="H39" s="176" t="s">
        <v>164</v>
      </c>
      <c r="I39" s="176" t="s">
        <v>83</v>
      </c>
      <c r="J39" s="176"/>
      <c r="K39" s="176"/>
      <c r="L39" s="176"/>
      <c r="M39" s="177">
        <v>39.742489999999997</v>
      </c>
      <c r="N39" s="177">
        <v>105</v>
      </c>
      <c r="O39" s="175" t="s">
        <v>264</v>
      </c>
      <c r="P39" s="415" t="s">
        <v>264</v>
      </c>
      <c r="Q39" s="178" t="s">
        <v>265</v>
      </c>
      <c r="R39" s="179" t="s">
        <v>265</v>
      </c>
      <c r="S39" s="180">
        <v>23.610859999999999</v>
      </c>
      <c r="T39" s="180">
        <v>2.1326235456245719</v>
      </c>
      <c r="U39" s="181" t="s">
        <v>203</v>
      </c>
      <c r="V39" s="182">
        <v>25</v>
      </c>
      <c r="W39" s="182">
        <v>12</v>
      </c>
      <c r="X39" s="176" t="s">
        <v>591</v>
      </c>
      <c r="Y39" s="241" t="s">
        <v>810</v>
      </c>
      <c r="Z39" s="108" t="s">
        <v>429</v>
      </c>
      <c r="AA39" s="184" t="s">
        <v>336</v>
      </c>
      <c r="AB39" s="184" t="s">
        <v>605</v>
      </c>
    </row>
    <row r="40" spans="1:28" s="346" customFormat="1" ht="15" customHeight="1">
      <c r="A40" s="334">
        <v>37377</v>
      </c>
      <c r="B40" s="335" t="s">
        <v>22</v>
      </c>
      <c r="C40" s="335" t="s">
        <v>601</v>
      </c>
      <c r="D40" s="335" t="s">
        <v>769</v>
      </c>
      <c r="E40" s="336" t="s">
        <v>683</v>
      </c>
      <c r="F40" s="337">
        <v>0</v>
      </c>
      <c r="G40" s="426"/>
      <c r="H40" s="190" t="s">
        <v>165</v>
      </c>
      <c r="I40" s="190" t="s">
        <v>84</v>
      </c>
      <c r="J40" s="190"/>
      <c r="K40" s="190"/>
      <c r="L40" s="190"/>
      <c r="M40" s="338">
        <v>40.442480000000003</v>
      </c>
      <c r="N40" s="338">
        <v>104.589</v>
      </c>
      <c r="O40" s="335" t="s">
        <v>264</v>
      </c>
      <c r="P40" s="412"/>
      <c r="Q40" s="339" t="s">
        <v>554</v>
      </c>
      <c r="R40" s="340" t="s">
        <v>542</v>
      </c>
      <c r="S40" s="341">
        <v>568.5471</v>
      </c>
      <c r="T40" s="341">
        <v>39.061644860719312</v>
      </c>
      <c r="U40" s="342" t="s">
        <v>203</v>
      </c>
      <c r="V40" s="343">
        <v>25</v>
      </c>
      <c r="W40" s="343">
        <v>10</v>
      </c>
      <c r="X40" s="190" t="s">
        <v>577</v>
      </c>
      <c r="Y40" s="344" t="s">
        <v>810</v>
      </c>
      <c r="Z40" s="345"/>
      <c r="AA40" s="223" t="s">
        <v>335</v>
      </c>
      <c r="AB40" s="223" t="s">
        <v>605</v>
      </c>
    </row>
    <row r="41" spans="1:28" s="110" customFormat="1" ht="15" customHeight="1">
      <c r="A41" s="282">
        <v>37377</v>
      </c>
      <c r="B41" s="99" t="s">
        <v>22</v>
      </c>
      <c r="C41" s="99" t="s">
        <v>601</v>
      </c>
      <c r="D41" s="99" t="s">
        <v>769</v>
      </c>
      <c r="E41" s="312" t="s">
        <v>683</v>
      </c>
      <c r="F41" s="315">
        <v>1</v>
      </c>
      <c r="G41" s="427">
        <v>1</v>
      </c>
      <c r="H41" s="98" t="s">
        <v>166</v>
      </c>
      <c r="I41" s="98" t="s">
        <v>85</v>
      </c>
      <c r="J41" s="98"/>
      <c r="K41" s="98"/>
      <c r="L41" s="98"/>
      <c r="M41" s="101">
        <v>40.412199999999999</v>
      </c>
      <c r="N41" s="101">
        <v>104.563</v>
      </c>
      <c r="O41" s="99" t="s">
        <v>973</v>
      </c>
      <c r="P41" s="415" t="s">
        <v>973</v>
      </c>
      <c r="Q41" s="102" t="s">
        <v>767</v>
      </c>
      <c r="R41" s="328" t="s">
        <v>266</v>
      </c>
      <c r="S41" s="104">
        <v>9708.1149999999998</v>
      </c>
      <c r="T41" s="104">
        <v>2519.2701129436441</v>
      </c>
      <c r="U41" s="133" t="s">
        <v>540</v>
      </c>
      <c r="V41" s="106">
        <v>21</v>
      </c>
      <c r="W41" s="106">
        <v>12</v>
      </c>
      <c r="X41" s="98" t="s">
        <v>577</v>
      </c>
      <c r="Y41" s="238" t="s">
        <v>810</v>
      </c>
      <c r="Z41" s="108"/>
      <c r="AA41" s="223" t="s">
        <v>336</v>
      </c>
      <c r="AB41" s="223" t="s">
        <v>605</v>
      </c>
    </row>
    <row r="42" spans="1:28" s="346" customFormat="1" ht="15" customHeight="1">
      <c r="A42" s="334">
        <v>37377</v>
      </c>
      <c r="B42" s="335" t="s">
        <v>22</v>
      </c>
      <c r="C42" s="335" t="s">
        <v>601</v>
      </c>
      <c r="D42" s="335" t="s">
        <v>769</v>
      </c>
      <c r="E42" s="336" t="s">
        <v>683</v>
      </c>
      <c r="F42" s="337">
        <v>1</v>
      </c>
      <c r="G42" s="426"/>
      <c r="H42" s="190" t="s">
        <v>167</v>
      </c>
      <c r="I42" s="190" t="s">
        <v>86</v>
      </c>
      <c r="J42" s="190"/>
      <c r="K42" s="190"/>
      <c r="L42" s="190"/>
      <c r="M42" s="338">
        <v>40.353870000000001</v>
      </c>
      <c r="N42" s="338">
        <v>105.584</v>
      </c>
      <c r="O42" s="335" t="s">
        <v>973</v>
      </c>
      <c r="P42" s="491"/>
      <c r="Q42" s="339" t="s">
        <v>332</v>
      </c>
      <c r="R42" s="340" t="s">
        <v>543</v>
      </c>
      <c r="S42" s="341">
        <v>38.131210000000003</v>
      </c>
      <c r="T42" s="341">
        <v>60.870619414579423</v>
      </c>
      <c r="U42" s="342" t="s">
        <v>203</v>
      </c>
      <c r="V42" s="343">
        <v>21</v>
      </c>
      <c r="W42" s="343">
        <v>18</v>
      </c>
      <c r="X42" s="190"/>
      <c r="Y42" s="344" t="s">
        <v>810</v>
      </c>
      <c r="Z42" s="345"/>
      <c r="AA42" s="223" t="s">
        <v>336</v>
      </c>
      <c r="AB42" s="223" t="s">
        <v>605</v>
      </c>
    </row>
    <row r="43" spans="1:28" s="110" customFormat="1" ht="15" customHeight="1">
      <c r="A43" s="281">
        <v>37530</v>
      </c>
      <c r="B43" s="113" t="s">
        <v>23</v>
      </c>
      <c r="C43" s="113" t="s">
        <v>601</v>
      </c>
      <c r="D43" s="113" t="s">
        <v>769</v>
      </c>
      <c r="E43" s="311" t="s">
        <v>685</v>
      </c>
      <c r="F43" s="314">
        <v>1</v>
      </c>
      <c r="G43" s="425">
        <v>1</v>
      </c>
      <c r="H43" s="114" t="s">
        <v>168</v>
      </c>
      <c r="I43" s="114" t="s">
        <v>87</v>
      </c>
      <c r="J43" s="114"/>
      <c r="K43" s="114"/>
      <c r="L43" s="114"/>
      <c r="M43" s="115">
        <v>33.33623</v>
      </c>
      <c r="N43" s="115">
        <v>97.179500000000004</v>
      </c>
      <c r="O43" s="113" t="s">
        <v>973</v>
      </c>
      <c r="P43" s="413"/>
      <c r="Q43" s="116" t="s">
        <v>332</v>
      </c>
      <c r="R43" s="117" t="s">
        <v>545</v>
      </c>
      <c r="S43" s="118">
        <v>302.99560000000002</v>
      </c>
      <c r="T43" s="118">
        <v>63.592228502076949</v>
      </c>
      <c r="U43" s="119" t="s">
        <v>203</v>
      </c>
      <c r="V43" s="120">
        <v>29</v>
      </c>
      <c r="W43" s="120">
        <v>13</v>
      </c>
      <c r="X43" s="114" t="s">
        <v>594</v>
      </c>
      <c r="Y43" s="134" t="s">
        <v>810</v>
      </c>
      <c r="Z43" s="122"/>
      <c r="AA43" s="123" t="s">
        <v>336</v>
      </c>
      <c r="AB43" s="123" t="s">
        <v>605</v>
      </c>
    </row>
    <row r="44" spans="1:28" s="110" customFormat="1" ht="15" customHeight="1">
      <c r="A44" s="281">
        <v>37530</v>
      </c>
      <c r="B44" s="113" t="s">
        <v>23</v>
      </c>
      <c r="C44" s="113" t="s">
        <v>601</v>
      </c>
      <c r="D44" s="113" t="s">
        <v>769</v>
      </c>
      <c r="E44" s="311" t="s">
        <v>685</v>
      </c>
      <c r="F44" s="314">
        <v>1</v>
      </c>
      <c r="G44" s="425">
        <v>1</v>
      </c>
      <c r="H44" s="114" t="s">
        <v>169</v>
      </c>
      <c r="I44" s="114" t="s">
        <v>88</v>
      </c>
      <c r="J44" s="114"/>
      <c r="K44" s="114"/>
      <c r="L44" s="114"/>
      <c r="M44" s="115">
        <v>32.889166000000003</v>
      </c>
      <c r="N44" s="115">
        <v>96.756388000000001</v>
      </c>
      <c r="O44" s="113" t="s">
        <v>264</v>
      </c>
      <c r="P44" s="413" t="s">
        <v>973</v>
      </c>
      <c r="Q44" s="116" t="s">
        <v>265</v>
      </c>
      <c r="R44" s="117" t="s">
        <v>977</v>
      </c>
      <c r="S44" s="118">
        <v>67</v>
      </c>
      <c r="T44" s="118">
        <v>36.133793069439996</v>
      </c>
      <c r="U44" s="119" t="s">
        <v>203</v>
      </c>
      <c r="V44" s="120">
        <v>32</v>
      </c>
      <c r="W44" s="120">
        <v>8</v>
      </c>
      <c r="X44" s="114" t="s">
        <v>577</v>
      </c>
      <c r="Y44" s="134" t="s">
        <v>810</v>
      </c>
      <c r="Z44" s="122" t="s">
        <v>429</v>
      </c>
      <c r="AA44" s="123" t="s">
        <v>336</v>
      </c>
      <c r="AB44" s="123" t="s">
        <v>605</v>
      </c>
    </row>
    <row r="45" spans="1:28" s="110" customFormat="1" ht="15" customHeight="1">
      <c r="A45" s="281">
        <v>37530</v>
      </c>
      <c r="B45" s="113" t="s">
        <v>23</v>
      </c>
      <c r="C45" s="113" t="s">
        <v>601</v>
      </c>
      <c r="D45" s="113" t="s">
        <v>769</v>
      </c>
      <c r="E45" s="311" t="s">
        <v>685</v>
      </c>
      <c r="F45" s="314">
        <v>1</v>
      </c>
      <c r="G45" s="425">
        <v>1</v>
      </c>
      <c r="H45" s="114" t="s">
        <v>170</v>
      </c>
      <c r="I45" s="114" t="s">
        <v>89</v>
      </c>
      <c r="J45" s="114" t="s">
        <v>785</v>
      </c>
      <c r="K45" s="114" t="s">
        <v>785</v>
      </c>
      <c r="L45" s="114"/>
      <c r="M45" s="115">
        <v>32.707349999999998</v>
      </c>
      <c r="N45" s="115">
        <v>96.735799999999998</v>
      </c>
      <c r="O45" s="113" t="s">
        <v>973</v>
      </c>
      <c r="P45" s="413" t="s">
        <v>973</v>
      </c>
      <c r="Q45" s="116" t="s">
        <v>767</v>
      </c>
      <c r="R45" s="230" t="s">
        <v>494</v>
      </c>
      <c r="S45" s="118">
        <v>6282.848</v>
      </c>
      <c r="T45" s="118">
        <v>1630.4869772324848</v>
      </c>
      <c r="U45" s="131" t="s">
        <v>540</v>
      </c>
      <c r="V45" s="120">
        <v>29</v>
      </c>
      <c r="W45" s="120">
        <v>8</v>
      </c>
      <c r="X45" s="114" t="s">
        <v>594</v>
      </c>
      <c r="Y45" s="134" t="s">
        <v>810</v>
      </c>
      <c r="Z45" s="122"/>
      <c r="AA45" s="268" t="s">
        <v>336</v>
      </c>
      <c r="AB45" s="268" t="s">
        <v>605</v>
      </c>
    </row>
    <row r="46" spans="1:28" s="346" customFormat="1" ht="15" customHeight="1">
      <c r="A46" s="347">
        <v>37530</v>
      </c>
      <c r="B46" s="348" t="s">
        <v>23</v>
      </c>
      <c r="C46" s="348" t="s">
        <v>601</v>
      </c>
      <c r="D46" s="348" t="s">
        <v>769</v>
      </c>
      <c r="E46" s="349" t="s">
        <v>685</v>
      </c>
      <c r="F46" s="350">
        <v>1</v>
      </c>
      <c r="G46" s="428"/>
      <c r="H46" s="351" t="s">
        <v>171</v>
      </c>
      <c r="I46" s="351" t="s">
        <v>198</v>
      </c>
      <c r="J46" s="351"/>
      <c r="K46" s="351"/>
      <c r="L46" s="351"/>
      <c r="M46" s="352">
        <v>32.198480000000004</v>
      </c>
      <c r="N46" s="352">
        <v>96.520300000000006</v>
      </c>
      <c r="O46" s="348" t="s">
        <v>264</v>
      </c>
      <c r="P46" s="492" t="s">
        <v>973</v>
      </c>
      <c r="Q46" s="353" t="s">
        <v>554</v>
      </c>
      <c r="R46" s="354" t="s">
        <v>542</v>
      </c>
      <c r="S46" s="355">
        <v>829.9633</v>
      </c>
      <c r="T46" s="355">
        <v>352.37251125350485</v>
      </c>
      <c r="U46" s="356" t="s">
        <v>203</v>
      </c>
      <c r="V46" s="357">
        <v>32</v>
      </c>
      <c r="W46" s="357">
        <v>8</v>
      </c>
      <c r="X46" s="351" t="s">
        <v>577</v>
      </c>
      <c r="Y46" s="358" t="s">
        <v>810</v>
      </c>
      <c r="Z46" s="359"/>
      <c r="AA46" s="268" t="s">
        <v>336</v>
      </c>
      <c r="AB46" s="268" t="s">
        <v>605</v>
      </c>
    </row>
    <row r="47" spans="1:28" s="471" customFormat="1" ht="15" customHeight="1">
      <c r="A47" s="458">
        <v>37638</v>
      </c>
      <c r="B47" s="459" t="s">
        <v>6</v>
      </c>
      <c r="C47" s="459" t="s">
        <v>602</v>
      </c>
      <c r="D47" s="459" t="s">
        <v>769</v>
      </c>
      <c r="E47" s="460" t="s">
        <v>287</v>
      </c>
      <c r="F47" s="461">
        <v>0</v>
      </c>
      <c r="G47" s="454">
        <v>1</v>
      </c>
      <c r="H47" s="455" t="s">
        <v>1015</v>
      </c>
      <c r="I47" s="455" t="s">
        <v>489</v>
      </c>
      <c r="J47" s="455"/>
      <c r="K47" s="455"/>
      <c r="L47" s="455"/>
      <c r="M47" s="472">
        <v>39.964230000000001</v>
      </c>
      <c r="N47" s="472">
        <v>83.831599999999995</v>
      </c>
      <c r="O47" s="459" t="s">
        <v>264</v>
      </c>
      <c r="P47" s="463"/>
      <c r="Q47" s="464" t="s">
        <v>554</v>
      </c>
      <c r="R47" s="465" t="s">
        <v>542</v>
      </c>
      <c r="S47" s="467">
        <v>309.82100000000003</v>
      </c>
      <c r="T47" s="467">
        <v>268.21518974305332</v>
      </c>
      <c r="U47" s="468" t="s">
        <v>203</v>
      </c>
      <c r="V47" s="469">
        <v>55</v>
      </c>
      <c r="W47" s="469">
        <v>3</v>
      </c>
      <c r="X47" s="455" t="s">
        <v>574</v>
      </c>
      <c r="Y47" s="470" t="s">
        <v>810</v>
      </c>
      <c r="Z47" s="457" t="s">
        <v>818</v>
      </c>
      <c r="AA47" s="331" t="s">
        <v>336</v>
      </c>
      <c r="AB47" s="331" t="s">
        <v>605</v>
      </c>
    </row>
    <row r="48" spans="1:28" s="346" customFormat="1" ht="15" customHeight="1">
      <c r="A48" s="334"/>
      <c r="B48" s="335" t="s">
        <v>6</v>
      </c>
      <c r="C48" s="335" t="s">
        <v>602</v>
      </c>
      <c r="D48" s="335" t="s">
        <v>769</v>
      </c>
      <c r="E48" s="336" t="s">
        <v>287</v>
      </c>
      <c r="F48" s="337">
        <v>0</v>
      </c>
      <c r="G48" s="426"/>
      <c r="H48" s="190" t="s">
        <v>1016</v>
      </c>
      <c r="I48" s="190" t="s">
        <v>490</v>
      </c>
      <c r="J48" s="190"/>
      <c r="K48" s="190"/>
      <c r="L48" s="190"/>
      <c r="M48" s="338">
        <v>39.666710000000002</v>
      </c>
      <c r="N48" s="338">
        <v>86.196600000000004</v>
      </c>
      <c r="O48" s="335" t="s">
        <v>264</v>
      </c>
      <c r="P48" s="412"/>
      <c r="Q48" s="339" t="s">
        <v>265</v>
      </c>
      <c r="R48" s="340" t="s">
        <v>977</v>
      </c>
      <c r="S48" s="341">
        <v>17.20269</v>
      </c>
      <c r="T48" s="341">
        <v>17.470264263146515</v>
      </c>
      <c r="U48" s="342" t="s">
        <v>203</v>
      </c>
      <c r="V48" s="343">
        <v>55</v>
      </c>
      <c r="W48" s="343">
        <v>7</v>
      </c>
      <c r="X48" s="190" t="s">
        <v>574</v>
      </c>
      <c r="Y48" s="344" t="s">
        <v>810</v>
      </c>
      <c r="Z48" s="345"/>
      <c r="AA48" s="223" t="s">
        <v>336</v>
      </c>
      <c r="AB48" s="223" t="s">
        <v>605</v>
      </c>
    </row>
    <row r="49" spans="1:28" s="471" customFormat="1" ht="15" customHeight="1">
      <c r="A49" s="458"/>
      <c r="B49" s="537" t="s">
        <v>6</v>
      </c>
      <c r="C49" s="459" t="s">
        <v>602</v>
      </c>
      <c r="D49" s="459" t="s">
        <v>769</v>
      </c>
      <c r="E49" s="460" t="s">
        <v>287</v>
      </c>
      <c r="F49" s="461">
        <v>0</v>
      </c>
      <c r="G49" s="454">
        <v>1</v>
      </c>
      <c r="H49" s="456" t="s">
        <v>610</v>
      </c>
      <c r="I49" s="457" t="s">
        <v>846</v>
      </c>
      <c r="J49" s="456"/>
      <c r="K49" s="456"/>
      <c r="L49" s="456"/>
      <c r="M49" s="472"/>
      <c r="N49" s="472"/>
      <c r="O49" s="459"/>
      <c r="P49" s="463"/>
      <c r="Q49" s="464" t="s">
        <v>332</v>
      </c>
      <c r="R49" s="465" t="s">
        <v>545</v>
      </c>
      <c r="S49" s="467"/>
      <c r="T49" s="467"/>
      <c r="U49" s="468" t="s">
        <v>203</v>
      </c>
      <c r="V49" s="469">
        <v>55</v>
      </c>
      <c r="W49" s="469"/>
      <c r="X49" s="455"/>
      <c r="Y49" s="470" t="s">
        <v>810</v>
      </c>
      <c r="Z49" s="457"/>
      <c r="AA49" s="331" t="s">
        <v>336</v>
      </c>
      <c r="AB49" s="331" t="s">
        <v>605</v>
      </c>
    </row>
    <row r="50" spans="1:28" s="110" customFormat="1" ht="15" customHeight="1">
      <c r="A50" s="282"/>
      <c r="B50" s="99" t="s">
        <v>6</v>
      </c>
      <c r="C50" s="99" t="s">
        <v>602</v>
      </c>
      <c r="D50" s="99" t="s">
        <v>769</v>
      </c>
      <c r="E50" s="312" t="s">
        <v>287</v>
      </c>
      <c r="F50" s="315">
        <v>1</v>
      </c>
      <c r="G50" s="427">
        <v>1</v>
      </c>
      <c r="H50" s="98" t="s">
        <v>1017</v>
      </c>
      <c r="I50" s="98" t="s">
        <v>491</v>
      </c>
      <c r="J50" s="235" t="s">
        <v>801</v>
      </c>
      <c r="K50" s="98"/>
      <c r="L50" s="98"/>
      <c r="M50" s="101">
        <v>38.48977</v>
      </c>
      <c r="N50" s="101">
        <v>87.55</v>
      </c>
      <c r="O50" s="99" t="s">
        <v>264</v>
      </c>
      <c r="P50" s="415" t="s">
        <v>973</v>
      </c>
      <c r="Q50" s="102" t="s">
        <v>767</v>
      </c>
      <c r="R50" s="103" t="s">
        <v>266</v>
      </c>
      <c r="S50" s="104">
        <v>11309.09</v>
      </c>
      <c r="T50" s="104">
        <v>11689.40502855896</v>
      </c>
      <c r="U50" s="133" t="s">
        <v>540</v>
      </c>
      <c r="V50" s="106">
        <v>55</v>
      </c>
      <c r="W50" s="106">
        <v>6</v>
      </c>
      <c r="X50" s="98" t="s">
        <v>574</v>
      </c>
      <c r="Y50" s="238" t="s">
        <v>810</v>
      </c>
      <c r="Z50" s="108" t="s">
        <v>820</v>
      </c>
      <c r="AA50" s="223" t="s">
        <v>336</v>
      </c>
      <c r="AB50" s="364" t="s">
        <v>604</v>
      </c>
    </row>
    <row r="51" spans="1:28" s="346" customFormat="1" ht="15" customHeight="1">
      <c r="A51" s="334">
        <v>37638</v>
      </c>
      <c r="B51" s="335" t="s">
        <v>6</v>
      </c>
      <c r="C51" s="335" t="s">
        <v>602</v>
      </c>
      <c r="D51" s="335" t="s">
        <v>769</v>
      </c>
      <c r="E51" s="336" t="s">
        <v>287</v>
      </c>
      <c r="F51" s="337">
        <v>0</v>
      </c>
      <c r="G51" s="426"/>
      <c r="H51" s="190" t="s">
        <v>1018</v>
      </c>
      <c r="I51" s="190" t="s">
        <v>492</v>
      </c>
      <c r="J51" s="190"/>
      <c r="K51" s="190"/>
      <c r="L51" s="190"/>
      <c r="M51" s="338">
        <v>39.662280000000003</v>
      </c>
      <c r="N51" s="338">
        <v>84.201899999999995</v>
      </c>
      <c r="O51" s="335" t="s">
        <v>264</v>
      </c>
      <c r="P51" s="412"/>
      <c r="Q51" s="339" t="s">
        <v>265</v>
      </c>
      <c r="R51" s="340" t="s">
        <v>977</v>
      </c>
      <c r="S51" s="341">
        <v>20.049589999999998</v>
      </c>
      <c r="T51" s="341">
        <v>19.877075458175923</v>
      </c>
      <c r="U51" s="342" t="s">
        <v>203</v>
      </c>
      <c r="V51" s="343">
        <v>55</v>
      </c>
      <c r="W51" s="343">
        <v>11</v>
      </c>
      <c r="X51" s="190" t="s">
        <v>574</v>
      </c>
      <c r="Y51" s="344" t="s">
        <v>810</v>
      </c>
      <c r="Z51" s="345"/>
      <c r="AA51" s="223" t="s">
        <v>336</v>
      </c>
      <c r="AB51" s="223" t="s">
        <v>605</v>
      </c>
    </row>
    <row r="52" spans="1:28" s="110" customFormat="1" ht="15" customHeight="1">
      <c r="A52" s="282"/>
      <c r="B52" s="99" t="s">
        <v>6</v>
      </c>
      <c r="C52" s="99" t="s">
        <v>602</v>
      </c>
      <c r="D52" s="99" t="s">
        <v>769</v>
      </c>
      <c r="E52" s="312" t="s">
        <v>287</v>
      </c>
      <c r="F52" s="315">
        <v>1</v>
      </c>
      <c r="G52" s="427">
        <v>1</v>
      </c>
      <c r="H52" s="98" t="s">
        <v>1019</v>
      </c>
      <c r="I52" s="98" t="s">
        <v>493</v>
      </c>
      <c r="J52" s="235" t="s">
        <v>802</v>
      </c>
      <c r="K52" s="98"/>
      <c r="L52" s="98"/>
      <c r="M52" s="101">
        <v>39.727820000000001</v>
      </c>
      <c r="N52" s="101">
        <v>85.879400000000004</v>
      </c>
      <c r="O52" s="99" t="s">
        <v>264</v>
      </c>
      <c r="P52" s="415" t="s">
        <v>264</v>
      </c>
      <c r="Q52" s="102" t="s">
        <v>554</v>
      </c>
      <c r="R52" s="103" t="s">
        <v>542</v>
      </c>
      <c r="S52" s="104">
        <v>95.075100000000006</v>
      </c>
      <c r="T52" s="104">
        <v>92.49065170844203</v>
      </c>
      <c r="U52" s="105" t="s">
        <v>203</v>
      </c>
      <c r="V52" s="106">
        <v>55</v>
      </c>
      <c r="W52" s="106">
        <v>6</v>
      </c>
      <c r="X52" s="98" t="s">
        <v>574</v>
      </c>
      <c r="Y52" s="238" t="s">
        <v>810</v>
      </c>
      <c r="Z52" s="108" t="s">
        <v>819</v>
      </c>
      <c r="AA52" s="109" t="s">
        <v>336</v>
      </c>
      <c r="AB52" s="109" t="s">
        <v>605</v>
      </c>
    </row>
    <row r="53" spans="1:28" s="346" customFormat="1" ht="15" customHeight="1">
      <c r="A53" s="347">
        <v>37454</v>
      </c>
      <c r="B53" s="348" t="s">
        <v>24</v>
      </c>
      <c r="C53" s="348" t="s">
        <v>600</v>
      </c>
      <c r="D53" s="348" t="s">
        <v>769</v>
      </c>
      <c r="E53" s="349" t="s">
        <v>682</v>
      </c>
      <c r="F53" s="350">
        <v>0</v>
      </c>
      <c r="G53" s="428"/>
      <c r="H53" s="351" t="s">
        <v>757</v>
      </c>
      <c r="I53" s="351" t="s">
        <v>90</v>
      </c>
      <c r="J53" s="382"/>
      <c r="K53" s="382"/>
      <c r="L53" s="382"/>
      <c r="M53" s="352">
        <v>44.955680000000001</v>
      </c>
      <c r="N53" s="352">
        <v>122.628</v>
      </c>
      <c r="O53" s="348" t="s">
        <v>973</v>
      </c>
      <c r="P53" s="411"/>
      <c r="Q53" s="353" t="s">
        <v>332</v>
      </c>
      <c r="R53" s="354" t="s">
        <v>543</v>
      </c>
      <c r="S53" s="355">
        <v>9.8423700000000007</v>
      </c>
      <c r="T53" s="355">
        <v>46.905381707224507</v>
      </c>
      <c r="U53" s="356" t="s">
        <v>203</v>
      </c>
      <c r="V53" s="357">
        <v>4</v>
      </c>
      <c r="W53" s="357">
        <v>19</v>
      </c>
      <c r="X53" s="351"/>
      <c r="Y53" s="358" t="s">
        <v>810</v>
      </c>
      <c r="Z53" s="359"/>
      <c r="AA53" s="268" t="s">
        <v>336</v>
      </c>
      <c r="AB53" s="268" t="s">
        <v>605</v>
      </c>
    </row>
    <row r="54" spans="1:28" s="110" customFormat="1" ht="15" customHeight="1">
      <c r="A54" s="281">
        <v>37454</v>
      </c>
      <c r="B54" s="113" t="s">
        <v>24</v>
      </c>
      <c r="C54" s="113" t="s">
        <v>600</v>
      </c>
      <c r="D54" s="113" t="s">
        <v>769</v>
      </c>
      <c r="E54" s="311" t="s">
        <v>682</v>
      </c>
      <c r="F54" s="314">
        <v>1</v>
      </c>
      <c r="G54" s="425">
        <v>1</v>
      </c>
      <c r="H54" s="114" t="s">
        <v>758</v>
      </c>
      <c r="I54" s="114" t="s">
        <v>199</v>
      </c>
      <c r="J54" s="112"/>
      <c r="K54" s="112"/>
      <c r="L54" s="112"/>
      <c r="M54" s="115">
        <v>45.1004</v>
      </c>
      <c r="N54" s="115">
        <v>122.822</v>
      </c>
      <c r="O54" s="113" t="s">
        <v>264</v>
      </c>
      <c r="P54" s="414" t="s">
        <v>264</v>
      </c>
      <c r="Q54" s="116" t="s">
        <v>554</v>
      </c>
      <c r="R54" s="117" t="s">
        <v>542</v>
      </c>
      <c r="S54" s="118">
        <v>15.00057</v>
      </c>
      <c r="T54" s="118">
        <v>43.192852031009068</v>
      </c>
      <c r="U54" s="119" t="s">
        <v>203</v>
      </c>
      <c r="V54" s="120">
        <v>3</v>
      </c>
      <c r="W54" s="120">
        <v>19</v>
      </c>
      <c r="X54" s="114" t="s">
        <v>581</v>
      </c>
      <c r="Y54" s="242" t="s">
        <v>810</v>
      </c>
      <c r="Z54" s="122"/>
      <c r="AA54" s="268" t="s">
        <v>335</v>
      </c>
      <c r="AB54" s="268" t="s">
        <v>605</v>
      </c>
    </row>
    <row r="55" spans="1:28" s="110" customFormat="1" ht="15" customHeight="1">
      <c r="A55" s="281">
        <v>37454</v>
      </c>
      <c r="B55" s="113" t="s">
        <v>24</v>
      </c>
      <c r="C55" s="113" t="s">
        <v>600</v>
      </c>
      <c r="D55" s="113" t="s">
        <v>769</v>
      </c>
      <c r="E55" s="311" t="s">
        <v>682</v>
      </c>
      <c r="F55" s="314">
        <v>1</v>
      </c>
      <c r="G55" s="425">
        <v>1</v>
      </c>
      <c r="H55" s="114" t="s">
        <v>561</v>
      </c>
      <c r="I55" s="122" t="s">
        <v>309</v>
      </c>
      <c r="J55" s="112"/>
      <c r="K55" s="112"/>
      <c r="L55" s="112"/>
      <c r="M55" s="126">
        <v>45.666670000000003</v>
      </c>
      <c r="N55" s="126">
        <v>123.07</v>
      </c>
      <c r="O55" s="113"/>
      <c r="P55" s="411"/>
      <c r="Q55" s="116" t="s">
        <v>332</v>
      </c>
      <c r="R55" s="117" t="s">
        <v>543</v>
      </c>
      <c r="S55" s="118">
        <v>33</v>
      </c>
      <c r="T55" s="118"/>
      <c r="U55" s="119" t="s">
        <v>203</v>
      </c>
      <c r="V55" s="120">
        <v>3</v>
      </c>
      <c r="W55" s="120">
        <v>16</v>
      </c>
      <c r="X55" s="114"/>
      <c r="Y55" s="134" t="s">
        <v>810</v>
      </c>
      <c r="Z55" s="122" t="s">
        <v>429</v>
      </c>
      <c r="AA55" s="123" t="s">
        <v>336</v>
      </c>
      <c r="AB55" s="123" t="s">
        <v>605</v>
      </c>
    </row>
    <row r="56" spans="1:28" s="110" customFormat="1" ht="15" customHeight="1">
      <c r="A56" s="281">
        <v>37454</v>
      </c>
      <c r="B56" s="113" t="s">
        <v>24</v>
      </c>
      <c r="C56" s="113" t="s">
        <v>600</v>
      </c>
      <c r="D56" s="113" t="s">
        <v>769</v>
      </c>
      <c r="E56" s="311" t="s">
        <v>682</v>
      </c>
      <c r="F56" s="314">
        <v>1</v>
      </c>
      <c r="G56" s="425">
        <v>1</v>
      </c>
      <c r="H56" s="114" t="s">
        <v>759</v>
      </c>
      <c r="I56" s="114" t="s">
        <v>91</v>
      </c>
      <c r="J56" s="112"/>
      <c r="K56" s="112"/>
      <c r="L56" s="112"/>
      <c r="M56" s="115">
        <v>45.403449999999999</v>
      </c>
      <c r="N56" s="115">
        <v>122.755</v>
      </c>
      <c r="O56" s="113" t="s">
        <v>264</v>
      </c>
      <c r="P56" s="414" t="s">
        <v>264</v>
      </c>
      <c r="Q56" s="116" t="s">
        <v>265</v>
      </c>
      <c r="R56" s="117" t="s">
        <v>265</v>
      </c>
      <c r="S56" s="118">
        <v>31.049499999999998</v>
      </c>
      <c r="T56" s="118">
        <v>63.342501810513795</v>
      </c>
      <c r="U56" s="119" t="s">
        <v>203</v>
      </c>
      <c r="V56" s="120">
        <v>3</v>
      </c>
      <c r="W56" s="120">
        <v>9</v>
      </c>
      <c r="X56" s="114"/>
      <c r="Y56" s="242" t="s">
        <v>810</v>
      </c>
      <c r="Z56" s="122" t="s">
        <v>429</v>
      </c>
      <c r="AA56" s="123" t="s">
        <v>336</v>
      </c>
      <c r="AB56" s="123" t="s">
        <v>605</v>
      </c>
    </row>
    <row r="57" spans="1:28" s="110" customFormat="1" ht="15" customHeight="1">
      <c r="A57" s="281">
        <v>37454</v>
      </c>
      <c r="B57" s="113" t="s">
        <v>24</v>
      </c>
      <c r="C57" s="113" t="s">
        <v>600</v>
      </c>
      <c r="D57" s="113" t="s">
        <v>769</v>
      </c>
      <c r="E57" s="311" t="s">
        <v>682</v>
      </c>
      <c r="F57" s="314">
        <v>1</v>
      </c>
      <c r="G57" s="425">
        <v>1</v>
      </c>
      <c r="H57" s="114" t="s">
        <v>760</v>
      </c>
      <c r="I57" s="114" t="s">
        <v>92</v>
      </c>
      <c r="J57" s="112"/>
      <c r="K57" s="112"/>
      <c r="L57" s="112"/>
      <c r="M57" s="115">
        <v>45.518450000000001</v>
      </c>
      <c r="N57" s="115">
        <v>122.66800000000001</v>
      </c>
      <c r="O57" s="113" t="s">
        <v>973</v>
      </c>
      <c r="P57" s="413" t="s">
        <v>973</v>
      </c>
      <c r="Q57" s="116" t="s">
        <v>767</v>
      </c>
      <c r="R57" s="230" t="s">
        <v>494</v>
      </c>
      <c r="S57" s="118">
        <v>11172.51</v>
      </c>
      <c r="T57" s="118">
        <v>41545.018251591144</v>
      </c>
      <c r="U57" s="131" t="s">
        <v>540</v>
      </c>
      <c r="V57" s="120">
        <v>4</v>
      </c>
      <c r="W57" s="120">
        <v>19</v>
      </c>
      <c r="X57" s="114" t="s">
        <v>581</v>
      </c>
      <c r="Y57" s="242" t="s">
        <v>810</v>
      </c>
      <c r="Z57" s="122"/>
      <c r="AA57" s="123"/>
      <c r="AB57" s="132"/>
    </row>
    <row r="58" spans="1:28" s="110" customFormat="1" ht="15" customHeight="1">
      <c r="A58" s="282">
        <v>37455</v>
      </c>
      <c r="B58" s="99" t="s">
        <v>25</v>
      </c>
      <c r="C58" s="99" t="s">
        <v>602</v>
      </c>
      <c r="D58" s="99" t="s">
        <v>769</v>
      </c>
      <c r="E58" s="312" t="s">
        <v>287</v>
      </c>
      <c r="F58" s="315">
        <v>1</v>
      </c>
      <c r="G58" s="427">
        <v>1</v>
      </c>
      <c r="H58" s="98" t="s">
        <v>761</v>
      </c>
      <c r="I58" s="98" t="s">
        <v>93</v>
      </c>
      <c r="J58" s="98"/>
      <c r="K58" s="98"/>
      <c r="L58" s="98"/>
      <c r="M58" s="101">
        <v>45.763570000000001</v>
      </c>
      <c r="N58" s="101">
        <v>88.463200000000001</v>
      </c>
      <c r="O58" s="99" t="s">
        <v>973</v>
      </c>
      <c r="P58" s="412"/>
      <c r="Q58" s="102" t="s">
        <v>332</v>
      </c>
      <c r="R58" s="103" t="s">
        <v>543</v>
      </c>
      <c r="S58" s="104">
        <v>139.99629999999999</v>
      </c>
      <c r="T58" s="104">
        <v>127.64836304895859</v>
      </c>
      <c r="U58" s="105" t="s">
        <v>203</v>
      </c>
      <c r="V58" s="106">
        <v>50</v>
      </c>
      <c r="W58" s="106">
        <v>2</v>
      </c>
      <c r="X58" s="98" t="s">
        <v>568</v>
      </c>
      <c r="Y58" s="238" t="s">
        <v>810</v>
      </c>
      <c r="Z58" s="108"/>
      <c r="AA58" s="109" t="s">
        <v>336</v>
      </c>
      <c r="AB58" s="109" t="s">
        <v>605</v>
      </c>
    </row>
    <row r="59" spans="1:28" s="471" customFormat="1" ht="15" customHeight="1">
      <c r="A59" s="458">
        <v>37468</v>
      </c>
      <c r="B59" s="459" t="s">
        <v>25</v>
      </c>
      <c r="C59" s="459" t="s">
        <v>602</v>
      </c>
      <c r="D59" s="459" t="s">
        <v>769</v>
      </c>
      <c r="E59" s="460" t="s">
        <v>287</v>
      </c>
      <c r="F59" s="461">
        <v>0</v>
      </c>
      <c r="G59" s="454">
        <v>1</v>
      </c>
      <c r="H59" s="493" t="s">
        <v>762</v>
      </c>
      <c r="I59" s="455" t="s">
        <v>331</v>
      </c>
      <c r="J59" s="455" t="s">
        <v>330</v>
      </c>
      <c r="K59" s="455" t="s">
        <v>330</v>
      </c>
      <c r="L59" s="455"/>
      <c r="M59" s="472">
        <v>44.465820000000001</v>
      </c>
      <c r="N59" s="472">
        <v>88.218999999999994</v>
      </c>
      <c r="O59" s="459" t="s">
        <v>264</v>
      </c>
      <c r="P59" s="463"/>
      <c r="Q59" s="464" t="s">
        <v>554</v>
      </c>
      <c r="R59" s="465" t="s">
        <v>542</v>
      </c>
      <c r="S59" s="467">
        <v>95.433030000000002</v>
      </c>
      <c r="T59" s="467">
        <v>66.142751886574075</v>
      </c>
      <c r="U59" s="468" t="s">
        <v>203</v>
      </c>
      <c r="V59" s="469">
        <v>51</v>
      </c>
      <c r="W59" s="469">
        <v>7</v>
      </c>
      <c r="X59" s="455" t="s">
        <v>579</v>
      </c>
      <c r="Y59" s="470" t="s">
        <v>810</v>
      </c>
      <c r="Z59" s="457"/>
      <c r="AA59" s="331" t="s">
        <v>336</v>
      </c>
      <c r="AB59" s="331" t="s">
        <v>605</v>
      </c>
    </row>
    <row r="60" spans="1:28" s="471" customFormat="1" ht="15" customHeight="1">
      <c r="A60" s="458">
        <v>37455</v>
      </c>
      <c r="B60" s="459" t="s">
        <v>25</v>
      </c>
      <c r="C60" s="459" t="s">
        <v>602</v>
      </c>
      <c r="D60" s="459" t="s">
        <v>769</v>
      </c>
      <c r="E60" s="460" t="s">
        <v>287</v>
      </c>
      <c r="F60" s="461">
        <v>0</v>
      </c>
      <c r="G60" s="454">
        <v>1</v>
      </c>
      <c r="H60" s="455" t="s">
        <v>763</v>
      </c>
      <c r="I60" s="455" t="s">
        <v>95</v>
      </c>
      <c r="J60" s="455"/>
      <c r="K60" s="455"/>
      <c r="L60" s="455"/>
      <c r="M60" s="472">
        <v>43.09695</v>
      </c>
      <c r="N60" s="472">
        <v>87.972300000000004</v>
      </c>
      <c r="O60" s="459" t="s">
        <v>973</v>
      </c>
      <c r="P60" s="463"/>
      <c r="Q60" s="464" t="s">
        <v>265</v>
      </c>
      <c r="R60" s="465" t="s">
        <v>265</v>
      </c>
      <c r="S60" s="467">
        <v>10.04332</v>
      </c>
      <c r="T60" s="467">
        <v>5.9912756644186906</v>
      </c>
      <c r="U60" s="468" t="s">
        <v>203</v>
      </c>
      <c r="V60" s="469">
        <v>53</v>
      </c>
      <c r="W60" s="469">
        <v>3</v>
      </c>
      <c r="X60" s="494"/>
      <c r="Y60" s="495" t="s">
        <v>810</v>
      </c>
      <c r="Z60" s="496" t="s">
        <v>429</v>
      </c>
      <c r="AA60" s="331" t="s">
        <v>336</v>
      </c>
      <c r="AB60" s="331" t="s">
        <v>605</v>
      </c>
    </row>
    <row r="61" spans="1:28" s="346" customFormat="1" ht="15" customHeight="1" thickBot="1">
      <c r="A61" s="383">
        <v>37455</v>
      </c>
      <c r="B61" s="384" t="s">
        <v>25</v>
      </c>
      <c r="C61" s="384" t="s">
        <v>602</v>
      </c>
      <c r="D61" s="384" t="s">
        <v>769</v>
      </c>
      <c r="E61" s="385" t="s">
        <v>287</v>
      </c>
      <c r="F61" s="386">
        <v>0</v>
      </c>
      <c r="G61" s="433"/>
      <c r="H61" s="387" t="s">
        <v>764</v>
      </c>
      <c r="I61" s="387" t="s">
        <v>96</v>
      </c>
      <c r="J61" s="387"/>
      <c r="K61" s="387"/>
      <c r="L61" s="387"/>
      <c r="M61" s="388">
        <v>43.100009999999997</v>
      </c>
      <c r="N61" s="388">
        <v>87.909000000000006</v>
      </c>
      <c r="O61" s="384" t="s">
        <v>264</v>
      </c>
      <c r="P61" s="416"/>
      <c r="Q61" s="389" t="s">
        <v>767</v>
      </c>
      <c r="R61" s="390" t="s">
        <v>266</v>
      </c>
      <c r="S61" s="391">
        <v>696.399</v>
      </c>
      <c r="T61" s="391">
        <v>395.47642623909218</v>
      </c>
      <c r="U61" s="392" t="s">
        <v>203</v>
      </c>
      <c r="V61" s="393">
        <v>53</v>
      </c>
      <c r="W61" s="393">
        <v>3</v>
      </c>
      <c r="X61" s="394" t="s">
        <v>569</v>
      </c>
      <c r="Y61" s="395" t="s">
        <v>810</v>
      </c>
      <c r="Z61" s="396" t="s">
        <v>429</v>
      </c>
      <c r="AA61" s="397" t="s">
        <v>335</v>
      </c>
      <c r="AB61" s="397" t="s">
        <v>605</v>
      </c>
    </row>
    <row r="62" spans="1:28" s="471" customFormat="1" ht="15" customHeight="1" thickTop="1">
      <c r="A62" s="497">
        <v>37433</v>
      </c>
      <c r="B62" s="498" t="s">
        <v>26</v>
      </c>
      <c r="C62" s="498" t="s">
        <v>601</v>
      </c>
      <c r="D62" s="498" t="s">
        <v>770</v>
      </c>
      <c r="E62" s="499" t="s">
        <v>287</v>
      </c>
      <c r="F62" s="500">
        <v>0</v>
      </c>
      <c r="G62" s="501">
        <v>1</v>
      </c>
      <c r="H62" s="502" t="s">
        <v>992</v>
      </c>
      <c r="I62" s="502" t="s">
        <v>97</v>
      </c>
      <c r="J62" s="502"/>
      <c r="K62" s="502"/>
      <c r="L62" s="502"/>
      <c r="M62" s="503">
        <v>42.836089999999999</v>
      </c>
      <c r="N62" s="503">
        <v>92.257400000000004</v>
      </c>
      <c r="O62" s="498" t="s">
        <v>973</v>
      </c>
      <c r="P62" s="504"/>
      <c r="Q62" s="505" t="s">
        <v>332</v>
      </c>
      <c r="R62" s="506" t="s">
        <v>542</v>
      </c>
      <c r="S62" s="507">
        <v>346.33280000000002</v>
      </c>
      <c r="T62" s="507">
        <v>315</v>
      </c>
      <c r="U62" s="508" t="s">
        <v>203</v>
      </c>
      <c r="V62" s="509">
        <v>47</v>
      </c>
      <c r="W62" s="509">
        <v>3</v>
      </c>
      <c r="X62" s="502" t="s">
        <v>574</v>
      </c>
      <c r="Y62" s="510" t="s">
        <v>810</v>
      </c>
      <c r="Z62" s="511"/>
      <c r="AA62" s="512" t="s">
        <v>336</v>
      </c>
      <c r="AB62" s="512" t="s">
        <v>605</v>
      </c>
    </row>
    <row r="63" spans="1:28" s="346" customFormat="1" ht="15" customHeight="1">
      <c r="A63" s="347">
        <v>37433</v>
      </c>
      <c r="B63" s="348" t="s">
        <v>26</v>
      </c>
      <c r="C63" s="348" t="s">
        <v>601</v>
      </c>
      <c r="D63" s="348" t="s">
        <v>770</v>
      </c>
      <c r="E63" s="349" t="s">
        <v>287</v>
      </c>
      <c r="F63" s="350">
        <v>0</v>
      </c>
      <c r="G63" s="428"/>
      <c r="H63" s="351" t="s">
        <v>993</v>
      </c>
      <c r="I63" s="351" t="s">
        <v>98</v>
      </c>
      <c r="J63" s="351"/>
      <c r="K63" s="351"/>
      <c r="L63" s="351"/>
      <c r="M63" s="352">
        <v>42.759970000000003</v>
      </c>
      <c r="N63" s="352">
        <v>93.6233</v>
      </c>
      <c r="O63" s="348" t="s">
        <v>264</v>
      </c>
      <c r="P63" s="411"/>
      <c r="Q63" s="353" t="s">
        <v>554</v>
      </c>
      <c r="R63" s="354" t="s">
        <v>542</v>
      </c>
      <c r="S63" s="355">
        <v>418.49650000000003</v>
      </c>
      <c r="T63" s="355">
        <v>243</v>
      </c>
      <c r="U63" s="356" t="s">
        <v>203</v>
      </c>
      <c r="V63" s="357">
        <v>47</v>
      </c>
      <c r="W63" s="357">
        <v>3</v>
      </c>
      <c r="X63" s="351" t="s">
        <v>574</v>
      </c>
      <c r="Y63" s="358" t="s">
        <v>810</v>
      </c>
      <c r="Z63" s="359"/>
      <c r="AA63" s="268" t="s">
        <v>336</v>
      </c>
      <c r="AB63" s="268" t="s">
        <v>605</v>
      </c>
    </row>
    <row r="64" spans="1:28" s="110" customFormat="1" ht="15" customHeight="1">
      <c r="A64" s="281">
        <v>37433</v>
      </c>
      <c r="B64" s="113" t="s">
        <v>26</v>
      </c>
      <c r="C64" s="113" t="s">
        <v>601</v>
      </c>
      <c r="D64" s="113" t="s">
        <v>770</v>
      </c>
      <c r="E64" s="311" t="s">
        <v>287</v>
      </c>
      <c r="F64" s="314">
        <v>1</v>
      </c>
      <c r="G64" s="425">
        <v>1</v>
      </c>
      <c r="H64" s="114" t="s">
        <v>768</v>
      </c>
      <c r="I64" s="114" t="s">
        <v>189</v>
      </c>
      <c r="J64" s="114"/>
      <c r="K64" s="114"/>
      <c r="L64" s="114"/>
      <c r="M64" s="115">
        <v>42.315260000000002</v>
      </c>
      <c r="N64" s="115">
        <v>93.152199999999993</v>
      </c>
      <c r="O64" s="113" t="s">
        <v>973</v>
      </c>
      <c r="P64" s="414" t="s">
        <v>264</v>
      </c>
      <c r="Q64" s="116" t="s">
        <v>554</v>
      </c>
      <c r="R64" s="117" t="s">
        <v>542</v>
      </c>
      <c r="S64" s="118">
        <v>224.1438</v>
      </c>
      <c r="T64" s="118">
        <v>157</v>
      </c>
      <c r="U64" s="119" t="s">
        <v>203</v>
      </c>
      <c r="V64" s="120">
        <v>47</v>
      </c>
      <c r="W64" s="120">
        <v>7</v>
      </c>
      <c r="X64" s="114" t="s">
        <v>574</v>
      </c>
      <c r="Y64" s="134" t="s">
        <v>810</v>
      </c>
      <c r="Z64" s="122" t="s">
        <v>820</v>
      </c>
      <c r="AA64" s="123" t="s">
        <v>336</v>
      </c>
      <c r="AB64" s="123" t="s">
        <v>605</v>
      </c>
    </row>
    <row r="65" spans="1:28" s="110" customFormat="1" ht="15" customHeight="1">
      <c r="A65" s="281">
        <v>37433</v>
      </c>
      <c r="B65" s="113" t="s">
        <v>26</v>
      </c>
      <c r="C65" s="113" t="s">
        <v>601</v>
      </c>
      <c r="D65" s="113" t="s">
        <v>770</v>
      </c>
      <c r="E65" s="311" t="s">
        <v>287</v>
      </c>
      <c r="F65" s="314">
        <v>1</v>
      </c>
      <c r="G65" s="425">
        <v>1</v>
      </c>
      <c r="H65" s="114" t="s">
        <v>994</v>
      </c>
      <c r="I65" s="114" t="s">
        <v>99</v>
      </c>
      <c r="J65" s="114"/>
      <c r="K65" s="114"/>
      <c r="L65" s="114"/>
      <c r="M65" s="115">
        <v>41.178089999999997</v>
      </c>
      <c r="N65" s="115">
        <v>91.182100000000005</v>
      </c>
      <c r="O65" s="113" t="s">
        <v>264</v>
      </c>
      <c r="P65" s="413" t="s">
        <v>973</v>
      </c>
      <c r="Q65" s="116" t="s">
        <v>767</v>
      </c>
      <c r="R65" s="117" t="s">
        <v>542</v>
      </c>
      <c r="S65" s="118">
        <v>12496.1</v>
      </c>
      <c r="T65" s="118">
        <v>9381</v>
      </c>
      <c r="U65" s="131" t="s">
        <v>540</v>
      </c>
      <c r="V65" s="120">
        <v>47</v>
      </c>
      <c r="W65" s="120">
        <v>3</v>
      </c>
      <c r="X65" s="114" t="s">
        <v>574</v>
      </c>
      <c r="Y65" s="134" t="s">
        <v>810</v>
      </c>
      <c r="Z65" s="122"/>
      <c r="AA65" s="268" t="s">
        <v>336</v>
      </c>
      <c r="AB65" s="361" t="s">
        <v>604</v>
      </c>
    </row>
    <row r="66" spans="1:28" s="110" customFormat="1" ht="15" customHeight="1">
      <c r="A66" s="282">
        <v>37392</v>
      </c>
      <c r="B66" s="99" t="s">
        <v>27</v>
      </c>
      <c r="C66" s="99" t="s">
        <v>602</v>
      </c>
      <c r="D66" s="99" t="s">
        <v>770</v>
      </c>
      <c r="E66" s="312" t="s">
        <v>285</v>
      </c>
      <c r="F66" s="315">
        <v>1</v>
      </c>
      <c r="G66" s="427">
        <v>1</v>
      </c>
      <c r="H66" s="98" t="s">
        <v>1001</v>
      </c>
      <c r="I66" s="98" t="s">
        <v>100</v>
      </c>
      <c r="J66" s="98"/>
      <c r="K66" s="235" t="s">
        <v>803</v>
      </c>
      <c r="L66" s="98"/>
      <c r="M66" s="101">
        <v>42.876179999999998</v>
      </c>
      <c r="N66" s="101">
        <v>74.602900000000005</v>
      </c>
      <c r="O66" s="99" t="s">
        <v>264</v>
      </c>
      <c r="P66" s="415" t="s">
        <v>264</v>
      </c>
      <c r="Q66" s="102" t="s">
        <v>554</v>
      </c>
      <c r="R66" s="103" t="s">
        <v>542</v>
      </c>
      <c r="S66" s="104">
        <v>59.777540000000002</v>
      </c>
      <c r="T66" s="104">
        <v>82.690189975833718</v>
      </c>
      <c r="U66" s="105" t="s">
        <v>203</v>
      </c>
      <c r="V66" s="106">
        <v>83</v>
      </c>
      <c r="W66" s="106">
        <v>16</v>
      </c>
      <c r="X66" s="98" t="s">
        <v>569</v>
      </c>
      <c r="Y66" s="238" t="s">
        <v>810</v>
      </c>
      <c r="Z66" s="108"/>
      <c r="AA66" s="109" t="s">
        <v>336</v>
      </c>
      <c r="AB66" s="109" t="s">
        <v>605</v>
      </c>
    </row>
    <row r="67" spans="1:28" s="110" customFormat="1" ht="15" customHeight="1">
      <c r="A67" s="282">
        <v>37392</v>
      </c>
      <c r="B67" s="99" t="s">
        <v>27</v>
      </c>
      <c r="C67" s="99" t="s">
        <v>602</v>
      </c>
      <c r="D67" s="99" t="s">
        <v>770</v>
      </c>
      <c r="E67" s="312" t="s">
        <v>285</v>
      </c>
      <c r="F67" s="315">
        <v>1</v>
      </c>
      <c r="G67" s="427">
        <v>1</v>
      </c>
      <c r="H67" s="98" t="s">
        <v>1002</v>
      </c>
      <c r="I67" s="98" t="s">
        <v>101</v>
      </c>
      <c r="J67" s="98"/>
      <c r="K67" s="108"/>
      <c r="L67" s="235" t="s">
        <v>804</v>
      </c>
      <c r="M67" s="101">
        <v>42.783410000000003</v>
      </c>
      <c r="N67" s="101">
        <v>73.857100000000003</v>
      </c>
      <c r="O67" s="99" t="s">
        <v>264</v>
      </c>
      <c r="P67" s="415" t="s">
        <v>264</v>
      </c>
      <c r="Q67" s="102" t="s">
        <v>265</v>
      </c>
      <c r="R67" s="103" t="s">
        <v>265</v>
      </c>
      <c r="S67" s="104">
        <v>15.43046</v>
      </c>
      <c r="T67" s="104">
        <v>20.359850545837396</v>
      </c>
      <c r="U67" s="105" t="s">
        <v>203</v>
      </c>
      <c r="V67" s="106">
        <v>83</v>
      </c>
      <c r="W67" s="106">
        <v>4</v>
      </c>
      <c r="X67" s="98" t="s">
        <v>569</v>
      </c>
      <c r="Y67" s="238" t="s">
        <v>810</v>
      </c>
      <c r="Z67" s="108"/>
      <c r="AA67" s="109" t="s">
        <v>336</v>
      </c>
      <c r="AB67" s="109" t="s">
        <v>605</v>
      </c>
    </row>
    <row r="68" spans="1:28" s="110" customFormat="1" ht="15" customHeight="1">
      <c r="A68" s="282">
        <v>37392</v>
      </c>
      <c r="B68" s="99" t="s">
        <v>27</v>
      </c>
      <c r="C68" s="99" t="s">
        <v>602</v>
      </c>
      <c r="D68" s="99" t="s">
        <v>770</v>
      </c>
      <c r="E68" s="312" t="s">
        <v>285</v>
      </c>
      <c r="F68" s="315">
        <v>1</v>
      </c>
      <c r="G68" s="427">
        <v>1</v>
      </c>
      <c r="H68" s="98" t="s">
        <v>1003</v>
      </c>
      <c r="I68" s="98" t="s">
        <v>102</v>
      </c>
      <c r="J68" s="98"/>
      <c r="K68" s="98"/>
      <c r="L68" s="98"/>
      <c r="M68" s="101">
        <v>42.785350000000001</v>
      </c>
      <c r="N68" s="101">
        <v>73.707599999999999</v>
      </c>
      <c r="O68" s="99" t="s">
        <v>264</v>
      </c>
      <c r="P68" s="415" t="s">
        <v>973</v>
      </c>
      <c r="Q68" s="102" t="s">
        <v>767</v>
      </c>
      <c r="R68" s="327" t="s">
        <v>494</v>
      </c>
      <c r="S68" s="104">
        <v>3518.7049999999999</v>
      </c>
      <c r="T68" s="104">
        <v>6311.7352188860241</v>
      </c>
      <c r="U68" s="133" t="s">
        <v>540</v>
      </c>
      <c r="V68" s="106">
        <v>83</v>
      </c>
      <c r="W68" s="106">
        <v>16</v>
      </c>
      <c r="X68" s="98" t="s">
        <v>569</v>
      </c>
      <c r="Y68" s="238" t="s">
        <v>810</v>
      </c>
      <c r="Z68" s="108"/>
      <c r="AA68" s="109" t="s">
        <v>635</v>
      </c>
      <c r="AB68" s="111" t="s">
        <v>635</v>
      </c>
    </row>
    <row r="69" spans="1:28" s="346" customFormat="1" ht="15" customHeight="1">
      <c r="A69" s="334">
        <v>37392</v>
      </c>
      <c r="B69" s="335" t="s">
        <v>27</v>
      </c>
      <c r="C69" s="335" t="s">
        <v>602</v>
      </c>
      <c r="D69" s="335" t="s">
        <v>770</v>
      </c>
      <c r="E69" s="336" t="s">
        <v>285</v>
      </c>
      <c r="F69" s="337">
        <v>0</v>
      </c>
      <c r="G69" s="426"/>
      <c r="H69" s="190" t="s">
        <v>1004</v>
      </c>
      <c r="I69" s="190" t="s">
        <v>103</v>
      </c>
      <c r="J69" s="190"/>
      <c r="K69" s="190"/>
      <c r="L69" s="190"/>
      <c r="M69" s="338">
        <v>42.11703</v>
      </c>
      <c r="N69" s="338">
        <v>74.380099999999999</v>
      </c>
      <c r="O69" s="335" t="s">
        <v>973</v>
      </c>
      <c r="P69" s="412"/>
      <c r="Q69" s="339" t="s">
        <v>332</v>
      </c>
      <c r="R69" s="340" t="s">
        <v>543</v>
      </c>
      <c r="S69" s="341">
        <v>65.325100000000006</v>
      </c>
      <c r="T69" s="341">
        <v>152.23352745105399</v>
      </c>
      <c r="U69" s="342" t="s">
        <v>203</v>
      </c>
      <c r="V69" s="343">
        <v>58</v>
      </c>
      <c r="W69" s="343">
        <v>16</v>
      </c>
      <c r="X69" s="190"/>
      <c r="Y69" s="344" t="s">
        <v>810</v>
      </c>
      <c r="Z69" s="345"/>
      <c r="AA69" s="223" t="s">
        <v>336</v>
      </c>
      <c r="AB69" s="223" t="s">
        <v>605</v>
      </c>
    </row>
    <row r="70" spans="1:28" s="110" customFormat="1" ht="15" customHeight="1">
      <c r="A70" s="281">
        <v>37447</v>
      </c>
      <c r="B70" s="113" t="s">
        <v>28</v>
      </c>
      <c r="C70" s="113" t="s">
        <v>602</v>
      </c>
      <c r="D70" s="113" t="s">
        <v>770</v>
      </c>
      <c r="E70" s="311" t="s">
        <v>287</v>
      </c>
      <c r="F70" s="314">
        <v>1</v>
      </c>
      <c r="G70" s="425">
        <v>1</v>
      </c>
      <c r="H70" s="114" t="s">
        <v>1005</v>
      </c>
      <c r="I70" s="114" t="s">
        <v>104</v>
      </c>
      <c r="J70" s="114"/>
      <c r="K70" s="114"/>
      <c r="L70" s="114"/>
      <c r="M70" s="115">
        <v>42.61448</v>
      </c>
      <c r="N70" s="115">
        <v>83.026600000000002</v>
      </c>
      <c r="O70" s="113" t="s">
        <v>264</v>
      </c>
      <c r="P70" s="413" t="s">
        <v>973</v>
      </c>
      <c r="Q70" s="116" t="s">
        <v>265</v>
      </c>
      <c r="R70" s="329" t="s">
        <v>977</v>
      </c>
      <c r="S70" s="118">
        <v>309.9658</v>
      </c>
      <c r="T70" s="118">
        <v>237.68979521613997</v>
      </c>
      <c r="U70" s="119" t="s">
        <v>203</v>
      </c>
      <c r="V70" s="120">
        <v>56</v>
      </c>
      <c r="W70" s="120">
        <v>1</v>
      </c>
      <c r="X70" s="114" t="s">
        <v>572</v>
      </c>
      <c r="Y70" s="134" t="s">
        <v>810</v>
      </c>
      <c r="Z70" s="122" t="s">
        <v>1029</v>
      </c>
      <c r="AA70" s="123" t="s">
        <v>336</v>
      </c>
      <c r="AB70" s="123" t="s">
        <v>605</v>
      </c>
    </row>
    <row r="71" spans="1:28" s="471" customFormat="1" ht="15" customHeight="1">
      <c r="A71" s="476">
        <v>37447</v>
      </c>
      <c r="B71" s="477" t="s">
        <v>28</v>
      </c>
      <c r="C71" s="477" t="s">
        <v>602</v>
      </c>
      <c r="D71" s="477" t="s">
        <v>770</v>
      </c>
      <c r="E71" s="478" t="s">
        <v>287</v>
      </c>
      <c r="F71" s="479">
        <v>0</v>
      </c>
      <c r="G71" s="451">
        <v>1</v>
      </c>
      <c r="H71" s="452" t="s">
        <v>41</v>
      </c>
      <c r="I71" s="452" t="s">
        <v>200</v>
      </c>
      <c r="J71" s="452"/>
      <c r="K71" s="452"/>
      <c r="L71" s="452"/>
      <c r="M71" s="480">
        <v>42.168089999999999</v>
      </c>
      <c r="N71" s="480">
        <v>84.076099999999997</v>
      </c>
      <c r="O71" s="477" t="s">
        <v>973</v>
      </c>
      <c r="P71" s="481"/>
      <c r="Q71" s="453" t="s">
        <v>332</v>
      </c>
      <c r="R71" s="482" t="s">
        <v>545</v>
      </c>
      <c r="S71" s="483">
        <v>132</v>
      </c>
      <c r="T71" s="483">
        <v>127.72150000000001</v>
      </c>
      <c r="U71" s="484" t="s">
        <v>203</v>
      </c>
      <c r="V71" s="485">
        <v>56</v>
      </c>
      <c r="W71" s="485">
        <v>2</v>
      </c>
      <c r="X71" s="452" t="s">
        <v>574</v>
      </c>
      <c r="Y71" s="486" t="s">
        <v>810</v>
      </c>
      <c r="Z71" s="487"/>
      <c r="AA71" s="332" t="s">
        <v>336</v>
      </c>
      <c r="AB71" s="332" t="s">
        <v>605</v>
      </c>
    </row>
    <row r="72" spans="1:28" s="346" customFormat="1" ht="15" customHeight="1">
      <c r="A72" s="347">
        <v>37447</v>
      </c>
      <c r="B72" s="348" t="s">
        <v>28</v>
      </c>
      <c r="C72" s="348" t="s">
        <v>602</v>
      </c>
      <c r="D72" s="348" t="s">
        <v>770</v>
      </c>
      <c r="E72" s="349" t="s">
        <v>287</v>
      </c>
      <c r="F72" s="350">
        <v>0</v>
      </c>
      <c r="G72" s="428"/>
      <c r="H72" s="351" t="s">
        <v>1006</v>
      </c>
      <c r="I72" s="351" t="s">
        <v>105</v>
      </c>
      <c r="J72" s="351"/>
      <c r="K72" s="351"/>
      <c r="L72" s="351"/>
      <c r="M72" s="352">
        <v>41.385599999999997</v>
      </c>
      <c r="N72" s="352">
        <v>84.801599999999993</v>
      </c>
      <c r="O72" s="348" t="s">
        <v>264</v>
      </c>
      <c r="P72" s="411"/>
      <c r="Q72" s="353" t="s">
        <v>554</v>
      </c>
      <c r="R72" s="354" t="s">
        <v>542</v>
      </c>
      <c r="S72" s="355">
        <v>617.83420000000001</v>
      </c>
      <c r="T72" s="355">
        <v>487.31403452027558</v>
      </c>
      <c r="U72" s="356" t="s">
        <v>203</v>
      </c>
      <c r="V72" s="357">
        <v>56</v>
      </c>
      <c r="W72" s="357">
        <v>6</v>
      </c>
      <c r="X72" s="351" t="s">
        <v>574</v>
      </c>
      <c r="Y72" s="358" t="s">
        <v>810</v>
      </c>
      <c r="Z72" s="359"/>
      <c r="AA72" s="268" t="s">
        <v>336</v>
      </c>
      <c r="AB72" s="268" t="s">
        <v>605</v>
      </c>
    </row>
    <row r="73" spans="1:28" s="110" customFormat="1" ht="15" customHeight="1">
      <c r="A73" s="281">
        <v>37447</v>
      </c>
      <c r="B73" s="113" t="s">
        <v>28</v>
      </c>
      <c r="C73" s="113" t="s">
        <v>602</v>
      </c>
      <c r="D73" s="113" t="s">
        <v>770</v>
      </c>
      <c r="E73" s="311" t="s">
        <v>287</v>
      </c>
      <c r="F73" s="314">
        <v>1</v>
      </c>
      <c r="G73" s="425">
        <v>1</v>
      </c>
      <c r="H73" s="114" t="s">
        <v>1007</v>
      </c>
      <c r="I73" s="114" t="s">
        <v>106</v>
      </c>
      <c r="J73" s="114"/>
      <c r="K73" s="114"/>
      <c r="L73" s="114"/>
      <c r="M73" s="115">
        <v>40.948659999999997</v>
      </c>
      <c r="N73" s="115">
        <v>84.266099999999994</v>
      </c>
      <c r="O73" s="113" t="s">
        <v>264</v>
      </c>
      <c r="P73" s="414" t="s">
        <v>264</v>
      </c>
      <c r="Q73" s="116" t="s">
        <v>554</v>
      </c>
      <c r="R73" s="117" t="s">
        <v>542</v>
      </c>
      <c r="S73" s="118">
        <v>331.43650000000002</v>
      </c>
      <c r="T73" s="118">
        <v>268.91851088085758</v>
      </c>
      <c r="U73" s="119" t="s">
        <v>203</v>
      </c>
      <c r="V73" s="120">
        <v>55</v>
      </c>
      <c r="W73" s="120">
        <v>9</v>
      </c>
      <c r="X73" s="114" t="s">
        <v>574</v>
      </c>
      <c r="Y73" s="134" t="s">
        <v>810</v>
      </c>
      <c r="Z73" s="122"/>
      <c r="AA73" s="268" t="s">
        <v>336</v>
      </c>
      <c r="AB73" s="268" t="s">
        <v>605</v>
      </c>
    </row>
    <row r="74" spans="1:28" s="110" customFormat="1" ht="15" customHeight="1">
      <c r="A74" s="281">
        <v>37447</v>
      </c>
      <c r="B74" s="113" t="s">
        <v>28</v>
      </c>
      <c r="C74" s="113" t="s">
        <v>602</v>
      </c>
      <c r="D74" s="113" t="s">
        <v>770</v>
      </c>
      <c r="E74" s="311" t="s">
        <v>287</v>
      </c>
      <c r="F74" s="314">
        <v>1</v>
      </c>
      <c r="G74" s="425">
        <v>1</v>
      </c>
      <c r="H74" s="114" t="s">
        <v>1008</v>
      </c>
      <c r="I74" s="114" t="s">
        <v>657</v>
      </c>
      <c r="J74" s="114"/>
      <c r="K74" s="114"/>
      <c r="L74" s="114"/>
      <c r="M74" s="115">
        <v>41.500050000000002</v>
      </c>
      <c r="N74" s="115">
        <v>83.712699999999998</v>
      </c>
      <c r="O74" s="113" t="s">
        <v>264</v>
      </c>
      <c r="P74" s="413" t="s">
        <v>973</v>
      </c>
      <c r="Q74" s="116" t="s">
        <v>767</v>
      </c>
      <c r="R74" s="117" t="s">
        <v>542</v>
      </c>
      <c r="S74" s="118">
        <v>6335.6869999999999</v>
      </c>
      <c r="T74" s="118">
        <v>4960.5122988760231</v>
      </c>
      <c r="U74" s="131" t="s">
        <v>540</v>
      </c>
      <c r="V74" s="120">
        <v>55</v>
      </c>
      <c r="W74" s="120">
        <v>3</v>
      </c>
      <c r="X74" s="114" t="s">
        <v>574</v>
      </c>
      <c r="Y74" s="134" t="s">
        <v>810</v>
      </c>
      <c r="Z74" s="122"/>
      <c r="AA74" s="268" t="s">
        <v>336</v>
      </c>
      <c r="AB74" s="361" t="s">
        <v>604</v>
      </c>
    </row>
    <row r="75" spans="1:28" s="166" customFormat="1" ht="15" customHeight="1">
      <c r="A75" s="284">
        <v>37421</v>
      </c>
      <c r="B75" s="175" t="s">
        <v>29</v>
      </c>
      <c r="C75" s="175" t="s">
        <v>602</v>
      </c>
      <c r="D75" s="175" t="s">
        <v>770</v>
      </c>
      <c r="E75" s="312" t="s">
        <v>285</v>
      </c>
      <c r="F75" s="315">
        <v>1</v>
      </c>
      <c r="G75" s="432">
        <v>1</v>
      </c>
      <c r="H75" s="176" t="s">
        <v>1009</v>
      </c>
      <c r="I75" s="176" t="s">
        <v>658</v>
      </c>
      <c r="J75" s="176" t="s">
        <v>636</v>
      </c>
      <c r="K75" s="176"/>
      <c r="L75" s="176"/>
      <c r="M75" s="177">
        <v>40.559550000000002</v>
      </c>
      <c r="N75" s="177">
        <v>74.527699999999996</v>
      </c>
      <c r="O75" s="175" t="s">
        <v>973</v>
      </c>
      <c r="P75" s="415" t="s">
        <v>973</v>
      </c>
      <c r="Q75" s="178" t="s">
        <v>767</v>
      </c>
      <c r="R75" s="327" t="s">
        <v>494</v>
      </c>
      <c r="S75" s="180">
        <v>800.85469999999998</v>
      </c>
      <c r="T75" s="180">
        <v>1303.1125164567927</v>
      </c>
      <c r="U75" s="181" t="s">
        <v>556</v>
      </c>
      <c r="V75" s="182">
        <v>64</v>
      </c>
      <c r="W75" s="182">
        <v>4</v>
      </c>
      <c r="X75" s="176" t="s">
        <v>574</v>
      </c>
      <c r="Y75" s="241" t="s">
        <v>850</v>
      </c>
      <c r="Z75" s="183"/>
      <c r="AA75" s="538" t="s">
        <v>335</v>
      </c>
      <c r="AB75" s="538" t="s">
        <v>605</v>
      </c>
    </row>
    <row r="76" spans="1:28" s="471" customFormat="1" ht="15" customHeight="1">
      <c r="A76" s="458">
        <v>37421</v>
      </c>
      <c r="B76" s="459" t="s">
        <v>29</v>
      </c>
      <c r="C76" s="459" t="s">
        <v>602</v>
      </c>
      <c r="D76" s="459" t="s">
        <v>770</v>
      </c>
      <c r="E76" s="460" t="s">
        <v>285</v>
      </c>
      <c r="F76" s="461">
        <v>0</v>
      </c>
      <c r="G76" s="454">
        <v>1</v>
      </c>
      <c r="H76" s="455" t="s">
        <v>1010</v>
      </c>
      <c r="I76" s="455" t="s">
        <v>659</v>
      </c>
      <c r="J76" s="455"/>
      <c r="K76" s="455"/>
      <c r="L76" s="455"/>
      <c r="M76" s="472">
        <v>40.585099999999997</v>
      </c>
      <c r="N76" s="472">
        <v>74.5077</v>
      </c>
      <c r="O76" s="459" t="s">
        <v>264</v>
      </c>
      <c r="P76" s="463"/>
      <c r="Q76" s="464" t="s">
        <v>265</v>
      </c>
      <c r="R76" s="465" t="s">
        <v>265</v>
      </c>
      <c r="S76" s="467">
        <v>48.507280000000002</v>
      </c>
      <c r="T76" s="467">
        <v>79.603697748352189</v>
      </c>
      <c r="U76" s="468" t="s">
        <v>203</v>
      </c>
      <c r="V76" s="469">
        <v>64</v>
      </c>
      <c r="W76" s="469">
        <v>4</v>
      </c>
      <c r="X76" s="455"/>
      <c r="Y76" s="470" t="s">
        <v>850</v>
      </c>
      <c r="Z76" s="457"/>
      <c r="AA76" s="331" t="s">
        <v>336</v>
      </c>
      <c r="AB76" s="331" t="s">
        <v>605</v>
      </c>
    </row>
    <row r="77" spans="1:28" s="346" customFormat="1" ht="15" customHeight="1">
      <c r="A77" s="347">
        <v>37375</v>
      </c>
      <c r="B77" s="348" t="s">
        <v>30</v>
      </c>
      <c r="C77" s="348" t="s">
        <v>602</v>
      </c>
      <c r="D77" s="348" t="s">
        <v>770</v>
      </c>
      <c r="E77" s="349" t="s">
        <v>287</v>
      </c>
      <c r="F77" s="350">
        <v>0</v>
      </c>
      <c r="G77" s="428"/>
      <c r="H77" s="351" t="s">
        <v>1011</v>
      </c>
      <c r="I77" s="351" t="s">
        <v>782</v>
      </c>
      <c r="J77" s="351" t="s">
        <v>637</v>
      </c>
      <c r="K77" s="351"/>
      <c r="L77" s="351"/>
      <c r="M77" s="352">
        <v>41.342260000000003</v>
      </c>
      <c r="N77" s="352">
        <v>88.846699999999998</v>
      </c>
      <c r="O77" s="348" t="s">
        <v>264</v>
      </c>
      <c r="P77" s="411"/>
      <c r="Q77" s="353" t="s">
        <v>767</v>
      </c>
      <c r="R77" s="399" t="s">
        <v>266</v>
      </c>
      <c r="S77" s="355">
        <v>10931.93</v>
      </c>
      <c r="T77" s="355">
        <v>8595.0656698036091</v>
      </c>
      <c r="U77" s="400" t="s">
        <v>540</v>
      </c>
      <c r="V77" s="357">
        <v>54</v>
      </c>
      <c r="W77" s="357">
        <v>6</v>
      </c>
      <c r="X77" s="351" t="s">
        <v>574</v>
      </c>
      <c r="Y77" s="358" t="s">
        <v>847</v>
      </c>
      <c r="Z77" s="359"/>
      <c r="AA77" s="268" t="s">
        <v>335</v>
      </c>
      <c r="AB77" s="361" t="s">
        <v>604</v>
      </c>
    </row>
    <row r="78" spans="1:28" s="110" customFormat="1" ht="15" customHeight="1">
      <c r="A78" s="281">
        <v>37375</v>
      </c>
      <c r="B78" s="113" t="s">
        <v>30</v>
      </c>
      <c r="C78" s="113" t="s">
        <v>602</v>
      </c>
      <c r="D78" s="113" t="s">
        <v>770</v>
      </c>
      <c r="E78" s="311" t="s">
        <v>287</v>
      </c>
      <c r="F78" s="314">
        <v>1</v>
      </c>
      <c r="G78" s="425">
        <v>1</v>
      </c>
      <c r="H78" s="114" t="s">
        <v>1012</v>
      </c>
      <c r="I78" s="114" t="s">
        <v>672</v>
      </c>
      <c r="J78" s="114"/>
      <c r="K78" s="114"/>
      <c r="L78" s="114"/>
      <c r="M78" s="115">
        <v>40.03087</v>
      </c>
      <c r="N78" s="115">
        <v>88.588999999999999</v>
      </c>
      <c r="O78" s="113" t="s">
        <v>264</v>
      </c>
      <c r="P78" s="414" t="s">
        <v>264</v>
      </c>
      <c r="Q78" s="116" t="s">
        <v>554</v>
      </c>
      <c r="R78" s="117" t="s">
        <v>542</v>
      </c>
      <c r="S78" s="118">
        <v>550.75819999999999</v>
      </c>
      <c r="T78" s="118">
        <v>376.28836832444614</v>
      </c>
      <c r="U78" s="119" t="s">
        <v>203</v>
      </c>
      <c r="V78" s="120">
        <v>54</v>
      </c>
      <c r="W78" s="120">
        <v>6</v>
      </c>
      <c r="X78" s="114" t="s">
        <v>574</v>
      </c>
      <c r="Y78" s="134" t="s">
        <v>847</v>
      </c>
      <c r="Z78" s="122"/>
      <c r="AA78" s="268" t="s">
        <v>336</v>
      </c>
      <c r="AB78" s="361" t="s">
        <v>638</v>
      </c>
    </row>
    <row r="79" spans="1:28" s="110" customFormat="1" ht="15" customHeight="1">
      <c r="A79" s="281">
        <v>37375</v>
      </c>
      <c r="B79" s="113" t="s">
        <v>30</v>
      </c>
      <c r="C79" s="113" t="s">
        <v>602</v>
      </c>
      <c r="D79" s="113" t="s">
        <v>770</v>
      </c>
      <c r="E79" s="311" t="s">
        <v>287</v>
      </c>
      <c r="F79" s="314">
        <v>1</v>
      </c>
      <c r="G79" s="425">
        <v>1</v>
      </c>
      <c r="H79" s="114" t="s">
        <v>1013</v>
      </c>
      <c r="I79" s="114" t="s">
        <v>673</v>
      </c>
      <c r="J79" s="114"/>
      <c r="K79" s="114"/>
      <c r="L79" s="114"/>
      <c r="M79" s="115">
        <v>39.703380000000003</v>
      </c>
      <c r="N79" s="115">
        <v>90.645399999999995</v>
      </c>
      <c r="O79" s="113" t="s">
        <v>264</v>
      </c>
      <c r="P79" s="413" t="s">
        <v>973</v>
      </c>
      <c r="Q79" s="116" t="s">
        <v>767</v>
      </c>
      <c r="R79" s="117" t="s">
        <v>266</v>
      </c>
      <c r="S79" s="118">
        <v>26704.59</v>
      </c>
      <c r="T79" s="118">
        <v>19031.804764003482</v>
      </c>
      <c r="U79" s="131" t="s">
        <v>540</v>
      </c>
      <c r="V79" s="120">
        <v>54</v>
      </c>
      <c r="W79" s="120">
        <v>6</v>
      </c>
      <c r="X79" s="114" t="s">
        <v>574</v>
      </c>
      <c r="Y79" s="134" t="s">
        <v>847</v>
      </c>
      <c r="Z79" s="122"/>
      <c r="AA79" s="268" t="s">
        <v>335</v>
      </c>
      <c r="AB79" s="361" t="s">
        <v>604</v>
      </c>
    </row>
    <row r="80" spans="1:28" s="346" customFormat="1" ht="15" customHeight="1">
      <c r="A80" s="334"/>
      <c r="B80" s="335" t="s">
        <v>31</v>
      </c>
      <c r="C80" s="335" t="s">
        <v>599</v>
      </c>
      <c r="D80" s="335" t="s">
        <v>770</v>
      </c>
      <c r="E80" s="336" t="s">
        <v>685</v>
      </c>
      <c r="F80" s="337">
        <v>0</v>
      </c>
      <c r="G80" s="426"/>
      <c r="H80" s="190" t="s">
        <v>1020</v>
      </c>
      <c r="I80" s="190" t="s">
        <v>852</v>
      </c>
      <c r="J80" s="190"/>
      <c r="K80" s="190"/>
      <c r="L80" s="190"/>
      <c r="M80" s="338">
        <v>35.032589999999999</v>
      </c>
      <c r="N80" s="338">
        <v>89.246700000000004</v>
      </c>
      <c r="O80" s="335" t="s">
        <v>973</v>
      </c>
      <c r="P80" s="412"/>
      <c r="Q80" s="339" t="s">
        <v>332</v>
      </c>
      <c r="R80" s="340" t="s">
        <v>545</v>
      </c>
      <c r="S80" s="341">
        <v>209.0898</v>
      </c>
      <c r="T80" s="341">
        <v>328.1700476899602</v>
      </c>
      <c r="U80" s="342" t="s">
        <v>203</v>
      </c>
      <c r="V80" s="343">
        <v>74</v>
      </c>
      <c r="W80" s="343">
        <v>4</v>
      </c>
      <c r="X80" s="190" t="s">
        <v>574</v>
      </c>
      <c r="Y80" s="344" t="s">
        <v>847</v>
      </c>
      <c r="Z80" s="345"/>
      <c r="AA80" s="223" t="s">
        <v>336</v>
      </c>
      <c r="AB80" s="223" t="s">
        <v>605</v>
      </c>
    </row>
    <row r="81" spans="1:28" s="346" customFormat="1" ht="15" customHeight="1">
      <c r="A81" s="334"/>
      <c r="B81" s="335" t="s">
        <v>31</v>
      </c>
      <c r="C81" s="335" t="s">
        <v>599</v>
      </c>
      <c r="D81" s="335" t="s">
        <v>770</v>
      </c>
      <c r="E81" s="336" t="s">
        <v>685</v>
      </c>
      <c r="F81" s="337">
        <v>0</v>
      </c>
      <c r="G81" s="426"/>
      <c r="H81" s="190" t="s">
        <v>912</v>
      </c>
      <c r="I81" s="190" t="s">
        <v>853</v>
      </c>
      <c r="J81" s="190"/>
      <c r="K81" s="190"/>
      <c r="L81" s="190"/>
      <c r="M81" s="338">
        <v>35.169530000000002</v>
      </c>
      <c r="N81" s="338">
        <v>89.865899999999996</v>
      </c>
      <c r="O81" s="335" t="s">
        <v>264</v>
      </c>
      <c r="P81" s="412"/>
      <c r="Q81" s="339" t="s">
        <v>265</v>
      </c>
      <c r="R81" s="340" t="s">
        <v>977</v>
      </c>
      <c r="S81" s="341">
        <v>30.527480000000001</v>
      </c>
      <c r="T81" s="341">
        <v>40.916196397144923</v>
      </c>
      <c r="U81" s="342" t="s">
        <v>203</v>
      </c>
      <c r="V81" s="343">
        <v>74</v>
      </c>
      <c r="W81" s="343">
        <v>6</v>
      </c>
      <c r="X81" s="190" t="s">
        <v>583</v>
      </c>
      <c r="Y81" s="344" t="s">
        <v>847</v>
      </c>
      <c r="Z81" s="345"/>
      <c r="AA81" s="223"/>
      <c r="AB81" s="223"/>
    </row>
    <row r="82" spans="1:28" s="110" customFormat="1" ht="15" customHeight="1">
      <c r="A82" s="282"/>
      <c r="B82" s="99" t="s">
        <v>31</v>
      </c>
      <c r="C82" s="99" t="s">
        <v>599</v>
      </c>
      <c r="D82" s="99" t="s">
        <v>770</v>
      </c>
      <c r="E82" s="312" t="s">
        <v>685</v>
      </c>
      <c r="F82" s="315">
        <v>1</v>
      </c>
      <c r="G82" s="427">
        <v>1</v>
      </c>
      <c r="H82" s="98" t="s">
        <v>913</v>
      </c>
      <c r="I82" s="98" t="s">
        <v>220</v>
      </c>
      <c r="J82" s="98"/>
      <c r="K82" s="98"/>
      <c r="L82" s="98"/>
      <c r="M82" s="101">
        <v>33.396509999999999</v>
      </c>
      <c r="N82" s="101">
        <v>90.846500000000006</v>
      </c>
      <c r="O82" s="99" t="s">
        <v>264</v>
      </c>
      <c r="P82" s="415" t="s">
        <v>264</v>
      </c>
      <c r="Q82" s="102" t="s">
        <v>554</v>
      </c>
      <c r="R82" s="103" t="s">
        <v>542</v>
      </c>
      <c r="S82" s="104">
        <v>498.85410000000002</v>
      </c>
      <c r="T82" s="104">
        <v>676.75571158914204</v>
      </c>
      <c r="U82" s="105" t="s">
        <v>203</v>
      </c>
      <c r="V82" s="106">
        <v>73</v>
      </c>
      <c r="W82" s="106">
        <v>3</v>
      </c>
      <c r="X82" s="98" t="s">
        <v>583</v>
      </c>
      <c r="Y82" s="238" t="s">
        <v>847</v>
      </c>
      <c r="Z82" s="108"/>
      <c r="AA82" s="223" t="s">
        <v>336</v>
      </c>
      <c r="AB82" s="223" t="s">
        <v>605</v>
      </c>
    </row>
    <row r="83" spans="1:28" s="110" customFormat="1" ht="15" customHeight="1">
      <c r="A83" s="282"/>
      <c r="B83" s="99" t="s">
        <v>31</v>
      </c>
      <c r="C83" s="99" t="s">
        <v>599</v>
      </c>
      <c r="D83" s="99" t="s">
        <v>770</v>
      </c>
      <c r="E83" s="312" t="s">
        <v>685</v>
      </c>
      <c r="F83" s="315">
        <v>1</v>
      </c>
      <c r="G83" s="427">
        <v>1</v>
      </c>
      <c r="H83" s="98" t="s">
        <v>914</v>
      </c>
      <c r="I83" s="98" t="s">
        <v>221</v>
      </c>
      <c r="J83" s="98"/>
      <c r="K83" s="98"/>
      <c r="L83" s="98"/>
      <c r="M83" s="101">
        <v>32.443049999999999</v>
      </c>
      <c r="N83" s="101">
        <v>90.914199999999994</v>
      </c>
      <c r="O83" s="99" t="s">
        <v>264</v>
      </c>
      <c r="P83" s="415" t="s">
        <v>973</v>
      </c>
      <c r="Q83" s="102" t="s">
        <v>767</v>
      </c>
      <c r="R83" s="103" t="s">
        <v>545</v>
      </c>
      <c r="S83" s="104">
        <v>13476.31</v>
      </c>
      <c r="T83" s="104">
        <v>19624.643026463167</v>
      </c>
      <c r="U83" s="133" t="s">
        <v>540</v>
      </c>
      <c r="V83" s="106">
        <v>73</v>
      </c>
      <c r="W83" s="106">
        <v>3</v>
      </c>
      <c r="X83" s="98" t="s">
        <v>583</v>
      </c>
      <c r="Y83" s="238" t="s">
        <v>847</v>
      </c>
      <c r="Z83" s="108"/>
      <c r="AA83" s="223" t="s">
        <v>335</v>
      </c>
      <c r="AB83" s="364" t="s">
        <v>604</v>
      </c>
    </row>
    <row r="84" spans="1:28" s="110" customFormat="1" ht="15" customHeight="1">
      <c r="A84" s="281">
        <v>37792</v>
      </c>
      <c r="B84" s="113" t="s">
        <v>32</v>
      </c>
      <c r="C84" s="113" t="s">
        <v>601</v>
      </c>
      <c r="D84" s="113" t="s">
        <v>770</v>
      </c>
      <c r="E84" s="311" t="s">
        <v>683</v>
      </c>
      <c r="F84" s="314">
        <v>1</v>
      </c>
      <c r="G84" s="425">
        <v>1</v>
      </c>
      <c r="H84" s="114" t="s">
        <v>926</v>
      </c>
      <c r="I84" s="114" t="s">
        <v>732</v>
      </c>
      <c r="J84" s="114" t="s">
        <v>926</v>
      </c>
      <c r="K84" s="114" t="s">
        <v>926</v>
      </c>
      <c r="L84" s="114" t="s">
        <v>926</v>
      </c>
      <c r="M84" s="115">
        <v>36.453949999999999</v>
      </c>
      <c r="N84" s="115">
        <v>93.3566</v>
      </c>
      <c r="O84" s="113" t="s">
        <v>264</v>
      </c>
      <c r="P84" s="413" t="s">
        <v>973</v>
      </c>
      <c r="Q84" s="116" t="s">
        <v>554</v>
      </c>
      <c r="R84" s="117" t="s">
        <v>547</v>
      </c>
      <c r="S84" s="118">
        <v>51.755650000000003</v>
      </c>
      <c r="T84" s="118">
        <v>51.540924560030419</v>
      </c>
      <c r="U84" s="119" t="s">
        <v>203</v>
      </c>
      <c r="V84" s="120">
        <v>39</v>
      </c>
      <c r="W84" s="120">
        <v>9</v>
      </c>
      <c r="X84" s="114" t="s">
        <v>586</v>
      </c>
      <c r="Y84" s="134" t="s">
        <v>847</v>
      </c>
      <c r="Z84" s="122" t="s">
        <v>818</v>
      </c>
      <c r="AA84" s="123" t="s">
        <v>336</v>
      </c>
      <c r="AB84" s="123" t="s">
        <v>605</v>
      </c>
    </row>
    <row r="85" spans="1:28" s="471" customFormat="1" ht="15" customHeight="1">
      <c r="A85" s="476">
        <v>37393</v>
      </c>
      <c r="B85" s="477" t="s">
        <v>32</v>
      </c>
      <c r="C85" s="477" t="s">
        <v>601</v>
      </c>
      <c r="D85" s="477" t="s">
        <v>770</v>
      </c>
      <c r="E85" s="478" t="s">
        <v>683</v>
      </c>
      <c r="F85" s="479">
        <v>0</v>
      </c>
      <c r="G85" s="451">
        <v>1</v>
      </c>
      <c r="H85" s="452" t="s">
        <v>927</v>
      </c>
      <c r="I85" s="452" t="s">
        <v>190</v>
      </c>
      <c r="J85" s="452"/>
      <c r="K85" s="452"/>
      <c r="L85" s="452"/>
      <c r="M85" s="480">
        <v>35.945349999999998</v>
      </c>
      <c r="N85" s="480">
        <v>93.403499999999994</v>
      </c>
      <c r="O85" s="477" t="s">
        <v>973</v>
      </c>
      <c r="P85" s="481"/>
      <c r="Q85" s="453" t="s">
        <v>332</v>
      </c>
      <c r="R85" s="482" t="s">
        <v>543</v>
      </c>
      <c r="S85" s="483">
        <v>59.072360000000003</v>
      </c>
      <c r="T85" s="483">
        <v>74.939999717231473</v>
      </c>
      <c r="U85" s="484" t="s">
        <v>203</v>
      </c>
      <c r="V85" s="485">
        <v>38</v>
      </c>
      <c r="W85" s="485">
        <v>16</v>
      </c>
      <c r="X85" s="452"/>
      <c r="Y85" s="486" t="s">
        <v>847</v>
      </c>
      <c r="Z85" s="487"/>
      <c r="AA85" s="268" t="s">
        <v>336</v>
      </c>
      <c r="AB85" s="268" t="s">
        <v>605</v>
      </c>
    </row>
    <row r="86" spans="1:28" s="110" customFormat="1" ht="15" customHeight="1">
      <c r="A86" s="281">
        <v>37393</v>
      </c>
      <c r="B86" s="113" t="s">
        <v>32</v>
      </c>
      <c r="C86" s="113" t="s">
        <v>601</v>
      </c>
      <c r="D86" s="113" t="s">
        <v>770</v>
      </c>
      <c r="E86" s="311" t="s">
        <v>683</v>
      </c>
      <c r="F86" s="314">
        <v>1</v>
      </c>
      <c r="G86" s="425">
        <v>1</v>
      </c>
      <c r="H86" s="114" t="s">
        <v>928</v>
      </c>
      <c r="I86" s="114" t="s">
        <v>733</v>
      </c>
      <c r="J86" s="114"/>
      <c r="K86" s="114"/>
      <c r="L86" s="114"/>
      <c r="M86" s="115">
        <v>35.995350000000002</v>
      </c>
      <c r="N86" s="115">
        <v>92.212699999999998</v>
      </c>
      <c r="O86" s="113" t="s">
        <v>973</v>
      </c>
      <c r="P86" s="413" t="s">
        <v>973</v>
      </c>
      <c r="Q86" s="116" t="s">
        <v>332</v>
      </c>
      <c r="R86" s="117" t="s">
        <v>543</v>
      </c>
      <c r="S86" s="118">
        <v>57.925710000000002</v>
      </c>
      <c r="T86" s="118">
        <v>64.191657698920565</v>
      </c>
      <c r="U86" s="119" t="s">
        <v>203</v>
      </c>
      <c r="V86" s="120">
        <v>39</v>
      </c>
      <c r="W86" s="120">
        <v>9</v>
      </c>
      <c r="X86" s="114"/>
      <c r="Y86" s="134" t="s">
        <v>847</v>
      </c>
      <c r="Z86" s="122" t="s">
        <v>818</v>
      </c>
      <c r="AA86" s="123" t="s">
        <v>336</v>
      </c>
      <c r="AB86" s="123" t="s">
        <v>605</v>
      </c>
    </row>
    <row r="87" spans="1:28" s="110" customFormat="1" ht="15" customHeight="1">
      <c r="A87" s="282">
        <v>37384</v>
      </c>
      <c r="B87" s="99" t="s">
        <v>33</v>
      </c>
      <c r="C87" s="99" t="s">
        <v>600</v>
      </c>
      <c r="D87" s="99" t="s">
        <v>770</v>
      </c>
      <c r="E87" s="312" t="s">
        <v>682</v>
      </c>
      <c r="F87" s="315">
        <v>1</v>
      </c>
      <c r="G87" s="427">
        <v>1</v>
      </c>
      <c r="H87" s="98" t="s">
        <v>932</v>
      </c>
      <c r="I87" s="98" t="s">
        <v>734</v>
      </c>
      <c r="J87" s="98"/>
      <c r="K87" s="98"/>
      <c r="L87" s="98"/>
      <c r="M87" s="101">
        <v>47.51426</v>
      </c>
      <c r="N87" s="101">
        <v>123.33</v>
      </c>
      <c r="O87" s="99" t="s">
        <v>973</v>
      </c>
      <c r="P87" s="412"/>
      <c r="Q87" s="102" t="s">
        <v>332</v>
      </c>
      <c r="R87" s="103" t="s">
        <v>543</v>
      </c>
      <c r="S87" s="104">
        <v>56.746020000000001</v>
      </c>
      <c r="T87" s="104">
        <v>570.4268176323593</v>
      </c>
      <c r="U87" s="105" t="s">
        <v>203</v>
      </c>
      <c r="V87" s="106">
        <v>1</v>
      </c>
      <c r="W87" s="106">
        <v>19</v>
      </c>
      <c r="X87" s="98"/>
      <c r="Y87" s="238" t="s">
        <v>847</v>
      </c>
      <c r="Z87" s="108" t="s">
        <v>429</v>
      </c>
      <c r="AA87" s="109" t="s">
        <v>336</v>
      </c>
      <c r="AB87" s="109" t="s">
        <v>605</v>
      </c>
    </row>
    <row r="88" spans="1:28" s="346" customFormat="1" ht="15" customHeight="1">
      <c r="A88" s="334">
        <v>37384</v>
      </c>
      <c r="B88" s="335" t="s">
        <v>33</v>
      </c>
      <c r="C88" s="335" t="s">
        <v>600</v>
      </c>
      <c r="D88" s="335" t="s">
        <v>770</v>
      </c>
      <c r="E88" s="336" t="s">
        <v>682</v>
      </c>
      <c r="F88" s="337">
        <v>0</v>
      </c>
      <c r="G88" s="426"/>
      <c r="H88" s="190" t="s">
        <v>145</v>
      </c>
      <c r="I88" s="190" t="s">
        <v>786</v>
      </c>
      <c r="J88" s="190" t="s">
        <v>639</v>
      </c>
      <c r="K88" s="190"/>
      <c r="L88" s="190"/>
      <c r="M88" s="338">
        <v>47.478990000000003</v>
      </c>
      <c r="N88" s="338">
        <v>122.259</v>
      </c>
      <c r="O88" s="335" t="s">
        <v>264</v>
      </c>
      <c r="P88" s="412"/>
      <c r="Q88" s="339" t="s">
        <v>767</v>
      </c>
      <c r="R88" s="340" t="s">
        <v>546</v>
      </c>
      <c r="S88" s="341">
        <v>461.09829999999999</v>
      </c>
      <c r="T88" s="341">
        <v>1863.4822886605843</v>
      </c>
      <c r="U88" s="342" t="s">
        <v>556</v>
      </c>
      <c r="V88" s="343">
        <v>4</v>
      </c>
      <c r="W88" s="343">
        <v>16</v>
      </c>
      <c r="X88" s="190" t="s">
        <v>585</v>
      </c>
      <c r="Y88" s="344" t="s">
        <v>847</v>
      </c>
      <c r="Z88" s="345"/>
      <c r="AA88" s="223"/>
      <c r="AB88" s="364"/>
    </row>
    <row r="89" spans="1:28" s="110" customFormat="1" ht="15" customHeight="1">
      <c r="A89" s="282">
        <v>37384</v>
      </c>
      <c r="B89" s="99" t="s">
        <v>33</v>
      </c>
      <c r="C89" s="99" t="s">
        <v>600</v>
      </c>
      <c r="D89" s="99" t="s">
        <v>770</v>
      </c>
      <c r="E89" s="312" t="s">
        <v>682</v>
      </c>
      <c r="F89" s="315">
        <v>1</v>
      </c>
      <c r="G89" s="427">
        <v>1</v>
      </c>
      <c r="H89" s="98" t="s">
        <v>146</v>
      </c>
      <c r="I89" s="98" t="s">
        <v>787</v>
      </c>
      <c r="J89" s="98"/>
      <c r="K89" s="98"/>
      <c r="L89" s="98"/>
      <c r="M89" s="101">
        <v>47.695659999999997</v>
      </c>
      <c r="N89" s="101">
        <v>122.276</v>
      </c>
      <c r="O89" s="99" t="s">
        <v>264</v>
      </c>
      <c r="P89" s="415" t="s">
        <v>264</v>
      </c>
      <c r="Q89" s="102" t="s">
        <v>265</v>
      </c>
      <c r="R89" s="103" t="s">
        <v>265</v>
      </c>
      <c r="S89" s="104">
        <v>11.28294</v>
      </c>
      <c r="T89" s="104">
        <v>16.151131742740144</v>
      </c>
      <c r="U89" s="105" t="s">
        <v>203</v>
      </c>
      <c r="V89" s="106">
        <v>2</v>
      </c>
      <c r="W89" s="106">
        <v>9</v>
      </c>
      <c r="X89" s="98"/>
      <c r="Y89" s="238" t="s">
        <v>847</v>
      </c>
      <c r="Z89" s="108" t="s">
        <v>429</v>
      </c>
      <c r="AA89" s="109" t="s">
        <v>335</v>
      </c>
      <c r="AB89" s="109" t="s">
        <v>605</v>
      </c>
    </row>
    <row r="90" spans="1:28" s="471" customFormat="1" ht="15" customHeight="1">
      <c r="A90" s="476">
        <v>37778</v>
      </c>
      <c r="B90" s="477" t="s">
        <v>34</v>
      </c>
      <c r="C90" s="477" t="s">
        <v>601</v>
      </c>
      <c r="D90" s="477" t="s">
        <v>770</v>
      </c>
      <c r="E90" s="478" t="s">
        <v>684</v>
      </c>
      <c r="F90" s="479">
        <v>0</v>
      </c>
      <c r="G90" s="451">
        <v>1</v>
      </c>
      <c r="H90" s="452" t="s">
        <v>147</v>
      </c>
      <c r="I90" s="452" t="s">
        <v>821</v>
      </c>
      <c r="J90" s="452"/>
      <c r="K90" s="452"/>
      <c r="L90" s="452"/>
      <c r="M90" s="480">
        <v>38.163330000000002</v>
      </c>
      <c r="N90" s="480">
        <v>106.291</v>
      </c>
      <c r="O90" s="477" t="s">
        <v>973</v>
      </c>
      <c r="P90" s="481"/>
      <c r="Q90" s="453" t="s">
        <v>332</v>
      </c>
      <c r="R90" s="482" t="s">
        <v>543</v>
      </c>
      <c r="S90" s="483">
        <v>512.46879999999999</v>
      </c>
      <c r="T90" s="483">
        <v>102.57816625057433</v>
      </c>
      <c r="U90" s="484" t="s">
        <v>203</v>
      </c>
      <c r="V90" s="485">
        <v>21</v>
      </c>
      <c r="W90" s="485">
        <v>18</v>
      </c>
      <c r="X90" s="452" t="s">
        <v>588</v>
      </c>
      <c r="Y90" s="486" t="s">
        <v>847</v>
      </c>
      <c r="Z90" s="487"/>
      <c r="AA90" s="332" t="s">
        <v>336</v>
      </c>
      <c r="AB90" s="332" t="s">
        <v>605</v>
      </c>
    </row>
    <row r="91" spans="1:28" s="110" customFormat="1" ht="15" customHeight="1">
      <c r="A91" s="281">
        <v>37778</v>
      </c>
      <c r="B91" s="113" t="s">
        <v>34</v>
      </c>
      <c r="C91" s="113" t="s">
        <v>601</v>
      </c>
      <c r="D91" s="113" t="s">
        <v>770</v>
      </c>
      <c r="E91" s="311" t="s">
        <v>684</v>
      </c>
      <c r="F91" s="314">
        <v>1</v>
      </c>
      <c r="G91" s="425">
        <v>1</v>
      </c>
      <c r="H91" s="114" t="s">
        <v>148</v>
      </c>
      <c r="I91" s="114" t="s">
        <v>822</v>
      </c>
      <c r="J91" s="114"/>
      <c r="K91" s="114"/>
      <c r="L91" s="114"/>
      <c r="M91" s="115">
        <v>31.802890000000001</v>
      </c>
      <c r="N91" s="115">
        <v>106.541</v>
      </c>
      <c r="O91" s="113" t="s">
        <v>973</v>
      </c>
      <c r="P91" s="413" t="s">
        <v>973</v>
      </c>
      <c r="Q91" s="116" t="s">
        <v>767</v>
      </c>
      <c r="R91" s="230" t="s">
        <v>494</v>
      </c>
      <c r="S91" s="118">
        <v>29944.54</v>
      </c>
      <c r="T91" s="118">
        <v>5992.5847978374177</v>
      </c>
      <c r="U91" s="131" t="s">
        <v>540</v>
      </c>
      <c r="V91" s="120">
        <v>22</v>
      </c>
      <c r="W91" s="120">
        <v>14</v>
      </c>
      <c r="X91" s="114" t="s">
        <v>568</v>
      </c>
      <c r="Y91" s="134" t="s">
        <v>847</v>
      </c>
      <c r="Z91" s="122"/>
      <c r="AA91" s="268" t="s">
        <v>336</v>
      </c>
      <c r="AB91" s="361" t="s">
        <v>604</v>
      </c>
    </row>
    <row r="92" spans="1:28" s="346" customFormat="1" ht="15" customHeight="1">
      <c r="A92" s="334"/>
      <c r="B92" s="335" t="s">
        <v>35</v>
      </c>
      <c r="C92" s="335" t="s">
        <v>600</v>
      </c>
      <c r="D92" s="335" t="s">
        <v>770</v>
      </c>
      <c r="E92" s="336" t="s">
        <v>289</v>
      </c>
      <c r="F92" s="337">
        <v>0</v>
      </c>
      <c r="G92" s="426"/>
      <c r="H92" s="190" t="s">
        <v>15</v>
      </c>
      <c r="I92" s="190" t="s">
        <v>549</v>
      </c>
      <c r="J92" s="190"/>
      <c r="K92" s="190"/>
      <c r="L92" s="190"/>
      <c r="M92" s="338">
        <v>38.7849</v>
      </c>
      <c r="N92" s="338">
        <v>121.654</v>
      </c>
      <c r="O92" s="335" t="s">
        <v>973</v>
      </c>
      <c r="P92" s="412"/>
      <c r="Q92" s="339" t="s">
        <v>554</v>
      </c>
      <c r="R92" s="340" t="s">
        <v>542</v>
      </c>
      <c r="S92" s="341">
        <v>1312.576</v>
      </c>
      <c r="T92" s="341">
        <v>406.16681238640706</v>
      </c>
      <c r="U92" s="342" t="s">
        <v>556</v>
      </c>
      <c r="V92" s="343">
        <v>7</v>
      </c>
      <c r="W92" s="343">
        <v>3</v>
      </c>
      <c r="X92" s="190" t="s">
        <v>582</v>
      </c>
      <c r="Y92" s="344" t="s">
        <v>847</v>
      </c>
      <c r="Z92" s="345"/>
      <c r="AA92" s="223" t="s">
        <v>335</v>
      </c>
      <c r="AB92" s="364" t="s">
        <v>604</v>
      </c>
    </row>
    <row r="93" spans="1:28" s="110" customFormat="1" ht="15" customHeight="1">
      <c r="A93" s="282"/>
      <c r="B93" s="99" t="s">
        <v>35</v>
      </c>
      <c r="C93" s="99" t="s">
        <v>600</v>
      </c>
      <c r="D93" s="99" t="s">
        <v>770</v>
      </c>
      <c r="E93" s="312" t="s">
        <v>289</v>
      </c>
      <c r="F93" s="315">
        <v>1</v>
      </c>
      <c r="G93" s="427">
        <v>1</v>
      </c>
      <c r="H93" s="98" t="s">
        <v>149</v>
      </c>
      <c r="I93" s="98" t="s">
        <v>823</v>
      </c>
      <c r="J93" s="98"/>
      <c r="K93" s="98"/>
      <c r="L93" s="98"/>
      <c r="M93" s="101">
        <v>38.641849999999998</v>
      </c>
      <c r="N93" s="101">
        <v>121.383</v>
      </c>
      <c r="O93" s="99" t="s">
        <v>264</v>
      </c>
      <c r="P93" s="415" t="s">
        <v>264</v>
      </c>
      <c r="Q93" s="102" t="s">
        <v>265</v>
      </c>
      <c r="R93" s="103" t="s">
        <v>265</v>
      </c>
      <c r="S93" s="104">
        <v>31.476420000000001</v>
      </c>
      <c r="T93" s="104">
        <v>18.048040742626736</v>
      </c>
      <c r="U93" s="105" t="s">
        <v>203</v>
      </c>
      <c r="V93" s="106">
        <v>7</v>
      </c>
      <c r="W93" s="106">
        <v>3</v>
      </c>
      <c r="X93" s="98"/>
      <c r="Y93" s="238" t="s">
        <v>847</v>
      </c>
      <c r="Z93" s="108" t="s">
        <v>429</v>
      </c>
      <c r="AA93" s="109" t="s">
        <v>335</v>
      </c>
      <c r="AB93" s="109" t="s">
        <v>605</v>
      </c>
    </row>
    <row r="94" spans="1:28" s="110" customFormat="1" ht="15" customHeight="1">
      <c r="A94" s="282"/>
      <c r="B94" s="99" t="s">
        <v>35</v>
      </c>
      <c r="C94" s="99" t="s">
        <v>600</v>
      </c>
      <c r="D94" s="99" t="s">
        <v>770</v>
      </c>
      <c r="E94" s="312" t="s">
        <v>289</v>
      </c>
      <c r="F94" s="315">
        <v>1</v>
      </c>
      <c r="G94" s="427">
        <v>1</v>
      </c>
      <c r="H94" s="98" t="s">
        <v>150</v>
      </c>
      <c r="I94" s="98" t="s">
        <v>824</v>
      </c>
      <c r="J94" s="98"/>
      <c r="K94" s="98"/>
      <c r="L94" s="98"/>
      <c r="M94" s="101">
        <v>38.455460000000002</v>
      </c>
      <c r="N94" s="101">
        <v>121.503</v>
      </c>
      <c r="O94" s="99" t="s">
        <v>264</v>
      </c>
      <c r="P94" s="415" t="s">
        <v>973</v>
      </c>
      <c r="Q94" s="102" t="s">
        <v>767</v>
      </c>
      <c r="R94" s="328" t="s">
        <v>545</v>
      </c>
      <c r="S94" s="104">
        <v>23830.27</v>
      </c>
      <c r="T94" s="104">
        <v>27177.159015607631</v>
      </c>
      <c r="U94" s="133" t="s">
        <v>540</v>
      </c>
      <c r="V94" s="106">
        <v>5</v>
      </c>
      <c r="W94" s="106">
        <v>18</v>
      </c>
      <c r="X94" s="98" t="s">
        <v>582</v>
      </c>
      <c r="Y94" s="238" t="s">
        <v>847</v>
      </c>
      <c r="Z94" s="108"/>
      <c r="AA94" s="109"/>
      <c r="AB94" s="109"/>
    </row>
    <row r="95" spans="1:28" s="110" customFormat="1" ht="15" customHeight="1">
      <c r="A95" s="281">
        <v>37393</v>
      </c>
      <c r="B95" s="113" t="s">
        <v>887</v>
      </c>
      <c r="C95" s="113" t="s">
        <v>599</v>
      </c>
      <c r="D95" s="113" t="s">
        <v>770</v>
      </c>
      <c r="E95" s="311" t="s">
        <v>286</v>
      </c>
      <c r="F95" s="314">
        <v>1</v>
      </c>
      <c r="G95" s="425">
        <v>1</v>
      </c>
      <c r="H95" s="114" t="s">
        <v>155</v>
      </c>
      <c r="I95" s="114" t="s">
        <v>825</v>
      </c>
      <c r="J95" s="114"/>
      <c r="K95" s="114"/>
      <c r="L95" s="114"/>
      <c r="M95" s="115">
        <v>33.989600000000003</v>
      </c>
      <c r="N95" s="115">
        <v>80.974299999999999</v>
      </c>
      <c r="O95" s="113" t="s">
        <v>264</v>
      </c>
      <c r="P95" s="413" t="s">
        <v>973</v>
      </c>
      <c r="Q95" s="116" t="s">
        <v>265</v>
      </c>
      <c r="R95" s="117" t="s">
        <v>265</v>
      </c>
      <c r="S95" s="118">
        <v>59.6402</v>
      </c>
      <c r="T95" s="118">
        <v>73.27301194942325</v>
      </c>
      <c r="U95" s="119" t="s">
        <v>203</v>
      </c>
      <c r="V95" s="120">
        <v>65</v>
      </c>
      <c r="W95" s="120">
        <v>2</v>
      </c>
      <c r="X95" s="114"/>
      <c r="Y95" s="134" t="s">
        <v>847</v>
      </c>
      <c r="Z95" s="122"/>
      <c r="AA95" s="123" t="s">
        <v>336</v>
      </c>
      <c r="AB95" s="123" t="s">
        <v>605</v>
      </c>
    </row>
    <row r="96" spans="1:28" s="110" customFormat="1" ht="15" customHeight="1">
      <c r="A96" s="281">
        <v>37393</v>
      </c>
      <c r="B96" s="113" t="s">
        <v>887</v>
      </c>
      <c r="C96" s="113" t="s">
        <v>599</v>
      </c>
      <c r="D96" s="113" t="s">
        <v>770</v>
      </c>
      <c r="E96" s="311" t="s">
        <v>286</v>
      </c>
      <c r="F96" s="314">
        <v>1</v>
      </c>
      <c r="G96" s="425">
        <v>1</v>
      </c>
      <c r="H96" s="114" t="s">
        <v>156</v>
      </c>
      <c r="I96" s="114" t="s">
        <v>826</v>
      </c>
      <c r="J96" s="114"/>
      <c r="K96" s="114"/>
      <c r="L96" s="114"/>
      <c r="M96" s="115">
        <v>33.753480000000003</v>
      </c>
      <c r="N96" s="115">
        <v>81.601799999999997</v>
      </c>
      <c r="O96" s="113" t="s">
        <v>973</v>
      </c>
      <c r="P96" s="413" t="s">
        <v>973</v>
      </c>
      <c r="Q96" s="116" t="s">
        <v>332</v>
      </c>
      <c r="R96" s="117" t="s">
        <v>543</v>
      </c>
      <c r="S96" s="118">
        <v>15.60582</v>
      </c>
      <c r="T96" s="118">
        <v>18.42288687689139</v>
      </c>
      <c r="U96" s="119" t="s">
        <v>203</v>
      </c>
      <c r="V96" s="120">
        <v>65</v>
      </c>
      <c r="W96" s="120">
        <v>2</v>
      </c>
      <c r="X96" s="114" t="s">
        <v>589</v>
      </c>
      <c r="Y96" s="134" t="s">
        <v>847</v>
      </c>
      <c r="Z96" s="122"/>
      <c r="AA96" s="123" t="s">
        <v>336</v>
      </c>
      <c r="AB96" s="123" t="s">
        <v>605</v>
      </c>
    </row>
    <row r="97" spans="1:28" s="110" customFormat="1" ht="15" customHeight="1">
      <c r="A97" s="281">
        <v>37393</v>
      </c>
      <c r="B97" s="113" t="s">
        <v>887</v>
      </c>
      <c r="C97" s="113" t="s">
        <v>599</v>
      </c>
      <c r="D97" s="113" t="s">
        <v>770</v>
      </c>
      <c r="E97" s="311" t="s">
        <v>286</v>
      </c>
      <c r="F97" s="314">
        <v>1</v>
      </c>
      <c r="G97" s="425">
        <v>1</v>
      </c>
      <c r="H97" s="114" t="s">
        <v>157</v>
      </c>
      <c r="I97" s="114" t="s">
        <v>827</v>
      </c>
      <c r="J97" s="114"/>
      <c r="K97" s="114"/>
      <c r="L97" s="114"/>
      <c r="M97" s="115">
        <v>33.378770000000003</v>
      </c>
      <c r="N97" s="115">
        <v>80.699799999999996</v>
      </c>
      <c r="O97" s="113" t="s">
        <v>264</v>
      </c>
      <c r="P97" s="413" t="s">
        <v>973</v>
      </c>
      <c r="Q97" s="116" t="s">
        <v>554</v>
      </c>
      <c r="R97" s="117" t="s">
        <v>542</v>
      </c>
      <c r="S97" s="118">
        <v>23.794560000000001</v>
      </c>
      <c r="T97" s="118">
        <v>24.225633032654592</v>
      </c>
      <c r="U97" s="119" t="s">
        <v>203</v>
      </c>
      <c r="V97" s="120">
        <v>65</v>
      </c>
      <c r="W97" s="120">
        <v>1</v>
      </c>
      <c r="X97" s="114" t="s">
        <v>574</v>
      </c>
      <c r="Y97" s="134" t="s">
        <v>847</v>
      </c>
      <c r="Z97" s="122"/>
      <c r="AA97" s="123" t="s">
        <v>336</v>
      </c>
      <c r="AB97" s="123" t="s">
        <v>605</v>
      </c>
    </row>
    <row r="98" spans="1:28" s="110" customFormat="1" ht="15" customHeight="1">
      <c r="A98" s="281">
        <v>37393</v>
      </c>
      <c r="B98" s="113" t="s">
        <v>887</v>
      </c>
      <c r="C98" s="113" t="s">
        <v>599</v>
      </c>
      <c r="D98" s="113" t="s">
        <v>770</v>
      </c>
      <c r="E98" s="311" t="s">
        <v>286</v>
      </c>
      <c r="F98" s="314">
        <v>1</v>
      </c>
      <c r="G98" s="425">
        <v>1</v>
      </c>
      <c r="H98" s="114" t="s">
        <v>158</v>
      </c>
      <c r="I98" s="114" t="s">
        <v>828</v>
      </c>
      <c r="J98" s="114"/>
      <c r="K98" s="114"/>
      <c r="L98" s="114"/>
      <c r="M98" s="115">
        <v>33.027949999999997</v>
      </c>
      <c r="N98" s="115">
        <v>80.391499999999994</v>
      </c>
      <c r="O98" s="113" t="s">
        <v>264</v>
      </c>
      <c r="P98" s="413" t="s">
        <v>973</v>
      </c>
      <c r="Q98" s="116" t="s">
        <v>767</v>
      </c>
      <c r="R98" s="117" t="s">
        <v>545</v>
      </c>
      <c r="S98" s="118">
        <v>2732.473</v>
      </c>
      <c r="T98" s="118">
        <v>2869.2841129496487</v>
      </c>
      <c r="U98" s="119" t="s">
        <v>540</v>
      </c>
      <c r="V98" s="120">
        <v>65</v>
      </c>
      <c r="W98" s="120">
        <v>1</v>
      </c>
      <c r="X98" s="114" t="s">
        <v>574</v>
      </c>
      <c r="Y98" s="134" t="s">
        <v>847</v>
      </c>
      <c r="Z98" s="122" t="s">
        <v>1029</v>
      </c>
      <c r="AA98" s="268" t="s">
        <v>336</v>
      </c>
      <c r="AB98" s="361" t="s">
        <v>604</v>
      </c>
    </row>
    <row r="99" spans="1:28" s="110" customFormat="1" ht="14.25">
      <c r="A99" s="282">
        <v>37424</v>
      </c>
      <c r="B99" s="99" t="s">
        <v>888</v>
      </c>
      <c r="C99" s="99" t="s">
        <v>601</v>
      </c>
      <c r="D99" s="99" t="s">
        <v>770</v>
      </c>
      <c r="E99" s="312" t="s">
        <v>685</v>
      </c>
      <c r="F99" s="315">
        <v>1</v>
      </c>
      <c r="G99" s="427">
        <v>1</v>
      </c>
      <c r="H99" s="98" t="s">
        <v>159</v>
      </c>
      <c r="I99" s="98" t="s">
        <v>829</v>
      </c>
      <c r="J99" s="98"/>
      <c r="K99" s="98"/>
      <c r="L99" s="100" t="s">
        <v>394</v>
      </c>
      <c r="M99" s="101">
        <v>29.35718</v>
      </c>
      <c r="N99" s="101">
        <v>98.412800000000004</v>
      </c>
      <c r="O99" s="99" t="s">
        <v>264</v>
      </c>
      <c r="P99" s="415" t="s">
        <v>264</v>
      </c>
      <c r="Q99" s="102" t="s">
        <v>265</v>
      </c>
      <c r="R99" s="103" t="s">
        <v>265</v>
      </c>
      <c r="S99" s="104">
        <v>195.2979</v>
      </c>
      <c r="T99" s="104">
        <v>40.030781817169419</v>
      </c>
      <c r="U99" s="105" t="s">
        <v>203</v>
      </c>
      <c r="V99" s="106">
        <v>32</v>
      </c>
      <c r="W99" s="106">
        <v>8</v>
      </c>
      <c r="X99" s="98"/>
      <c r="Y99" s="238" t="s">
        <v>847</v>
      </c>
      <c r="Z99" s="108"/>
      <c r="AA99" s="109" t="s">
        <v>336</v>
      </c>
      <c r="AB99" s="109" t="s">
        <v>605</v>
      </c>
    </row>
    <row r="100" spans="1:28" s="346" customFormat="1" ht="14.25">
      <c r="A100" s="334">
        <v>37424</v>
      </c>
      <c r="B100" s="335" t="s">
        <v>888</v>
      </c>
      <c r="C100" s="335" t="s">
        <v>601</v>
      </c>
      <c r="D100" s="335" t="s">
        <v>770</v>
      </c>
      <c r="E100" s="336" t="s">
        <v>685</v>
      </c>
      <c r="F100" s="337">
        <v>0</v>
      </c>
      <c r="G100" s="426"/>
      <c r="H100" s="190" t="s">
        <v>160</v>
      </c>
      <c r="I100" s="190" t="s">
        <v>830</v>
      </c>
      <c r="J100" s="190"/>
      <c r="K100" s="190"/>
      <c r="L100" s="190"/>
      <c r="M100" s="338">
        <v>29.222190000000001</v>
      </c>
      <c r="N100" s="338">
        <v>98.355800000000002</v>
      </c>
      <c r="O100" s="335" t="s">
        <v>264</v>
      </c>
      <c r="P100" s="412"/>
      <c r="Q100" s="339" t="s">
        <v>767</v>
      </c>
      <c r="R100" s="340" t="s">
        <v>265</v>
      </c>
      <c r="S100" s="341">
        <v>1748.4480000000001</v>
      </c>
      <c r="T100" s="341">
        <v>326.47305101868295</v>
      </c>
      <c r="U100" s="342" t="s">
        <v>556</v>
      </c>
      <c r="V100" s="343">
        <v>30</v>
      </c>
      <c r="W100" s="343">
        <v>10</v>
      </c>
      <c r="X100" s="190" t="s">
        <v>577</v>
      </c>
      <c r="Y100" s="344" t="s">
        <v>847</v>
      </c>
      <c r="Z100" s="345"/>
      <c r="AA100" s="223" t="s">
        <v>336</v>
      </c>
      <c r="AB100" s="364" t="s">
        <v>604</v>
      </c>
    </row>
    <row r="101" spans="1:28" s="471" customFormat="1" ht="15" customHeight="1">
      <c r="A101" s="458">
        <v>37424</v>
      </c>
      <c r="B101" s="459" t="s">
        <v>888</v>
      </c>
      <c r="C101" s="459" t="s">
        <v>601</v>
      </c>
      <c r="D101" s="459" t="s">
        <v>770</v>
      </c>
      <c r="E101" s="460" t="s">
        <v>685</v>
      </c>
      <c r="F101" s="461">
        <v>0</v>
      </c>
      <c r="G101" s="454">
        <v>1</v>
      </c>
      <c r="H101" s="455" t="s">
        <v>161</v>
      </c>
      <c r="I101" s="455" t="s">
        <v>831</v>
      </c>
      <c r="J101" s="455"/>
      <c r="K101" s="455"/>
      <c r="L101" s="455"/>
      <c r="M101" s="472">
        <v>29.48856</v>
      </c>
      <c r="N101" s="472">
        <v>99.704800000000006</v>
      </c>
      <c r="O101" s="459" t="s">
        <v>973</v>
      </c>
      <c r="P101" s="463"/>
      <c r="Q101" s="464" t="s">
        <v>332</v>
      </c>
      <c r="R101" s="465" t="s">
        <v>544</v>
      </c>
      <c r="S101" s="467">
        <v>397.02350000000001</v>
      </c>
      <c r="T101" s="467">
        <v>84.723922617475395</v>
      </c>
      <c r="U101" s="468" t="s">
        <v>203</v>
      </c>
      <c r="V101" s="469">
        <v>30</v>
      </c>
      <c r="W101" s="469">
        <v>10</v>
      </c>
      <c r="X101" s="513"/>
      <c r="Y101" s="470" t="s">
        <v>847</v>
      </c>
      <c r="Z101" s="457"/>
      <c r="AA101" s="331" t="s">
        <v>336</v>
      </c>
      <c r="AB101" s="331" t="s">
        <v>605</v>
      </c>
    </row>
    <row r="102" spans="1:28" s="110" customFormat="1" ht="27.75" customHeight="1">
      <c r="A102" s="281">
        <v>37385</v>
      </c>
      <c r="B102" s="113" t="s">
        <v>889</v>
      </c>
      <c r="C102" s="113" t="s">
        <v>601</v>
      </c>
      <c r="D102" s="113" t="s">
        <v>770</v>
      </c>
      <c r="E102" s="311" t="s">
        <v>287</v>
      </c>
      <c r="F102" s="314">
        <v>1</v>
      </c>
      <c r="G102" s="425">
        <v>1</v>
      </c>
      <c r="H102" s="114" t="s">
        <v>746</v>
      </c>
      <c r="I102" s="114" t="s">
        <v>832</v>
      </c>
      <c r="J102" s="114"/>
      <c r="K102" s="114" t="s">
        <v>640</v>
      </c>
      <c r="L102" s="114" t="s">
        <v>505</v>
      </c>
      <c r="M102" s="115">
        <v>45.049959999999999</v>
      </c>
      <c r="N102" s="115">
        <v>93.310199999999995</v>
      </c>
      <c r="O102" s="113" t="s">
        <v>264</v>
      </c>
      <c r="P102" s="414" t="s">
        <v>264</v>
      </c>
      <c r="Q102" s="116" t="s">
        <v>265</v>
      </c>
      <c r="R102" s="117" t="s">
        <v>265</v>
      </c>
      <c r="S102" s="118">
        <v>28.19717</v>
      </c>
      <c r="T102" s="118">
        <v>11.422928645085168</v>
      </c>
      <c r="U102" s="119" t="s">
        <v>203</v>
      </c>
      <c r="V102" s="120">
        <v>51</v>
      </c>
      <c r="W102" s="120">
        <v>2</v>
      </c>
      <c r="X102" s="114" t="s">
        <v>574</v>
      </c>
      <c r="Y102" s="134" t="s">
        <v>847</v>
      </c>
      <c r="Z102" s="122"/>
      <c r="AA102" s="123" t="s">
        <v>336</v>
      </c>
      <c r="AB102" s="123" t="s">
        <v>605</v>
      </c>
    </row>
    <row r="103" spans="1:28" s="110" customFormat="1" ht="15" customHeight="1">
      <c r="A103" s="281">
        <v>37385</v>
      </c>
      <c r="B103" s="113" t="s">
        <v>889</v>
      </c>
      <c r="C103" s="113" t="s">
        <v>601</v>
      </c>
      <c r="D103" s="113" t="s">
        <v>770</v>
      </c>
      <c r="E103" s="311" t="s">
        <v>287</v>
      </c>
      <c r="F103" s="314">
        <v>1</v>
      </c>
      <c r="G103" s="425">
        <v>1</v>
      </c>
      <c r="H103" s="114" t="s">
        <v>747</v>
      </c>
      <c r="I103" s="114" t="s">
        <v>833</v>
      </c>
      <c r="J103" s="114"/>
      <c r="K103" s="114"/>
      <c r="L103" s="114"/>
      <c r="M103" s="115">
        <v>43.996630000000003</v>
      </c>
      <c r="N103" s="115">
        <v>93.908600000000007</v>
      </c>
      <c r="O103" s="113" t="s">
        <v>264</v>
      </c>
      <c r="P103" s="413" t="s">
        <v>973</v>
      </c>
      <c r="Q103" s="116" t="s">
        <v>554</v>
      </c>
      <c r="R103" s="117" t="s">
        <v>542</v>
      </c>
      <c r="S103" s="118">
        <v>129.72</v>
      </c>
      <c r="T103" s="118">
        <v>53.7656024743332</v>
      </c>
      <c r="U103" s="119" t="s">
        <v>203</v>
      </c>
      <c r="V103" s="120">
        <v>47</v>
      </c>
      <c r="W103" s="120">
        <v>6</v>
      </c>
      <c r="X103" s="114" t="s">
        <v>574</v>
      </c>
      <c r="Y103" s="134" t="s">
        <v>847</v>
      </c>
      <c r="Z103" s="122"/>
      <c r="AA103" s="268" t="s">
        <v>336</v>
      </c>
      <c r="AB103" s="268" t="s">
        <v>605</v>
      </c>
    </row>
    <row r="104" spans="1:28" s="471" customFormat="1" ht="15" customHeight="1">
      <c r="A104" s="476">
        <v>37385</v>
      </c>
      <c r="B104" s="477" t="s">
        <v>889</v>
      </c>
      <c r="C104" s="477" t="s">
        <v>601</v>
      </c>
      <c r="D104" s="477" t="s">
        <v>770</v>
      </c>
      <c r="E104" s="478" t="s">
        <v>287</v>
      </c>
      <c r="F104" s="479">
        <v>0</v>
      </c>
      <c r="G104" s="451">
        <v>1</v>
      </c>
      <c r="H104" s="452" t="s">
        <v>748</v>
      </c>
      <c r="I104" s="452" t="s">
        <v>834</v>
      </c>
      <c r="J104" s="452" t="s">
        <v>506</v>
      </c>
      <c r="K104" s="452" t="s">
        <v>506</v>
      </c>
      <c r="L104" s="452" t="s">
        <v>506</v>
      </c>
      <c r="M104" s="480">
        <v>44.746630000000003</v>
      </c>
      <c r="N104" s="480">
        <v>92.852400000000003</v>
      </c>
      <c r="O104" s="477" t="s">
        <v>264</v>
      </c>
      <c r="P104" s="481"/>
      <c r="Q104" s="453" t="s">
        <v>767</v>
      </c>
      <c r="R104" s="482" t="s">
        <v>266</v>
      </c>
      <c r="S104" s="483">
        <v>37049.24</v>
      </c>
      <c r="T104" s="483">
        <v>12795.088960333738</v>
      </c>
      <c r="U104" s="490" t="s">
        <v>540</v>
      </c>
      <c r="V104" s="485">
        <v>51</v>
      </c>
      <c r="W104" s="485">
        <v>2</v>
      </c>
      <c r="X104" s="452" t="s">
        <v>574</v>
      </c>
      <c r="Y104" s="486" t="s">
        <v>847</v>
      </c>
      <c r="Z104" s="487"/>
      <c r="AA104" s="268" t="s">
        <v>336</v>
      </c>
      <c r="AB104" s="361" t="s">
        <v>604</v>
      </c>
    </row>
    <row r="105" spans="1:28" s="346" customFormat="1" ht="15" customHeight="1">
      <c r="A105" s="334">
        <v>37405</v>
      </c>
      <c r="B105" s="335" t="s">
        <v>890</v>
      </c>
      <c r="C105" s="335" t="s">
        <v>600</v>
      </c>
      <c r="D105" s="335" t="s">
        <v>770</v>
      </c>
      <c r="E105" s="336" t="s">
        <v>682</v>
      </c>
      <c r="F105" s="337">
        <v>0</v>
      </c>
      <c r="G105" s="426"/>
      <c r="H105" s="190" t="s">
        <v>749</v>
      </c>
      <c r="I105" s="190" t="s">
        <v>835</v>
      </c>
      <c r="J105" s="190"/>
      <c r="K105" s="190"/>
      <c r="L105" s="190"/>
      <c r="M105" s="338">
        <v>44.089109999999998</v>
      </c>
      <c r="N105" s="338">
        <v>110.69499999999999</v>
      </c>
      <c r="O105" s="335" t="s">
        <v>973</v>
      </c>
      <c r="P105" s="412"/>
      <c r="Q105" s="339" t="s">
        <v>332</v>
      </c>
      <c r="R105" s="340" t="s">
        <v>543</v>
      </c>
      <c r="S105" s="341">
        <v>511.38040000000001</v>
      </c>
      <c r="T105" s="341">
        <v>791.23319850952589</v>
      </c>
      <c r="U105" s="342" t="s">
        <v>203</v>
      </c>
      <c r="V105" s="343">
        <v>17</v>
      </c>
      <c r="W105" s="343">
        <v>12</v>
      </c>
      <c r="X105" s="190" t="s">
        <v>507</v>
      </c>
      <c r="Y105" s="344" t="s">
        <v>847</v>
      </c>
      <c r="Z105" s="345"/>
      <c r="AA105" s="223" t="s">
        <v>335</v>
      </c>
      <c r="AB105" s="364" t="s">
        <v>604</v>
      </c>
    </row>
    <row r="106" spans="1:28" s="110" customFormat="1" ht="15" customHeight="1">
      <c r="A106" s="282">
        <v>37405</v>
      </c>
      <c r="B106" s="99" t="s">
        <v>890</v>
      </c>
      <c r="C106" s="99" t="s">
        <v>600</v>
      </c>
      <c r="D106" s="99" t="s">
        <v>770</v>
      </c>
      <c r="E106" s="312" t="s">
        <v>682</v>
      </c>
      <c r="F106" s="315">
        <v>1</v>
      </c>
      <c r="G106" s="427">
        <v>1</v>
      </c>
      <c r="H106" s="98" t="s">
        <v>750</v>
      </c>
      <c r="I106" s="98" t="s">
        <v>874</v>
      </c>
      <c r="J106" s="98"/>
      <c r="K106" s="98"/>
      <c r="L106" s="235" t="s">
        <v>508</v>
      </c>
      <c r="M106" s="101">
        <v>42.56241</v>
      </c>
      <c r="N106" s="101">
        <v>114.495</v>
      </c>
      <c r="O106" s="99" t="s">
        <v>264</v>
      </c>
      <c r="P106" s="415" t="s">
        <v>264</v>
      </c>
      <c r="Q106" s="102" t="s">
        <v>554</v>
      </c>
      <c r="R106" s="103" t="s">
        <v>542</v>
      </c>
      <c r="S106" s="104">
        <v>240.67349999999999</v>
      </c>
      <c r="T106" s="104">
        <v>78.870177345950012</v>
      </c>
      <c r="U106" s="105" t="s">
        <v>203</v>
      </c>
      <c r="V106" s="106">
        <v>12</v>
      </c>
      <c r="W106" s="106">
        <v>15</v>
      </c>
      <c r="X106" s="98" t="s">
        <v>587</v>
      </c>
      <c r="Y106" s="238" t="s">
        <v>847</v>
      </c>
      <c r="Z106" s="108"/>
      <c r="AA106" s="109" t="s">
        <v>336</v>
      </c>
      <c r="AB106" s="109" t="s">
        <v>605</v>
      </c>
    </row>
    <row r="107" spans="1:28" s="110" customFormat="1" ht="15" customHeight="1" thickBot="1">
      <c r="A107" s="285">
        <v>37405</v>
      </c>
      <c r="B107" s="135" t="s">
        <v>890</v>
      </c>
      <c r="C107" s="135" t="s">
        <v>600</v>
      </c>
      <c r="D107" s="135" t="s">
        <v>770</v>
      </c>
      <c r="E107" s="135" t="s">
        <v>682</v>
      </c>
      <c r="F107" s="322">
        <v>1</v>
      </c>
      <c r="G107" s="322">
        <v>1</v>
      </c>
      <c r="H107" s="136" t="s">
        <v>751</v>
      </c>
      <c r="I107" s="136" t="s">
        <v>875</v>
      </c>
      <c r="J107" s="136"/>
      <c r="K107" s="136"/>
      <c r="L107" s="136"/>
      <c r="M107" s="137">
        <v>43.002119999999998</v>
      </c>
      <c r="N107" s="137">
        <v>115.203</v>
      </c>
      <c r="O107" s="135" t="s">
        <v>973</v>
      </c>
      <c r="P107" s="417" t="s">
        <v>973</v>
      </c>
      <c r="Q107" s="138" t="s">
        <v>767</v>
      </c>
      <c r="R107" s="139" t="s">
        <v>545</v>
      </c>
      <c r="S107" s="140">
        <v>35884.639999999999</v>
      </c>
      <c r="T107" s="140">
        <v>15942.456840371264</v>
      </c>
      <c r="U107" s="154" t="s">
        <v>540</v>
      </c>
      <c r="V107" s="141">
        <v>12</v>
      </c>
      <c r="W107" s="141">
        <v>5</v>
      </c>
      <c r="X107" s="136" t="s">
        <v>593</v>
      </c>
      <c r="Y107" s="243" t="s">
        <v>847</v>
      </c>
      <c r="Z107" s="142"/>
      <c r="AA107" s="397" t="s">
        <v>335</v>
      </c>
      <c r="AB107" s="541" t="s">
        <v>604</v>
      </c>
    </row>
    <row r="108" spans="1:28" s="471" customFormat="1" ht="15" customHeight="1" thickTop="1">
      <c r="A108" s="497"/>
      <c r="B108" s="498" t="s">
        <v>16</v>
      </c>
      <c r="C108" s="498" t="s">
        <v>601</v>
      </c>
      <c r="D108" s="498" t="s">
        <v>771</v>
      </c>
      <c r="E108" s="499" t="s">
        <v>685</v>
      </c>
      <c r="F108" s="500">
        <v>0</v>
      </c>
      <c r="G108" s="501">
        <v>1</v>
      </c>
      <c r="H108" s="502" t="s">
        <v>263</v>
      </c>
      <c r="I108" s="514" t="s">
        <v>876</v>
      </c>
      <c r="J108" s="502"/>
      <c r="K108" s="502"/>
      <c r="L108" s="502"/>
      <c r="M108" s="503">
        <v>30.38241</v>
      </c>
      <c r="N108" s="503">
        <v>91.094300000000004</v>
      </c>
      <c r="O108" s="498" t="s">
        <v>264</v>
      </c>
      <c r="P108" s="504"/>
      <c r="Q108" s="505" t="s">
        <v>265</v>
      </c>
      <c r="R108" s="506" t="s">
        <v>265</v>
      </c>
      <c r="S108" s="507">
        <v>37</v>
      </c>
      <c r="T108" s="507">
        <v>57.045960051699993</v>
      </c>
      <c r="U108" s="508" t="s">
        <v>203</v>
      </c>
      <c r="V108" s="509">
        <v>73</v>
      </c>
      <c r="W108" s="509">
        <v>6</v>
      </c>
      <c r="X108" s="502" t="s">
        <v>576</v>
      </c>
      <c r="Y108" s="510" t="s">
        <v>847</v>
      </c>
      <c r="Z108" s="511"/>
      <c r="AA108" s="224" t="s">
        <v>336</v>
      </c>
      <c r="AB108" s="224" t="s">
        <v>605</v>
      </c>
    </row>
    <row r="109" spans="1:28" s="110" customFormat="1" ht="15" customHeight="1">
      <c r="A109" s="281"/>
      <c r="B109" s="113" t="s">
        <v>16</v>
      </c>
      <c r="C109" s="113" t="s">
        <v>601</v>
      </c>
      <c r="D109" s="113" t="s">
        <v>771</v>
      </c>
      <c r="E109" s="311" t="s">
        <v>685</v>
      </c>
      <c r="F109" s="314">
        <v>1</v>
      </c>
      <c r="G109" s="425">
        <v>1</v>
      </c>
      <c r="H109" s="114" t="s">
        <v>267</v>
      </c>
      <c r="I109" s="114" t="s">
        <v>564</v>
      </c>
      <c r="J109" s="114"/>
      <c r="K109" s="114"/>
      <c r="L109" s="114"/>
      <c r="M109" s="115">
        <v>30.18993</v>
      </c>
      <c r="N109" s="115">
        <v>92.590400000000002</v>
      </c>
      <c r="O109" s="113" t="s">
        <v>264</v>
      </c>
      <c r="P109" s="413" t="s">
        <v>973</v>
      </c>
      <c r="Q109" s="116" t="s">
        <v>767</v>
      </c>
      <c r="R109" s="117" t="s">
        <v>542</v>
      </c>
      <c r="S109" s="118">
        <v>1381</v>
      </c>
      <c r="T109" s="118">
        <v>2045.1976422057999</v>
      </c>
      <c r="U109" s="119" t="s">
        <v>540</v>
      </c>
      <c r="V109" s="120">
        <v>34</v>
      </c>
      <c r="W109" s="120">
        <v>6</v>
      </c>
      <c r="X109" s="114" t="s">
        <v>582</v>
      </c>
      <c r="Y109" s="134" t="s">
        <v>847</v>
      </c>
      <c r="Z109" s="122"/>
      <c r="AA109" s="268" t="s">
        <v>336</v>
      </c>
      <c r="AB109" s="361" t="s">
        <v>604</v>
      </c>
    </row>
    <row r="110" spans="1:28" s="346" customFormat="1" ht="15" customHeight="1">
      <c r="A110" s="347"/>
      <c r="B110" s="348" t="s">
        <v>16</v>
      </c>
      <c r="C110" s="348" t="s">
        <v>601</v>
      </c>
      <c r="D110" s="348" t="s">
        <v>771</v>
      </c>
      <c r="E110" s="349" t="s">
        <v>685</v>
      </c>
      <c r="F110" s="350">
        <v>0</v>
      </c>
      <c r="G110" s="428"/>
      <c r="H110" s="401" t="s">
        <v>334</v>
      </c>
      <c r="I110" s="401" t="s">
        <v>186</v>
      </c>
      <c r="J110" s="401"/>
      <c r="K110" s="401"/>
      <c r="L110" s="401"/>
      <c r="M110" s="402">
        <v>30.070209999999999</v>
      </c>
      <c r="N110" s="402">
        <v>92.878799999999998</v>
      </c>
      <c r="O110" s="348" t="s">
        <v>264</v>
      </c>
      <c r="P110" s="411"/>
      <c r="Q110" s="353" t="s">
        <v>554</v>
      </c>
      <c r="R110" s="354" t="s">
        <v>542</v>
      </c>
      <c r="S110" s="360">
        <v>296</v>
      </c>
      <c r="T110" s="403">
        <v>436.0295799392</v>
      </c>
      <c r="U110" s="356" t="s">
        <v>203</v>
      </c>
      <c r="V110" s="357">
        <v>34</v>
      </c>
      <c r="W110" s="357">
        <v>6</v>
      </c>
      <c r="X110" s="351" t="s">
        <v>582</v>
      </c>
      <c r="Y110" s="358" t="s">
        <v>847</v>
      </c>
      <c r="Z110" s="359"/>
      <c r="AA110" s="268" t="s">
        <v>336</v>
      </c>
      <c r="AB110" s="361" t="s">
        <v>604</v>
      </c>
    </row>
    <row r="111" spans="1:28" s="165" customFormat="1" ht="15" customHeight="1">
      <c r="A111" s="286"/>
      <c r="B111" s="156" t="s">
        <v>16</v>
      </c>
      <c r="C111" s="156" t="s">
        <v>601</v>
      </c>
      <c r="D111" s="156" t="s">
        <v>771</v>
      </c>
      <c r="E111" s="311" t="s">
        <v>685</v>
      </c>
      <c r="F111" s="314">
        <v>1</v>
      </c>
      <c r="G111" s="429">
        <v>1</v>
      </c>
      <c r="H111" s="157" t="s">
        <v>268</v>
      </c>
      <c r="I111" s="157" t="s">
        <v>877</v>
      </c>
      <c r="J111" s="157"/>
      <c r="K111" s="157"/>
      <c r="L111" s="157"/>
      <c r="M111" s="158">
        <v>30.698810000000002</v>
      </c>
      <c r="N111" s="158">
        <v>92.893199999999993</v>
      </c>
      <c r="O111" s="156" t="s">
        <v>264</v>
      </c>
      <c r="P111" s="413" t="s">
        <v>973</v>
      </c>
      <c r="Q111" s="159" t="s">
        <v>332</v>
      </c>
      <c r="R111" s="155" t="s">
        <v>543</v>
      </c>
      <c r="S111" s="160">
        <v>504</v>
      </c>
      <c r="T111" s="160">
        <v>711.202312044</v>
      </c>
      <c r="U111" s="161" t="s">
        <v>203</v>
      </c>
      <c r="V111" s="162">
        <v>35</v>
      </c>
      <c r="W111" s="162">
        <v>4</v>
      </c>
      <c r="X111" s="157" t="s">
        <v>585</v>
      </c>
      <c r="Y111" s="239" t="s">
        <v>847</v>
      </c>
      <c r="Z111" s="163"/>
      <c r="AA111" s="164" t="s">
        <v>336</v>
      </c>
      <c r="AB111" s="164" t="s">
        <v>605</v>
      </c>
    </row>
    <row r="112" spans="1:28" s="471" customFormat="1" ht="17.25" customHeight="1">
      <c r="A112" s="458">
        <v>37463</v>
      </c>
      <c r="B112" s="459" t="s">
        <v>891</v>
      </c>
      <c r="C112" s="459" t="s">
        <v>600</v>
      </c>
      <c r="D112" s="459" t="s">
        <v>771</v>
      </c>
      <c r="E112" s="460" t="s">
        <v>684</v>
      </c>
      <c r="F112" s="461">
        <v>0</v>
      </c>
      <c r="G112" s="454">
        <v>1</v>
      </c>
      <c r="H112" s="455" t="s">
        <v>978</v>
      </c>
      <c r="I112" s="455" t="s">
        <v>879</v>
      </c>
      <c r="J112" s="455"/>
      <c r="K112" s="455"/>
      <c r="L112" s="455"/>
      <c r="M112" s="472">
        <v>31.62593</v>
      </c>
      <c r="N112" s="472">
        <v>110.175</v>
      </c>
      <c r="O112" s="459" t="s">
        <v>973</v>
      </c>
      <c r="P112" s="463"/>
      <c r="Q112" s="464" t="s">
        <v>332</v>
      </c>
      <c r="R112" s="465" t="s">
        <v>544</v>
      </c>
      <c r="S112" s="467">
        <v>1257.356</v>
      </c>
      <c r="T112" s="467">
        <v>89.110554667588332</v>
      </c>
      <c r="U112" s="468" t="s">
        <v>203</v>
      </c>
      <c r="V112" s="469">
        <v>79</v>
      </c>
      <c r="W112" s="469">
        <v>14</v>
      </c>
      <c r="X112" s="455" t="s">
        <v>399</v>
      </c>
      <c r="Y112" s="470" t="s">
        <v>847</v>
      </c>
      <c r="Z112" s="457"/>
      <c r="AA112" s="223" t="s">
        <v>336</v>
      </c>
      <c r="AB112" s="223" t="s">
        <v>605</v>
      </c>
    </row>
    <row r="113" spans="1:28" s="110" customFormat="1" ht="15" customHeight="1">
      <c r="A113" s="282">
        <v>37463</v>
      </c>
      <c r="B113" s="99" t="s">
        <v>891</v>
      </c>
      <c r="C113" s="99" t="s">
        <v>600</v>
      </c>
      <c r="D113" s="99" t="s">
        <v>771</v>
      </c>
      <c r="E113" s="312" t="s">
        <v>684</v>
      </c>
      <c r="F113" s="315">
        <v>1</v>
      </c>
      <c r="G113" s="427">
        <v>1</v>
      </c>
      <c r="H113" s="98" t="s">
        <v>979</v>
      </c>
      <c r="I113" s="98" t="s">
        <v>878</v>
      </c>
      <c r="J113" s="98"/>
      <c r="K113" s="98"/>
      <c r="L113" s="98"/>
      <c r="M113" s="101">
        <v>34.538640000000001</v>
      </c>
      <c r="N113" s="101">
        <v>111.694</v>
      </c>
      <c r="O113" s="99" t="s">
        <v>973</v>
      </c>
      <c r="P113" s="412"/>
      <c r="Q113" s="102" t="s">
        <v>332</v>
      </c>
      <c r="R113" s="103" t="s">
        <v>543</v>
      </c>
      <c r="S113" s="104">
        <v>237.43020000000001</v>
      </c>
      <c r="T113" s="104">
        <v>91.988215477008197</v>
      </c>
      <c r="U113" s="105" t="s">
        <v>203</v>
      </c>
      <c r="V113" s="106">
        <v>23</v>
      </c>
      <c r="W113" s="106">
        <v>18</v>
      </c>
      <c r="X113" s="98" t="s">
        <v>595</v>
      </c>
      <c r="Y113" s="238" t="s">
        <v>847</v>
      </c>
      <c r="Z113" s="108"/>
      <c r="AA113" s="109" t="s">
        <v>336</v>
      </c>
      <c r="AB113" s="109" t="s">
        <v>605</v>
      </c>
    </row>
    <row r="114" spans="1:28" s="166" customFormat="1" ht="15" customHeight="1">
      <c r="A114" s="283">
        <v>37638</v>
      </c>
      <c r="B114" s="143" t="s">
        <v>892</v>
      </c>
      <c r="C114" s="143" t="s">
        <v>602</v>
      </c>
      <c r="D114" s="143" t="s">
        <v>771</v>
      </c>
      <c r="E114" s="311" t="s">
        <v>285</v>
      </c>
      <c r="F114" s="314">
        <v>1</v>
      </c>
      <c r="G114" s="314">
        <v>1</v>
      </c>
      <c r="H114" s="144" t="s">
        <v>989</v>
      </c>
      <c r="I114" s="144" t="s">
        <v>880</v>
      </c>
      <c r="J114" s="144"/>
      <c r="K114" s="144"/>
      <c r="L114" s="144"/>
      <c r="M114" s="145">
        <v>40.221780000000003</v>
      </c>
      <c r="N114" s="145">
        <v>74.777900000000002</v>
      </c>
      <c r="O114" s="143" t="s">
        <v>973</v>
      </c>
      <c r="P114" s="413" t="s">
        <v>973</v>
      </c>
      <c r="Q114" s="146" t="s">
        <v>767</v>
      </c>
      <c r="R114" s="230" t="s">
        <v>494</v>
      </c>
      <c r="S114" s="148">
        <v>6787.58</v>
      </c>
      <c r="T114" s="148">
        <v>12504.140720545876</v>
      </c>
      <c r="U114" s="191" t="s">
        <v>540</v>
      </c>
      <c r="V114" s="150" t="s">
        <v>509</v>
      </c>
      <c r="W114" s="150">
        <v>16</v>
      </c>
      <c r="X114" s="144" t="s">
        <v>579</v>
      </c>
      <c r="Y114" s="240" t="s">
        <v>847</v>
      </c>
      <c r="Z114" s="152"/>
      <c r="AA114" s="224"/>
      <c r="AB114" s="192"/>
    </row>
    <row r="115" spans="1:28" s="471" customFormat="1" ht="15" customHeight="1">
      <c r="A115" s="476">
        <v>37743</v>
      </c>
      <c r="B115" s="477" t="s">
        <v>892</v>
      </c>
      <c r="C115" s="477" t="s">
        <v>602</v>
      </c>
      <c r="D115" s="477" t="s">
        <v>771</v>
      </c>
      <c r="E115" s="478" t="s">
        <v>285</v>
      </c>
      <c r="F115" s="479">
        <v>0</v>
      </c>
      <c r="G115" s="479">
        <v>1</v>
      </c>
      <c r="H115" s="452" t="s">
        <v>990</v>
      </c>
      <c r="I115" s="452" t="s">
        <v>881</v>
      </c>
      <c r="J115" s="452"/>
      <c r="K115" s="452"/>
      <c r="L115" s="452"/>
      <c r="M115" s="480">
        <v>40.22927</v>
      </c>
      <c r="N115" s="480">
        <v>75.119600000000005</v>
      </c>
      <c r="O115" s="477" t="s">
        <v>264</v>
      </c>
      <c r="P115" s="481"/>
      <c r="Q115" s="453" t="s">
        <v>265</v>
      </c>
      <c r="R115" s="482" t="s">
        <v>265</v>
      </c>
      <c r="S115" s="483">
        <v>27.91451</v>
      </c>
      <c r="T115" s="483">
        <v>44.825893909136887</v>
      </c>
      <c r="U115" s="484" t="s">
        <v>203</v>
      </c>
      <c r="V115" s="485">
        <v>64</v>
      </c>
      <c r="W115" s="485">
        <v>4</v>
      </c>
      <c r="X115" s="452" t="s">
        <v>579</v>
      </c>
      <c r="Y115" s="486" t="s">
        <v>847</v>
      </c>
      <c r="Z115" s="487"/>
      <c r="AA115" s="332" t="s">
        <v>336</v>
      </c>
      <c r="AB115" s="332" t="s">
        <v>605</v>
      </c>
    </row>
    <row r="116" spans="1:28" s="471" customFormat="1" ht="15" customHeight="1">
      <c r="A116" s="476">
        <v>37743</v>
      </c>
      <c r="B116" s="477" t="s">
        <v>892</v>
      </c>
      <c r="C116" s="477" t="s">
        <v>602</v>
      </c>
      <c r="D116" s="477" t="s">
        <v>771</v>
      </c>
      <c r="E116" s="478" t="s">
        <v>285</v>
      </c>
      <c r="F116" s="479">
        <v>0</v>
      </c>
      <c r="G116" s="479">
        <v>1</v>
      </c>
      <c r="H116" s="452" t="s">
        <v>277</v>
      </c>
      <c r="I116" s="452" t="s">
        <v>201</v>
      </c>
      <c r="J116" s="452"/>
      <c r="K116" s="452"/>
      <c r="L116" s="452"/>
      <c r="M116" s="480">
        <v>40.151490000000003</v>
      </c>
      <c r="N116" s="480">
        <v>75.601299999999995</v>
      </c>
      <c r="O116" s="477" t="s">
        <v>973</v>
      </c>
      <c r="P116" s="481"/>
      <c r="Q116" s="453" t="s">
        <v>332</v>
      </c>
      <c r="R116" s="482" t="s">
        <v>510</v>
      </c>
      <c r="S116" s="488">
        <v>58.799500000000002</v>
      </c>
      <c r="T116" s="488">
        <v>94.913998098556362</v>
      </c>
      <c r="U116" s="484" t="s">
        <v>203</v>
      </c>
      <c r="V116" s="485">
        <v>64</v>
      </c>
      <c r="W116" s="485">
        <v>16</v>
      </c>
      <c r="X116" s="452" t="s">
        <v>511</v>
      </c>
      <c r="Y116" s="486" t="s">
        <v>847</v>
      </c>
      <c r="Z116" s="487"/>
      <c r="AA116" s="332" t="s">
        <v>336</v>
      </c>
      <c r="AB116" s="332" t="s">
        <v>605</v>
      </c>
    </row>
    <row r="117" spans="1:28" s="346" customFormat="1" ht="15" customHeight="1">
      <c r="A117" s="398">
        <v>37638</v>
      </c>
      <c r="B117" s="348" t="s">
        <v>892</v>
      </c>
      <c r="C117" s="348" t="s">
        <v>602</v>
      </c>
      <c r="D117" s="348" t="s">
        <v>771</v>
      </c>
      <c r="E117" s="349" t="s">
        <v>285</v>
      </c>
      <c r="F117" s="350">
        <v>0</v>
      </c>
      <c r="G117" s="428"/>
      <c r="H117" s="351" t="s">
        <v>991</v>
      </c>
      <c r="I117" s="351" t="s">
        <v>882</v>
      </c>
      <c r="J117" s="351"/>
      <c r="K117" s="351"/>
      <c r="L117" s="351"/>
      <c r="M117" s="352">
        <v>39.967889999999997</v>
      </c>
      <c r="N117" s="352">
        <v>75.188500000000005</v>
      </c>
      <c r="O117" s="348" t="s">
        <v>264</v>
      </c>
      <c r="P117" s="411"/>
      <c r="Q117" s="353" t="s">
        <v>767</v>
      </c>
      <c r="R117" s="399" t="s">
        <v>494</v>
      </c>
      <c r="S117" s="355">
        <v>1890.3420000000001</v>
      </c>
      <c r="T117" s="355">
        <v>3217.9543614186196</v>
      </c>
      <c r="U117" s="356" t="s">
        <v>540</v>
      </c>
      <c r="V117" s="404" t="s">
        <v>512</v>
      </c>
      <c r="W117" s="357">
        <v>9</v>
      </c>
      <c r="X117" s="351" t="s">
        <v>579</v>
      </c>
      <c r="Y117" s="358" t="s">
        <v>847</v>
      </c>
      <c r="Z117" s="359"/>
      <c r="AA117" s="224"/>
      <c r="AB117" s="405"/>
    </row>
    <row r="118" spans="1:28" s="346" customFormat="1" ht="15" customHeight="1">
      <c r="A118" s="334">
        <v>37427</v>
      </c>
      <c r="B118" s="335" t="s">
        <v>893</v>
      </c>
      <c r="C118" s="335" t="s">
        <v>600</v>
      </c>
      <c r="D118" s="335" t="s">
        <v>771</v>
      </c>
      <c r="E118" s="336" t="s">
        <v>684</v>
      </c>
      <c r="F118" s="337">
        <v>0</v>
      </c>
      <c r="G118" s="426"/>
      <c r="H118" s="190" t="s">
        <v>997</v>
      </c>
      <c r="I118" s="190" t="s">
        <v>360</v>
      </c>
      <c r="J118" s="190"/>
      <c r="K118" s="190"/>
      <c r="L118" s="190"/>
      <c r="M118" s="338">
        <v>42.126600000000003</v>
      </c>
      <c r="N118" s="338">
        <v>110.973</v>
      </c>
      <c r="O118" s="335" t="s">
        <v>973</v>
      </c>
      <c r="P118" s="412"/>
      <c r="Q118" s="339" t="s">
        <v>332</v>
      </c>
      <c r="R118" s="340" t="s">
        <v>544</v>
      </c>
      <c r="S118" s="341">
        <v>2446.1979999999999</v>
      </c>
      <c r="T118" s="341">
        <v>1118.135909323096</v>
      </c>
      <c r="U118" s="342" t="s">
        <v>556</v>
      </c>
      <c r="V118" s="343">
        <v>18</v>
      </c>
      <c r="W118" s="343">
        <v>17</v>
      </c>
      <c r="X118" s="190" t="s">
        <v>568</v>
      </c>
      <c r="Y118" s="344" t="s">
        <v>847</v>
      </c>
      <c r="Z118" s="345"/>
      <c r="AA118" s="223" t="s">
        <v>335</v>
      </c>
      <c r="AB118" s="223" t="s">
        <v>605</v>
      </c>
    </row>
    <row r="119" spans="1:28" s="471" customFormat="1" ht="15" customHeight="1">
      <c r="A119" s="458">
        <v>37427</v>
      </c>
      <c r="B119" s="459" t="s">
        <v>893</v>
      </c>
      <c r="C119" s="459" t="s">
        <v>600</v>
      </c>
      <c r="D119" s="459" t="s">
        <v>771</v>
      </c>
      <c r="E119" s="460" t="s">
        <v>684</v>
      </c>
      <c r="F119" s="461">
        <v>1</v>
      </c>
      <c r="G119" s="454">
        <v>1</v>
      </c>
      <c r="H119" s="455" t="s">
        <v>998</v>
      </c>
      <c r="I119" s="455" t="s">
        <v>361</v>
      </c>
      <c r="J119" s="455"/>
      <c r="K119" s="455"/>
      <c r="L119" s="455"/>
      <c r="M119" s="472">
        <v>40.66384</v>
      </c>
      <c r="N119" s="472">
        <v>111.902</v>
      </c>
      <c r="O119" s="459" t="s">
        <v>264</v>
      </c>
      <c r="P119" s="473" t="s">
        <v>264</v>
      </c>
      <c r="Q119" s="464" t="s">
        <v>265</v>
      </c>
      <c r="R119" s="465" t="s">
        <v>265</v>
      </c>
      <c r="S119" s="467">
        <v>45.036810000000003</v>
      </c>
      <c r="T119" s="467">
        <v>45.679690768152994</v>
      </c>
      <c r="U119" s="468" t="s">
        <v>203</v>
      </c>
      <c r="V119" s="469">
        <v>19</v>
      </c>
      <c r="W119" s="469">
        <v>14</v>
      </c>
      <c r="X119" s="455"/>
      <c r="Y119" s="470" t="s">
        <v>847</v>
      </c>
      <c r="Z119" s="457"/>
      <c r="AA119" s="331" t="s">
        <v>336</v>
      </c>
      <c r="AB119" s="331" t="s">
        <v>605</v>
      </c>
    </row>
    <row r="120" spans="1:28" s="471" customFormat="1" ht="15" customHeight="1">
      <c r="A120" s="458">
        <v>37427</v>
      </c>
      <c r="B120" s="459" t="s">
        <v>893</v>
      </c>
      <c r="C120" s="459" t="s">
        <v>600</v>
      </c>
      <c r="D120" s="459" t="s">
        <v>771</v>
      </c>
      <c r="E120" s="460" t="s">
        <v>684</v>
      </c>
      <c r="F120" s="461">
        <v>0</v>
      </c>
      <c r="G120" s="454">
        <v>1</v>
      </c>
      <c r="H120" s="455" t="s">
        <v>999</v>
      </c>
      <c r="I120" s="455" t="s">
        <v>362</v>
      </c>
      <c r="J120" s="455"/>
      <c r="K120" s="455"/>
      <c r="L120" s="455"/>
      <c r="M120" s="472">
        <v>40.733559999999997</v>
      </c>
      <c r="N120" s="472">
        <v>111.923</v>
      </c>
      <c r="O120" s="459" t="s">
        <v>264</v>
      </c>
      <c r="P120" s="463"/>
      <c r="Q120" s="464" t="s">
        <v>767</v>
      </c>
      <c r="R120" s="465" t="s">
        <v>546</v>
      </c>
      <c r="S120" s="467">
        <v>3511.3249999999998</v>
      </c>
      <c r="T120" s="467">
        <v>1390.9859212780648</v>
      </c>
      <c r="U120" s="474" t="s">
        <v>540</v>
      </c>
      <c r="V120" s="469">
        <v>19</v>
      </c>
      <c r="W120" s="469">
        <v>14</v>
      </c>
      <c r="X120" s="455" t="s">
        <v>513</v>
      </c>
      <c r="Y120" s="470" t="s">
        <v>847</v>
      </c>
      <c r="Z120" s="457"/>
      <c r="AA120" s="331"/>
      <c r="AB120" s="331"/>
    </row>
    <row r="121" spans="1:28" s="471" customFormat="1" ht="15" customHeight="1">
      <c r="A121" s="458">
        <v>37427</v>
      </c>
      <c r="B121" s="459" t="s">
        <v>893</v>
      </c>
      <c r="C121" s="459" t="s">
        <v>600</v>
      </c>
      <c r="D121" s="459" t="s">
        <v>771</v>
      </c>
      <c r="E121" s="460" t="s">
        <v>684</v>
      </c>
      <c r="F121" s="461">
        <v>1</v>
      </c>
      <c r="G121" s="454">
        <v>1</v>
      </c>
      <c r="H121" s="455" t="s">
        <v>1000</v>
      </c>
      <c r="I121" s="455" t="s">
        <v>363</v>
      </c>
      <c r="J121" s="455"/>
      <c r="K121" s="455"/>
      <c r="L121" s="455"/>
      <c r="M121" s="472">
        <v>40.779949999999999</v>
      </c>
      <c r="N121" s="472">
        <v>111.806</v>
      </c>
      <c r="O121" s="459" t="s">
        <v>973</v>
      </c>
      <c r="P121" s="463"/>
      <c r="Q121" s="464" t="s">
        <v>332</v>
      </c>
      <c r="R121" s="465" t="s">
        <v>544</v>
      </c>
      <c r="S121" s="467">
        <v>7.2143620000000004</v>
      </c>
      <c r="T121" s="467">
        <v>4.5462267560987044</v>
      </c>
      <c r="U121" s="468" t="s">
        <v>203</v>
      </c>
      <c r="V121" s="469">
        <v>19</v>
      </c>
      <c r="W121" s="469">
        <v>14</v>
      </c>
      <c r="X121" s="455"/>
      <c r="Y121" s="470" t="s">
        <v>847</v>
      </c>
      <c r="Z121" s="457"/>
      <c r="AA121" s="331" t="s">
        <v>336</v>
      </c>
      <c r="AB121" s="331" t="s">
        <v>605</v>
      </c>
    </row>
    <row r="122" spans="1:28" s="110" customFormat="1" ht="15" customHeight="1">
      <c r="A122" s="281">
        <v>37383</v>
      </c>
      <c r="B122" s="113" t="s">
        <v>894</v>
      </c>
      <c r="C122" s="113" t="s">
        <v>599</v>
      </c>
      <c r="D122" s="113" t="s">
        <v>771</v>
      </c>
      <c r="E122" s="311" t="s">
        <v>286</v>
      </c>
      <c r="F122" s="314">
        <v>1</v>
      </c>
      <c r="G122" s="425">
        <v>1</v>
      </c>
      <c r="H122" s="114" t="s">
        <v>915</v>
      </c>
      <c r="I122" s="114" t="s">
        <v>364</v>
      </c>
      <c r="J122" s="114"/>
      <c r="K122" s="114"/>
      <c r="L122" s="114"/>
      <c r="M122" s="115">
        <v>33.313450000000003</v>
      </c>
      <c r="N122" s="115">
        <v>86.806399999999996</v>
      </c>
      <c r="O122" s="113" t="s">
        <v>264</v>
      </c>
      <c r="P122" s="413" t="s">
        <v>973</v>
      </c>
      <c r="Q122" s="116" t="s">
        <v>265</v>
      </c>
      <c r="R122" s="117" t="s">
        <v>265</v>
      </c>
      <c r="S122" s="118">
        <v>25.126619999999999</v>
      </c>
      <c r="T122" s="118">
        <v>45.216395701021526</v>
      </c>
      <c r="U122" s="119" t="s">
        <v>203</v>
      </c>
      <c r="V122" s="120">
        <v>67</v>
      </c>
      <c r="W122" s="120">
        <v>9</v>
      </c>
      <c r="X122" s="114"/>
      <c r="Y122" s="134" t="s">
        <v>847</v>
      </c>
      <c r="Z122" s="122"/>
      <c r="AA122" s="123" t="s">
        <v>336</v>
      </c>
      <c r="AB122" s="123" t="s">
        <v>605</v>
      </c>
    </row>
    <row r="123" spans="1:28" s="346" customFormat="1" ht="15" customHeight="1">
      <c r="A123" s="347">
        <v>37383</v>
      </c>
      <c r="B123" s="348" t="s">
        <v>894</v>
      </c>
      <c r="C123" s="348" t="s">
        <v>599</v>
      </c>
      <c r="D123" s="348" t="s">
        <v>771</v>
      </c>
      <c r="E123" s="349" t="s">
        <v>286</v>
      </c>
      <c r="F123" s="350">
        <v>0</v>
      </c>
      <c r="G123" s="428"/>
      <c r="H123" s="351" t="s">
        <v>916</v>
      </c>
      <c r="I123" s="351" t="s">
        <v>365</v>
      </c>
      <c r="J123" s="351" t="s">
        <v>514</v>
      </c>
      <c r="K123" s="351"/>
      <c r="L123" s="351"/>
      <c r="M123" s="352">
        <v>31.54683</v>
      </c>
      <c r="N123" s="352">
        <v>87.512500000000003</v>
      </c>
      <c r="O123" s="348" t="s">
        <v>973</v>
      </c>
      <c r="P123" s="411"/>
      <c r="Q123" s="353" t="s">
        <v>767</v>
      </c>
      <c r="R123" s="406" t="s">
        <v>494</v>
      </c>
      <c r="S123" s="355">
        <v>21977.24</v>
      </c>
      <c r="T123" s="355">
        <v>34574.90186034151</v>
      </c>
      <c r="U123" s="400" t="s">
        <v>540</v>
      </c>
      <c r="V123" s="357">
        <v>65</v>
      </c>
      <c r="W123" s="357">
        <v>9</v>
      </c>
      <c r="X123" s="351" t="s">
        <v>574</v>
      </c>
      <c r="Y123" s="358" t="s">
        <v>847</v>
      </c>
      <c r="Z123" s="359"/>
      <c r="AA123" s="268"/>
      <c r="AB123" s="361"/>
    </row>
    <row r="124" spans="1:28" s="346" customFormat="1" ht="15" customHeight="1">
      <c r="A124" s="347">
        <v>37383</v>
      </c>
      <c r="B124" s="348" t="s">
        <v>894</v>
      </c>
      <c r="C124" s="348" t="s">
        <v>599</v>
      </c>
      <c r="D124" s="348" t="s">
        <v>771</v>
      </c>
      <c r="E124" s="349" t="s">
        <v>286</v>
      </c>
      <c r="F124" s="350">
        <v>0</v>
      </c>
      <c r="G124" s="428"/>
      <c r="H124" s="351" t="s">
        <v>274</v>
      </c>
      <c r="I124" s="351" t="s">
        <v>191</v>
      </c>
      <c r="J124" s="351"/>
      <c r="K124" s="351"/>
      <c r="L124" s="351"/>
      <c r="M124" s="352">
        <v>33.092350000000003</v>
      </c>
      <c r="N124" s="352">
        <v>88.299499999999995</v>
      </c>
      <c r="O124" s="348" t="s">
        <v>264</v>
      </c>
      <c r="P124" s="411"/>
      <c r="Q124" s="353" t="s">
        <v>554</v>
      </c>
      <c r="R124" s="354" t="s">
        <v>542</v>
      </c>
      <c r="S124" s="355">
        <v>52.604840000000003</v>
      </c>
      <c r="T124" s="355">
        <v>77.593888842137275</v>
      </c>
      <c r="U124" s="356" t="s">
        <v>203</v>
      </c>
      <c r="V124" s="357">
        <v>65</v>
      </c>
      <c r="W124" s="357">
        <v>11</v>
      </c>
      <c r="X124" s="351" t="s">
        <v>574</v>
      </c>
      <c r="Y124" s="358" t="s">
        <v>847</v>
      </c>
      <c r="Z124" s="359"/>
      <c r="AA124" s="268"/>
      <c r="AB124" s="268"/>
    </row>
    <row r="125" spans="1:28" s="165" customFormat="1" ht="15" customHeight="1">
      <c r="A125" s="286">
        <v>37383</v>
      </c>
      <c r="B125" s="156" t="s">
        <v>894</v>
      </c>
      <c r="C125" s="156" t="s">
        <v>599</v>
      </c>
      <c r="D125" s="156" t="s">
        <v>771</v>
      </c>
      <c r="E125" s="311" t="s">
        <v>286</v>
      </c>
      <c r="F125" s="314">
        <v>1</v>
      </c>
      <c r="G125" s="429">
        <v>1</v>
      </c>
      <c r="H125" s="157" t="s">
        <v>14</v>
      </c>
      <c r="I125" s="157" t="s">
        <v>192</v>
      </c>
      <c r="J125" s="157" t="s">
        <v>515</v>
      </c>
      <c r="K125" s="157"/>
      <c r="L125" s="157"/>
      <c r="M125" s="158">
        <v>31.757100000000001</v>
      </c>
      <c r="N125" s="158">
        <v>88.125</v>
      </c>
      <c r="O125" s="156" t="s">
        <v>973</v>
      </c>
      <c r="P125" s="413" t="s">
        <v>973</v>
      </c>
      <c r="Q125" s="159" t="s">
        <v>767</v>
      </c>
      <c r="R125" s="329" t="s">
        <v>494</v>
      </c>
      <c r="S125" s="160">
        <v>18468.57</v>
      </c>
      <c r="T125" s="160">
        <v>29061.611872104982</v>
      </c>
      <c r="U125" s="185" t="s">
        <v>540</v>
      </c>
      <c r="V125" s="162">
        <v>65</v>
      </c>
      <c r="W125" s="162">
        <v>4</v>
      </c>
      <c r="X125" s="157" t="s">
        <v>574</v>
      </c>
      <c r="Y125" s="239" t="s">
        <v>847</v>
      </c>
      <c r="Z125" s="163"/>
      <c r="AA125" s="164"/>
      <c r="AB125" s="186"/>
    </row>
    <row r="126" spans="1:28" s="346" customFormat="1" ht="15" customHeight="1">
      <c r="A126" s="334">
        <v>37435</v>
      </c>
      <c r="B126" s="335" t="s">
        <v>895</v>
      </c>
      <c r="C126" s="335" t="s">
        <v>602</v>
      </c>
      <c r="D126" s="335" t="s">
        <v>771</v>
      </c>
      <c r="E126" s="336" t="s">
        <v>285</v>
      </c>
      <c r="F126" s="337">
        <v>0</v>
      </c>
      <c r="G126" s="426"/>
      <c r="H126" s="190" t="s">
        <v>917</v>
      </c>
      <c r="I126" s="190" t="s">
        <v>918</v>
      </c>
      <c r="J126" s="190"/>
      <c r="K126" s="190"/>
      <c r="L126" s="190"/>
      <c r="M126" s="338">
        <v>42.41093</v>
      </c>
      <c r="N126" s="338">
        <v>71.791200000000003</v>
      </c>
      <c r="O126" s="335" t="s">
        <v>973</v>
      </c>
      <c r="P126" s="412"/>
      <c r="Q126" s="339" t="s">
        <v>332</v>
      </c>
      <c r="R126" s="340" t="s">
        <v>543</v>
      </c>
      <c r="S126" s="341">
        <v>30.38213</v>
      </c>
      <c r="T126" s="341">
        <v>54.084997746628545</v>
      </c>
      <c r="U126" s="342" t="s">
        <v>203</v>
      </c>
      <c r="V126" s="343">
        <v>59</v>
      </c>
      <c r="W126" s="343">
        <v>16</v>
      </c>
      <c r="X126" s="190" t="s">
        <v>569</v>
      </c>
      <c r="Y126" s="344" t="s">
        <v>847</v>
      </c>
      <c r="Z126" s="345"/>
      <c r="AA126" s="223" t="s">
        <v>335</v>
      </c>
      <c r="AB126" s="223" t="s">
        <v>605</v>
      </c>
    </row>
    <row r="127" spans="1:28" s="346" customFormat="1" ht="15" customHeight="1">
      <c r="A127" s="334">
        <v>37435</v>
      </c>
      <c r="B127" s="335" t="s">
        <v>895</v>
      </c>
      <c r="C127" s="335" t="s">
        <v>602</v>
      </c>
      <c r="D127" s="335" t="s">
        <v>771</v>
      </c>
      <c r="E127" s="336" t="s">
        <v>285</v>
      </c>
      <c r="F127" s="337">
        <v>0</v>
      </c>
      <c r="G127" s="426"/>
      <c r="H127" s="190" t="s">
        <v>919</v>
      </c>
      <c r="I127" s="190" t="s">
        <v>366</v>
      </c>
      <c r="J127" s="190"/>
      <c r="K127" s="190"/>
      <c r="L127" s="190"/>
      <c r="M127" s="338">
        <v>42.645919999999997</v>
      </c>
      <c r="N127" s="338">
        <v>71.298400000000001</v>
      </c>
      <c r="O127" s="335" t="s">
        <v>973</v>
      </c>
      <c r="P127" s="412"/>
      <c r="Q127" s="339" t="s">
        <v>767</v>
      </c>
      <c r="R127" s="340" t="s">
        <v>546</v>
      </c>
      <c r="S127" s="341">
        <v>4626.7979999999998</v>
      </c>
      <c r="T127" s="341">
        <v>7749.4852035581307</v>
      </c>
      <c r="U127" s="363" t="s">
        <v>540</v>
      </c>
      <c r="V127" s="343">
        <v>58</v>
      </c>
      <c r="W127" s="343">
        <v>16</v>
      </c>
      <c r="X127" s="190" t="s">
        <v>397</v>
      </c>
      <c r="Y127" s="344" t="s">
        <v>847</v>
      </c>
      <c r="Z127" s="345"/>
      <c r="AA127" s="223"/>
      <c r="AB127" s="223"/>
    </row>
    <row r="128" spans="1:28" s="346" customFormat="1" ht="15" customHeight="1">
      <c r="A128" s="334">
        <v>37435</v>
      </c>
      <c r="B128" s="335" t="s">
        <v>895</v>
      </c>
      <c r="C128" s="335" t="s">
        <v>602</v>
      </c>
      <c r="D128" s="335" t="s">
        <v>771</v>
      </c>
      <c r="E128" s="336" t="s">
        <v>285</v>
      </c>
      <c r="F128" s="337">
        <v>0</v>
      </c>
      <c r="G128" s="426"/>
      <c r="H128" s="190" t="s">
        <v>920</v>
      </c>
      <c r="I128" s="190" t="s">
        <v>921</v>
      </c>
      <c r="J128" s="190"/>
      <c r="K128" s="190"/>
      <c r="L128" s="190"/>
      <c r="M128" s="338">
        <v>42.447319999999998</v>
      </c>
      <c r="N128" s="338">
        <v>71.138900000000007</v>
      </c>
      <c r="O128" s="335" t="s">
        <v>264</v>
      </c>
      <c r="P128" s="412"/>
      <c r="Q128" s="339" t="s">
        <v>265</v>
      </c>
      <c r="R128" s="340" t="s">
        <v>265</v>
      </c>
      <c r="S128" s="341">
        <v>22.446359999999999</v>
      </c>
      <c r="T128" s="341">
        <v>37.0202279713804</v>
      </c>
      <c r="U128" s="342" t="s">
        <v>203</v>
      </c>
      <c r="V128" s="343">
        <v>59</v>
      </c>
      <c r="W128" s="343">
        <v>7</v>
      </c>
      <c r="X128" s="190"/>
      <c r="Y128" s="344" t="s">
        <v>847</v>
      </c>
      <c r="Z128" s="345"/>
      <c r="AA128" s="223" t="s">
        <v>335</v>
      </c>
      <c r="AB128" s="223" t="s">
        <v>605</v>
      </c>
    </row>
    <row r="129" spans="1:28" s="110" customFormat="1" ht="15" customHeight="1">
      <c r="A129" s="282">
        <v>37435</v>
      </c>
      <c r="B129" s="99" t="s">
        <v>393</v>
      </c>
      <c r="C129" s="99" t="s">
        <v>602</v>
      </c>
      <c r="D129" s="99" t="s">
        <v>771</v>
      </c>
      <c r="E129" s="312" t="s">
        <v>285</v>
      </c>
      <c r="F129" s="315">
        <v>1</v>
      </c>
      <c r="G129" s="427">
        <v>1</v>
      </c>
      <c r="H129" s="98" t="s">
        <v>922</v>
      </c>
      <c r="I129" s="98" t="s">
        <v>367</v>
      </c>
      <c r="J129" s="98" t="s">
        <v>516</v>
      </c>
      <c r="K129" s="98"/>
      <c r="L129" s="98"/>
      <c r="M129" s="101">
        <v>42.365099999999998</v>
      </c>
      <c r="N129" s="101">
        <v>71.190100000000001</v>
      </c>
      <c r="O129" s="99" t="s">
        <v>264</v>
      </c>
      <c r="P129" s="415" t="s">
        <v>973</v>
      </c>
      <c r="Q129" s="102" t="s">
        <v>767</v>
      </c>
      <c r="R129" s="103" t="s">
        <v>265</v>
      </c>
      <c r="S129" s="104">
        <v>268.1585</v>
      </c>
      <c r="T129" s="104">
        <v>485.30694709700299</v>
      </c>
      <c r="U129" s="105" t="s">
        <v>203</v>
      </c>
      <c r="V129" s="106">
        <v>59</v>
      </c>
      <c r="W129" s="106">
        <v>7</v>
      </c>
      <c r="X129" s="98" t="s">
        <v>585</v>
      </c>
      <c r="Y129" s="238" t="s">
        <v>847</v>
      </c>
      <c r="Z129" s="108"/>
      <c r="AA129" s="223" t="s">
        <v>335</v>
      </c>
      <c r="AB129" s="364" t="s">
        <v>604</v>
      </c>
    </row>
    <row r="130" spans="1:28" s="166" customFormat="1" ht="15" customHeight="1">
      <c r="A130" s="283">
        <v>37439</v>
      </c>
      <c r="B130" s="143" t="s">
        <v>8</v>
      </c>
      <c r="C130" s="143" t="s">
        <v>600</v>
      </c>
      <c r="D130" s="143" t="s">
        <v>771</v>
      </c>
      <c r="E130" s="311" t="s">
        <v>289</v>
      </c>
      <c r="F130" s="314">
        <v>1</v>
      </c>
      <c r="G130" s="430">
        <v>1</v>
      </c>
      <c r="H130" s="151" t="s">
        <v>566</v>
      </c>
      <c r="I130" s="187" t="s">
        <v>567</v>
      </c>
      <c r="J130" s="151" t="s">
        <v>517</v>
      </c>
      <c r="K130" s="333" t="s">
        <v>517</v>
      </c>
      <c r="L130" s="151" t="s">
        <v>518</v>
      </c>
      <c r="M130" s="188">
        <v>34.142780000000002</v>
      </c>
      <c r="N130" s="188">
        <v>117.06861000000001</v>
      </c>
      <c r="O130" s="143" t="s">
        <v>973</v>
      </c>
      <c r="P130" s="411"/>
      <c r="Q130" s="146" t="s">
        <v>332</v>
      </c>
      <c r="R130" s="147" t="s">
        <v>543</v>
      </c>
      <c r="S130" s="148">
        <v>175</v>
      </c>
      <c r="T130" s="148">
        <v>33</v>
      </c>
      <c r="U130" s="149" t="s">
        <v>203</v>
      </c>
      <c r="V130" s="150">
        <v>8</v>
      </c>
      <c r="W130" s="150">
        <v>14</v>
      </c>
      <c r="X130" s="144"/>
      <c r="Y130" s="240" t="s">
        <v>847</v>
      </c>
      <c r="Z130" s="152"/>
      <c r="AA130" s="153" t="s">
        <v>336</v>
      </c>
      <c r="AB130" s="153" t="s">
        <v>605</v>
      </c>
    </row>
    <row r="131" spans="1:28" s="346" customFormat="1" ht="15" customHeight="1">
      <c r="A131" s="347">
        <v>37439</v>
      </c>
      <c r="B131" s="348" t="s">
        <v>8</v>
      </c>
      <c r="C131" s="348" t="s">
        <v>600</v>
      </c>
      <c r="D131" s="348" t="s">
        <v>771</v>
      </c>
      <c r="E131" s="349" t="s">
        <v>289</v>
      </c>
      <c r="F131" s="350">
        <v>0</v>
      </c>
      <c r="G131" s="428"/>
      <c r="H131" s="351" t="s">
        <v>151</v>
      </c>
      <c r="I131" s="353" t="s">
        <v>368</v>
      </c>
      <c r="J131" s="351"/>
      <c r="K131" s="351"/>
      <c r="L131" s="351"/>
      <c r="M131" s="352">
        <v>34.07835</v>
      </c>
      <c r="N131" s="352">
        <v>117.3</v>
      </c>
      <c r="O131" s="348" t="s">
        <v>264</v>
      </c>
      <c r="P131" s="411"/>
      <c r="Q131" s="353" t="s">
        <v>265</v>
      </c>
      <c r="R131" s="354" t="s">
        <v>265</v>
      </c>
      <c r="S131" s="355">
        <v>11.242050000000001</v>
      </c>
      <c r="T131" s="355">
        <v>7.4138805195708297</v>
      </c>
      <c r="U131" s="356" t="s">
        <v>203</v>
      </c>
      <c r="V131" s="357">
        <v>6</v>
      </c>
      <c r="W131" s="357">
        <v>14</v>
      </c>
      <c r="X131" s="351"/>
      <c r="Y131" s="358" t="s">
        <v>847</v>
      </c>
      <c r="Z131" s="359"/>
      <c r="AA131" s="268"/>
      <c r="AB131" s="268"/>
    </row>
    <row r="132" spans="1:28" s="110" customFormat="1" ht="15" customHeight="1">
      <c r="A132" s="281">
        <v>37439</v>
      </c>
      <c r="B132" s="113" t="s">
        <v>8</v>
      </c>
      <c r="C132" s="113" t="s">
        <v>600</v>
      </c>
      <c r="D132" s="113" t="s">
        <v>771</v>
      </c>
      <c r="E132" s="311" t="s">
        <v>289</v>
      </c>
      <c r="F132" s="314">
        <v>1</v>
      </c>
      <c r="G132" s="425">
        <v>1</v>
      </c>
      <c r="H132" s="114" t="s">
        <v>152</v>
      </c>
      <c r="I132" s="116" t="s">
        <v>369</v>
      </c>
      <c r="J132" s="114"/>
      <c r="K132" s="114"/>
      <c r="L132" s="114"/>
      <c r="M132" s="115">
        <v>33.88335</v>
      </c>
      <c r="N132" s="115">
        <v>117.645</v>
      </c>
      <c r="O132" s="113" t="s">
        <v>973</v>
      </c>
      <c r="P132" s="413" t="s">
        <v>973</v>
      </c>
      <c r="Q132" s="116" t="s">
        <v>767</v>
      </c>
      <c r="R132" s="117" t="s">
        <v>265</v>
      </c>
      <c r="S132" s="118">
        <v>1473.223</v>
      </c>
      <c r="T132" s="118">
        <v>573.42583456634497</v>
      </c>
      <c r="U132" s="119" t="s">
        <v>556</v>
      </c>
      <c r="V132" s="120">
        <v>6</v>
      </c>
      <c r="W132" s="120">
        <v>14</v>
      </c>
      <c r="X132" s="114" t="s">
        <v>568</v>
      </c>
      <c r="Y132" s="134" t="s">
        <v>847</v>
      </c>
      <c r="Z132" s="122"/>
      <c r="AA132" s="268" t="s">
        <v>336</v>
      </c>
      <c r="AB132" s="268" t="s">
        <v>605</v>
      </c>
    </row>
    <row r="133" spans="1:28" s="110" customFormat="1" ht="15" customHeight="1">
      <c r="A133" s="282">
        <v>37410</v>
      </c>
      <c r="B133" s="99" t="s">
        <v>896</v>
      </c>
      <c r="C133" s="99" t="s">
        <v>599</v>
      </c>
      <c r="D133" s="99" t="s">
        <v>771</v>
      </c>
      <c r="E133" s="312" t="s">
        <v>286</v>
      </c>
      <c r="F133" s="315">
        <v>1</v>
      </c>
      <c r="G133" s="427">
        <v>1</v>
      </c>
      <c r="H133" s="98" t="s">
        <v>162</v>
      </c>
      <c r="I133" s="98" t="s">
        <v>370</v>
      </c>
      <c r="J133" s="98"/>
      <c r="K133" s="98"/>
      <c r="L133" s="98"/>
      <c r="M133" s="101">
        <v>26.472570000000001</v>
      </c>
      <c r="N133" s="101">
        <v>80.445599999999999</v>
      </c>
      <c r="O133" s="99" t="s">
        <v>264</v>
      </c>
      <c r="P133" s="415" t="s">
        <v>973</v>
      </c>
      <c r="Q133" s="102" t="s">
        <v>554</v>
      </c>
      <c r="R133" s="103" t="s">
        <v>542</v>
      </c>
      <c r="S133" s="104">
        <v>311.34089999999998</v>
      </c>
      <c r="T133" s="104">
        <v>216.46426141923584</v>
      </c>
      <c r="U133" s="105" t="s">
        <v>203</v>
      </c>
      <c r="V133" s="106">
        <v>76</v>
      </c>
      <c r="W133" s="106">
        <v>1</v>
      </c>
      <c r="X133" s="98" t="s">
        <v>584</v>
      </c>
      <c r="Y133" s="238" t="s">
        <v>847</v>
      </c>
      <c r="Z133" s="108"/>
      <c r="AA133" s="109"/>
      <c r="AB133" s="109"/>
    </row>
    <row r="134" spans="1:28" s="346" customFormat="1" ht="15" customHeight="1">
      <c r="A134" s="334">
        <v>37410</v>
      </c>
      <c r="B134" s="335" t="s">
        <v>896</v>
      </c>
      <c r="C134" s="335" t="s">
        <v>599</v>
      </c>
      <c r="D134" s="335" t="s">
        <v>771</v>
      </c>
      <c r="E134" s="336" t="s">
        <v>286</v>
      </c>
      <c r="F134" s="337">
        <v>0</v>
      </c>
      <c r="G134" s="426"/>
      <c r="H134" s="190" t="s">
        <v>38</v>
      </c>
      <c r="I134" s="190" t="s">
        <v>193</v>
      </c>
      <c r="J134" s="190"/>
      <c r="K134" s="190"/>
      <c r="L134" s="190"/>
      <c r="M134" s="338">
        <v>27.222270000000002</v>
      </c>
      <c r="N134" s="338">
        <v>81.875900000000001</v>
      </c>
      <c r="O134" s="335" t="s">
        <v>973</v>
      </c>
      <c r="P134" s="412"/>
      <c r="Q134" s="339" t="s">
        <v>767</v>
      </c>
      <c r="R134" s="407" t="s">
        <v>494</v>
      </c>
      <c r="S134" s="341">
        <v>1326.6279999999999</v>
      </c>
      <c r="T134" s="341">
        <v>1115.9196132044608</v>
      </c>
      <c r="U134" s="342" t="s">
        <v>540</v>
      </c>
      <c r="V134" s="343">
        <v>75</v>
      </c>
      <c r="W134" s="343">
        <v>1</v>
      </c>
      <c r="X134" s="190" t="s">
        <v>585</v>
      </c>
      <c r="Y134" s="344" t="s">
        <v>847</v>
      </c>
      <c r="Z134" s="345"/>
      <c r="AA134" s="223" t="s">
        <v>336</v>
      </c>
      <c r="AB134" s="364" t="s">
        <v>604</v>
      </c>
    </row>
    <row r="135" spans="1:28" s="346" customFormat="1" ht="15" customHeight="1">
      <c r="A135" s="334">
        <v>37410</v>
      </c>
      <c r="B135" s="335" t="s">
        <v>896</v>
      </c>
      <c r="C135" s="335" t="s">
        <v>599</v>
      </c>
      <c r="D135" s="335" t="s">
        <v>771</v>
      </c>
      <c r="E135" s="336" t="s">
        <v>286</v>
      </c>
      <c r="F135" s="337">
        <v>0</v>
      </c>
      <c r="G135" s="426"/>
      <c r="H135" s="190" t="s">
        <v>163</v>
      </c>
      <c r="I135" s="190" t="s">
        <v>371</v>
      </c>
      <c r="J135" s="190"/>
      <c r="K135" s="190"/>
      <c r="L135" s="190"/>
      <c r="M135" s="338">
        <v>25.40428</v>
      </c>
      <c r="N135" s="338">
        <v>80.558700000000002</v>
      </c>
      <c r="O135" s="335" t="s">
        <v>264</v>
      </c>
      <c r="P135" s="412"/>
      <c r="Q135" s="339" t="s">
        <v>554</v>
      </c>
      <c r="R135" s="340" t="s">
        <v>542</v>
      </c>
      <c r="S135" s="341">
        <v>51.039470000000001</v>
      </c>
      <c r="T135" s="341">
        <v>27.080598881519979</v>
      </c>
      <c r="U135" s="342" t="s">
        <v>203</v>
      </c>
      <c r="V135" s="343">
        <v>76</v>
      </c>
      <c r="W135" s="343">
        <v>1</v>
      </c>
      <c r="X135" s="190" t="s">
        <v>585</v>
      </c>
      <c r="Y135" s="344" t="s">
        <v>847</v>
      </c>
      <c r="Z135" s="345"/>
      <c r="AA135" s="223"/>
      <c r="AB135" s="223"/>
    </row>
    <row r="136" spans="1:28" s="471" customFormat="1" ht="15" customHeight="1">
      <c r="A136" s="476">
        <v>37785</v>
      </c>
      <c r="B136" s="477" t="s">
        <v>4</v>
      </c>
      <c r="C136" s="477" t="s">
        <v>599</v>
      </c>
      <c r="D136" s="477" t="s">
        <v>771</v>
      </c>
      <c r="E136" s="478" t="s">
        <v>286</v>
      </c>
      <c r="F136" s="479">
        <v>0</v>
      </c>
      <c r="G136" s="451">
        <v>1</v>
      </c>
      <c r="H136" s="452" t="s">
        <v>752</v>
      </c>
      <c r="I136" s="452" t="s">
        <v>376</v>
      </c>
      <c r="J136" s="452"/>
      <c r="K136" s="452"/>
      <c r="L136" s="452"/>
      <c r="M136" s="480">
        <v>36.205939999999998</v>
      </c>
      <c r="N136" s="480">
        <v>82.650400000000005</v>
      </c>
      <c r="O136" s="477" t="s">
        <v>264</v>
      </c>
      <c r="P136" s="481"/>
      <c r="Q136" s="453" t="s">
        <v>554</v>
      </c>
      <c r="R136" s="482" t="s">
        <v>547</v>
      </c>
      <c r="S136" s="483">
        <v>79.135570000000001</v>
      </c>
      <c r="T136" s="483">
        <v>129.21533956741115</v>
      </c>
      <c r="U136" s="484" t="s">
        <v>203</v>
      </c>
      <c r="V136" s="485">
        <v>67</v>
      </c>
      <c r="W136" s="485">
        <v>9</v>
      </c>
      <c r="X136" s="452" t="s">
        <v>578</v>
      </c>
      <c r="Y136" s="486" t="s">
        <v>847</v>
      </c>
      <c r="Z136" s="487"/>
      <c r="AA136" s="268" t="s">
        <v>335</v>
      </c>
      <c r="AB136" s="268" t="s">
        <v>605</v>
      </c>
    </row>
    <row r="137" spans="1:28" s="471" customFormat="1" ht="15" customHeight="1">
      <c r="A137" s="476">
        <v>37785</v>
      </c>
      <c r="B137" s="477" t="s">
        <v>4</v>
      </c>
      <c r="C137" s="477" t="s">
        <v>599</v>
      </c>
      <c r="D137" s="477" t="s">
        <v>771</v>
      </c>
      <c r="E137" s="478" t="s">
        <v>286</v>
      </c>
      <c r="F137" s="479">
        <v>0</v>
      </c>
      <c r="G137" s="451">
        <v>1</v>
      </c>
      <c r="H137" s="452" t="s">
        <v>753</v>
      </c>
      <c r="I137" s="452" t="s">
        <v>202</v>
      </c>
      <c r="J137" s="452"/>
      <c r="K137" s="452"/>
      <c r="L137" s="452"/>
      <c r="M137" s="480">
        <v>36.12621</v>
      </c>
      <c r="N137" s="480">
        <v>83.175399999999996</v>
      </c>
      <c r="O137" s="477" t="s">
        <v>264</v>
      </c>
      <c r="P137" s="481"/>
      <c r="Q137" s="453" t="s">
        <v>767</v>
      </c>
      <c r="R137" s="482" t="s">
        <v>545</v>
      </c>
      <c r="S137" s="483">
        <v>1688.4570000000001</v>
      </c>
      <c r="T137" s="483">
        <v>2981.7247579165778</v>
      </c>
      <c r="U137" s="484" t="s">
        <v>540</v>
      </c>
      <c r="V137" s="485">
        <v>66</v>
      </c>
      <c r="W137" s="485">
        <v>9</v>
      </c>
      <c r="X137" s="452" t="s">
        <v>578</v>
      </c>
      <c r="Y137" s="486" t="s">
        <v>847</v>
      </c>
      <c r="Z137" s="487"/>
      <c r="AA137" s="332"/>
      <c r="AB137" s="332"/>
    </row>
    <row r="138" spans="1:28" s="346" customFormat="1" ht="15" customHeight="1">
      <c r="A138" s="347">
        <v>37785</v>
      </c>
      <c r="B138" s="348" t="s">
        <v>4</v>
      </c>
      <c r="C138" s="348" t="s">
        <v>599</v>
      </c>
      <c r="D138" s="348" t="s">
        <v>771</v>
      </c>
      <c r="E138" s="349" t="s">
        <v>286</v>
      </c>
      <c r="F138" s="350">
        <v>0</v>
      </c>
      <c r="G138" s="428"/>
      <c r="H138" s="351" t="s">
        <v>754</v>
      </c>
      <c r="I138" s="351" t="s">
        <v>377</v>
      </c>
      <c r="J138" s="351"/>
      <c r="K138" s="351"/>
      <c r="L138" s="351"/>
      <c r="M138" s="352">
        <v>36.10313</v>
      </c>
      <c r="N138" s="352">
        <v>84.718299999999999</v>
      </c>
      <c r="O138" s="348" t="s">
        <v>973</v>
      </c>
      <c r="P138" s="411"/>
      <c r="Q138" s="353" t="s">
        <v>332</v>
      </c>
      <c r="R138" s="354" t="s">
        <v>543</v>
      </c>
      <c r="S138" s="355">
        <v>170.3373</v>
      </c>
      <c r="T138" s="355">
        <v>368.35434360905816</v>
      </c>
      <c r="U138" s="356" t="s">
        <v>203</v>
      </c>
      <c r="V138" s="357">
        <v>68</v>
      </c>
      <c r="W138" s="357">
        <v>9</v>
      </c>
      <c r="X138" s="351" t="s">
        <v>585</v>
      </c>
      <c r="Y138" s="358" t="s">
        <v>847</v>
      </c>
      <c r="Z138" s="359"/>
      <c r="AA138" s="268" t="s">
        <v>335</v>
      </c>
      <c r="AB138" s="268" t="s">
        <v>605</v>
      </c>
    </row>
    <row r="139" spans="1:28" s="110" customFormat="1" ht="15" customHeight="1">
      <c r="A139" s="281">
        <v>37785</v>
      </c>
      <c r="B139" s="113" t="s">
        <v>4</v>
      </c>
      <c r="C139" s="113" t="s">
        <v>599</v>
      </c>
      <c r="D139" s="113" t="s">
        <v>771</v>
      </c>
      <c r="E139" s="311" t="s">
        <v>286</v>
      </c>
      <c r="F139" s="314">
        <v>1</v>
      </c>
      <c r="G139" s="425">
        <v>1</v>
      </c>
      <c r="H139" s="114" t="s">
        <v>755</v>
      </c>
      <c r="I139" s="114" t="s">
        <v>378</v>
      </c>
      <c r="J139" s="114"/>
      <c r="K139" s="114"/>
      <c r="L139" s="114"/>
      <c r="M139" s="115">
        <v>34.960920000000002</v>
      </c>
      <c r="N139" s="115">
        <v>86.4636</v>
      </c>
      <c r="O139" s="113" t="s">
        <v>264</v>
      </c>
      <c r="P139" s="413" t="s">
        <v>973</v>
      </c>
      <c r="Q139" s="116" t="s">
        <v>554</v>
      </c>
      <c r="R139" s="117" t="s">
        <v>542</v>
      </c>
      <c r="S139" s="118">
        <v>29.326979999999999</v>
      </c>
      <c r="T139" s="118">
        <v>55.862174904134108</v>
      </c>
      <c r="U139" s="119" t="s">
        <v>203</v>
      </c>
      <c r="V139" s="120">
        <v>71</v>
      </c>
      <c r="W139" s="120">
        <v>9</v>
      </c>
      <c r="X139" s="114" t="s">
        <v>576</v>
      </c>
      <c r="Y139" s="134" t="s">
        <v>847</v>
      </c>
      <c r="Z139" s="122"/>
      <c r="AA139" s="123" t="s">
        <v>335</v>
      </c>
      <c r="AB139" s="123" t="s">
        <v>605</v>
      </c>
    </row>
    <row r="140" spans="1:28" s="110" customFormat="1" ht="15" customHeight="1">
      <c r="A140" s="281">
        <v>37785</v>
      </c>
      <c r="B140" s="113" t="s">
        <v>4</v>
      </c>
      <c r="C140" s="113" t="s">
        <v>599</v>
      </c>
      <c r="D140" s="113" t="s">
        <v>771</v>
      </c>
      <c r="E140" s="311" t="s">
        <v>286</v>
      </c>
      <c r="F140" s="314">
        <v>1</v>
      </c>
      <c r="G140" s="425">
        <v>1</v>
      </c>
      <c r="H140" s="114" t="s">
        <v>756</v>
      </c>
      <c r="I140" s="114" t="s">
        <v>379</v>
      </c>
      <c r="J140" s="114"/>
      <c r="K140" s="114"/>
      <c r="L140" s="114"/>
      <c r="M140" s="115">
        <v>34.74926</v>
      </c>
      <c r="N140" s="115">
        <v>86.446700000000007</v>
      </c>
      <c r="O140" s="113" t="s">
        <v>264</v>
      </c>
      <c r="P140" s="413" t="s">
        <v>973</v>
      </c>
      <c r="Q140" s="116" t="s">
        <v>767</v>
      </c>
      <c r="R140" s="117" t="s">
        <v>542</v>
      </c>
      <c r="S140" s="118">
        <v>373.97039999999998</v>
      </c>
      <c r="T140" s="118">
        <v>714.11709627431355</v>
      </c>
      <c r="U140" s="119" t="s">
        <v>203</v>
      </c>
      <c r="V140" s="120">
        <v>71</v>
      </c>
      <c r="W140" s="120">
        <v>6</v>
      </c>
      <c r="X140" s="114" t="s">
        <v>574</v>
      </c>
      <c r="Y140" s="134" t="s">
        <v>847</v>
      </c>
      <c r="Z140" s="122"/>
      <c r="AA140" s="123"/>
      <c r="AB140" s="123"/>
    </row>
    <row r="141" spans="1:28" s="346" customFormat="1" ht="15" customHeight="1">
      <c r="A141" s="334">
        <v>37389</v>
      </c>
      <c r="B141" s="335" t="s">
        <v>897</v>
      </c>
      <c r="C141" s="335" t="s">
        <v>601</v>
      </c>
      <c r="D141" s="335" t="s">
        <v>771</v>
      </c>
      <c r="E141" s="336" t="s">
        <v>684</v>
      </c>
      <c r="F141" s="337">
        <v>0</v>
      </c>
      <c r="G141" s="426"/>
      <c r="H141" s="190" t="s">
        <v>172</v>
      </c>
      <c r="I141" s="190" t="s">
        <v>372</v>
      </c>
      <c r="J141" s="190"/>
      <c r="K141" s="190"/>
      <c r="L141" s="190"/>
      <c r="M141" s="338">
        <v>39.374699999999997</v>
      </c>
      <c r="N141" s="338">
        <v>108.318</v>
      </c>
      <c r="O141" s="335" t="s">
        <v>973</v>
      </c>
      <c r="P141" s="412"/>
      <c r="Q141" s="339" t="s">
        <v>332</v>
      </c>
      <c r="R141" s="340" t="s">
        <v>543</v>
      </c>
      <c r="S141" s="341">
        <v>97.986199999999997</v>
      </c>
      <c r="T141" s="341">
        <v>6.4967790185999998</v>
      </c>
      <c r="U141" s="342" t="s">
        <v>203</v>
      </c>
      <c r="V141" s="343">
        <v>20</v>
      </c>
      <c r="W141" s="343">
        <v>17</v>
      </c>
      <c r="X141" s="190"/>
      <c r="Y141" s="344" t="s">
        <v>847</v>
      </c>
      <c r="Z141" s="345"/>
      <c r="AA141" s="223" t="s">
        <v>335</v>
      </c>
      <c r="AB141" s="223" t="s">
        <v>605</v>
      </c>
    </row>
    <row r="142" spans="1:28" s="110" customFormat="1" ht="12.75" customHeight="1">
      <c r="A142" s="282">
        <v>37838</v>
      </c>
      <c r="B142" s="99" t="s">
        <v>897</v>
      </c>
      <c r="C142" s="99" t="s">
        <v>601</v>
      </c>
      <c r="D142" s="99" t="s">
        <v>771</v>
      </c>
      <c r="E142" s="312" t="s">
        <v>684</v>
      </c>
      <c r="F142" s="315">
        <v>1</v>
      </c>
      <c r="G142" s="427">
        <v>1</v>
      </c>
      <c r="H142" s="98" t="s">
        <v>173</v>
      </c>
      <c r="I142" s="98" t="s">
        <v>373</v>
      </c>
      <c r="J142" s="98"/>
      <c r="K142" s="98"/>
      <c r="L142" s="98"/>
      <c r="M142" s="101">
        <v>39.132759999999998</v>
      </c>
      <c r="N142" s="101">
        <v>109.027</v>
      </c>
      <c r="O142" s="99" t="s">
        <v>973</v>
      </c>
      <c r="P142" s="415" t="s">
        <v>973</v>
      </c>
      <c r="Q142" s="102" t="s">
        <v>767</v>
      </c>
      <c r="R142" s="103" t="s">
        <v>543</v>
      </c>
      <c r="S142" s="104">
        <v>17866.47</v>
      </c>
      <c r="T142" s="104">
        <v>11074.893817969647</v>
      </c>
      <c r="U142" s="133" t="s">
        <v>540</v>
      </c>
      <c r="V142" s="106">
        <v>21</v>
      </c>
      <c r="W142" s="106">
        <v>18</v>
      </c>
      <c r="X142" s="98" t="s">
        <v>519</v>
      </c>
      <c r="Y142" s="238" t="s">
        <v>847</v>
      </c>
      <c r="Z142" s="108"/>
      <c r="AA142" s="223" t="s">
        <v>335</v>
      </c>
      <c r="AB142" s="364" t="s">
        <v>604</v>
      </c>
    </row>
    <row r="143" spans="1:28" s="346" customFormat="1" ht="15" customHeight="1">
      <c r="A143" s="347">
        <v>37364</v>
      </c>
      <c r="B143" s="348" t="s">
        <v>898</v>
      </c>
      <c r="C143" s="348" t="s">
        <v>602</v>
      </c>
      <c r="D143" s="348" t="s">
        <v>771</v>
      </c>
      <c r="E143" s="349" t="s">
        <v>287</v>
      </c>
      <c r="F143" s="350">
        <v>0</v>
      </c>
      <c r="G143" s="428">
        <v>0</v>
      </c>
      <c r="H143" s="351" t="s">
        <v>174</v>
      </c>
      <c r="I143" s="351" t="s">
        <v>175</v>
      </c>
      <c r="J143" s="351"/>
      <c r="K143" s="351"/>
      <c r="L143" s="351"/>
      <c r="M143" s="352">
        <v>40.630589999999998</v>
      </c>
      <c r="N143" s="352">
        <v>87.723600000000005</v>
      </c>
      <c r="O143" s="348" t="s">
        <v>264</v>
      </c>
      <c r="P143" s="411"/>
      <c r="Q143" s="353" t="s">
        <v>554</v>
      </c>
      <c r="R143" s="354" t="s">
        <v>542</v>
      </c>
      <c r="S143" s="355">
        <v>447</v>
      </c>
      <c r="T143" s="355">
        <v>332.92560737549996</v>
      </c>
      <c r="U143" s="356" t="s">
        <v>203</v>
      </c>
      <c r="V143" s="357">
        <v>54</v>
      </c>
      <c r="W143" s="357">
        <v>6</v>
      </c>
      <c r="X143" s="351" t="s">
        <v>574</v>
      </c>
      <c r="Y143" s="358" t="s">
        <v>847</v>
      </c>
      <c r="Z143" s="359"/>
      <c r="AA143" s="268" t="s">
        <v>336</v>
      </c>
      <c r="AB143" s="268" t="s">
        <v>605</v>
      </c>
    </row>
    <row r="144" spans="1:28" s="471" customFormat="1" ht="18" customHeight="1">
      <c r="A144" s="476">
        <v>37364</v>
      </c>
      <c r="B144" s="477" t="s">
        <v>898</v>
      </c>
      <c r="C144" s="477" t="s">
        <v>602</v>
      </c>
      <c r="D144" s="477" t="s">
        <v>771</v>
      </c>
      <c r="E144" s="478" t="s">
        <v>287</v>
      </c>
      <c r="F144" s="479">
        <v>1</v>
      </c>
      <c r="G144" s="451">
        <v>1</v>
      </c>
      <c r="H144" s="452" t="s">
        <v>176</v>
      </c>
      <c r="I144" s="452" t="s">
        <v>374</v>
      </c>
      <c r="J144" s="452"/>
      <c r="K144" s="452"/>
      <c r="L144" s="452"/>
      <c r="M144" s="480">
        <v>41.826419999999999</v>
      </c>
      <c r="N144" s="480">
        <v>87.900099999999995</v>
      </c>
      <c r="O144" s="477" t="s">
        <v>264</v>
      </c>
      <c r="P144" s="489" t="s">
        <v>973</v>
      </c>
      <c r="Q144" s="453" t="s">
        <v>265</v>
      </c>
      <c r="R144" s="482" t="s">
        <v>265</v>
      </c>
      <c r="S144" s="483">
        <v>115.01730000000001</v>
      </c>
      <c r="T144" s="483">
        <v>90.334705531265371</v>
      </c>
      <c r="U144" s="484" t="s">
        <v>203</v>
      </c>
      <c r="V144" s="485">
        <v>54</v>
      </c>
      <c r="W144" s="485">
        <v>6</v>
      </c>
      <c r="X144" s="452" t="s">
        <v>520</v>
      </c>
      <c r="Y144" s="486" t="s">
        <v>847</v>
      </c>
      <c r="Z144" s="487"/>
      <c r="AA144" s="332" t="s">
        <v>336</v>
      </c>
      <c r="AB144" s="332" t="s">
        <v>605</v>
      </c>
    </row>
    <row r="145" spans="1:28" s="471" customFormat="1" ht="15" customHeight="1">
      <c r="A145" s="476">
        <v>37364</v>
      </c>
      <c r="B145" s="477" t="s">
        <v>898</v>
      </c>
      <c r="C145" s="477" t="s">
        <v>602</v>
      </c>
      <c r="D145" s="477" t="s">
        <v>771</v>
      </c>
      <c r="E145" s="478" t="s">
        <v>287</v>
      </c>
      <c r="F145" s="479">
        <v>0</v>
      </c>
      <c r="G145" s="451">
        <v>1</v>
      </c>
      <c r="H145" s="452" t="s">
        <v>745</v>
      </c>
      <c r="I145" s="452" t="s">
        <v>375</v>
      </c>
      <c r="J145" s="452"/>
      <c r="K145" s="452"/>
      <c r="L145" s="452"/>
      <c r="M145" s="480">
        <v>41.822249999999997</v>
      </c>
      <c r="N145" s="480">
        <v>87.820899999999995</v>
      </c>
      <c r="O145" s="477" t="s">
        <v>264</v>
      </c>
      <c r="P145" s="481"/>
      <c r="Q145" s="453" t="s">
        <v>767</v>
      </c>
      <c r="R145" s="482" t="s">
        <v>977</v>
      </c>
      <c r="S145" s="483">
        <v>633.5145</v>
      </c>
      <c r="T145" s="483">
        <v>470.7383073005866</v>
      </c>
      <c r="U145" s="484" t="s">
        <v>203</v>
      </c>
      <c r="V145" s="485">
        <v>54</v>
      </c>
      <c r="W145" s="485">
        <v>6</v>
      </c>
      <c r="X145" s="452" t="s">
        <v>574</v>
      </c>
      <c r="Y145" s="486" t="s">
        <v>847</v>
      </c>
      <c r="Z145" s="487"/>
      <c r="AA145" s="268" t="s">
        <v>335</v>
      </c>
      <c r="AB145" s="361" t="s">
        <v>605</v>
      </c>
    </row>
    <row r="146" spans="1:28" s="471" customFormat="1" ht="15" customHeight="1">
      <c r="A146" s="458"/>
      <c r="B146" s="459" t="s">
        <v>11</v>
      </c>
      <c r="C146" s="459" t="s">
        <v>601</v>
      </c>
      <c r="D146" s="459" t="s">
        <v>771</v>
      </c>
      <c r="E146" s="460" t="s">
        <v>683</v>
      </c>
      <c r="F146" s="461">
        <v>0</v>
      </c>
      <c r="G146" s="454">
        <v>1</v>
      </c>
      <c r="H146" s="455" t="s">
        <v>765</v>
      </c>
      <c r="I146" s="455" t="s">
        <v>766</v>
      </c>
      <c r="J146" s="455"/>
      <c r="K146" s="455"/>
      <c r="L146" s="455"/>
      <c r="M146" s="472">
        <v>46.266109999999998</v>
      </c>
      <c r="N146" s="472">
        <v>106.691</v>
      </c>
      <c r="O146" s="459" t="s">
        <v>264</v>
      </c>
      <c r="P146" s="463"/>
      <c r="Q146" s="464" t="s">
        <v>767</v>
      </c>
      <c r="R146" s="328" t="s">
        <v>545</v>
      </c>
      <c r="S146" s="467">
        <v>39456.339999999997</v>
      </c>
      <c r="T146" s="467">
        <v>20309.652808869778</v>
      </c>
      <c r="U146" s="474" t="s">
        <v>540</v>
      </c>
      <c r="V146" s="469">
        <v>18</v>
      </c>
      <c r="W146" s="469">
        <v>18</v>
      </c>
      <c r="X146" s="455" t="s">
        <v>586</v>
      </c>
      <c r="Y146" s="470"/>
      <c r="Z146" s="457"/>
      <c r="AA146" s="223" t="s">
        <v>336</v>
      </c>
      <c r="AB146" s="364" t="s">
        <v>604</v>
      </c>
    </row>
    <row r="147" spans="1:28" s="471" customFormat="1" ht="15" customHeight="1">
      <c r="A147" s="458"/>
      <c r="B147" s="459" t="s">
        <v>11</v>
      </c>
      <c r="C147" s="459" t="s">
        <v>601</v>
      </c>
      <c r="D147" s="459" t="s">
        <v>771</v>
      </c>
      <c r="E147" s="460" t="s">
        <v>683</v>
      </c>
      <c r="F147" s="461">
        <v>0</v>
      </c>
      <c r="G147" s="454">
        <v>1</v>
      </c>
      <c r="H147" s="455" t="s">
        <v>901</v>
      </c>
      <c r="I147" s="455" t="s">
        <v>194</v>
      </c>
      <c r="J147" s="455"/>
      <c r="K147" s="455"/>
      <c r="L147" s="455"/>
      <c r="M147" s="472">
        <v>44.92915</v>
      </c>
      <c r="N147" s="472">
        <v>105.352</v>
      </c>
      <c r="O147" s="459" t="s">
        <v>973</v>
      </c>
      <c r="P147" s="463"/>
      <c r="Q147" s="464" t="s">
        <v>332</v>
      </c>
      <c r="R147" s="465" t="s">
        <v>544</v>
      </c>
      <c r="S147" s="467">
        <v>1237.0640000000001</v>
      </c>
      <c r="T147" s="467">
        <v>82.150037056756659</v>
      </c>
      <c r="U147" s="468" t="s">
        <v>203</v>
      </c>
      <c r="V147" s="469">
        <v>43</v>
      </c>
      <c r="W147" s="469">
        <v>13</v>
      </c>
      <c r="X147" s="455" t="s">
        <v>586</v>
      </c>
      <c r="Y147" s="470" t="s">
        <v>808</v>
      </c>
      <c r="Z147" s="457"/>
      <c r="AA147" s="331" t="s">
        <v>336</v>
      </c>
      <c r="AB147" s="331" t="s">
        <v>605</v>
      </c>
    </row>
    <row r="148" spans="1:28" s="165" customFormat="1" ht="15" customHeight="1">
      <c r="A148" s="287"/>
      <c r="B148" s="167" t="s">
        <v>11</v>
      </c>
      <c r="C148" s="167" t="s">
        <v>601</v>
      </c>
      <c r="D148" s="167" t="s">
        <v>771</v>
      </c>
      <c r="E148" s="167" t="s">
        <v>683</v>
      </c>
      <c r="F148" s="167">
        <v>1</v>
      </c>
      <c r="G148" s="167">
        <v>1</v>
      </c>
      <c r="H148" s="168" t="s">
        <v>12</v>
      </c>
      <c r="I148" s="168" t="s">
        <v>13</v>
      </c>
      <c r="J148" s="168"/>
      <c r="K148" s="168"/>
      <c r="L148" s="168"/>
      <c r="M148" s="169">
        <v>47.678350000000002</v>
      </c>
      <c r="N148" s="169">
        <v>104.157</v>
      </c>
      <c r="O148" s="167" t="s">
        <v>264</v>
      </c>
      <c r="P148" s="419" t="s">
        <v>973</v>
      </c>
      <c r="Q148" s="170" t="s">
        <v>767</v>
      </c>
      <c r="R148" s="418" t="s">
        <v>545</v>
      </c>
      <c r="S148" s="171">
        <v>68393.81</v>
      </c>
      <c r="T148" s="171">
        <v>23867.841446349466</v>
      </c>
      <c r="U148" s="172" t="s">
        <v>540</v>
      </c>
      <c r="V148" s="173">
        <v>43</v>
      </c>
      <c r="W148" s="173">
        <v>13</v>
      </c>
      <c r="X148" s="168" t="s">
        <v>586</v>
      </c>
      <c r="Y148" s="244"/>
      <c r="Z148" s="174"/>
      <c r="AA148" s="539" t="s">
        <v>336</v>
      </c>
      <c r="AB148" s="540" t="s">
        <v>604</v>
      </c>
    </row>
    <row r="149" spans="1:28" ht="14.1" customHeight="1">
      <c r="F149" s="72">
        <f>SUM(F4:F148)</f>
        <v>84</v>
      </c>
      <c r="G149" s="72">
        <f>SUM(G4:G148)</f>
        <v>109</v>
      </c>
    </row>
    <row r="150" spans="1:28" ht="14.1" customHeight="1">
      <c r="F150" s="71"/>
    </row>
    <row r="151" spans="1:28" ht="14.1" customHeight="1">
      <c r="F151" s="71"/>
    </row>
    <row r="152" spans="1:28" ht="14.1" customHeight="1">
      <c r="F152" s="71"/>
    </row>
    <row r="153" spans="1:28" ht="14.1" customHeight="1">
      <c r="F153" s="71"/>
    </row>
  </sheetData>
  <autoFilter ref="A3:AB148"/>
  <mergeCells count="23">
    <mergeCell ref="AA1:AB1"/>
    <mergeCell ref="Q1:Q2"/>
    <mergeCell ref="R1:R2"/>
    <mergeCell ref="Z1:Z2"/>
    <mergeCell ref="V1:V2"/>
    <mergeCell ref="S1:S2"/>
    <mergeCell ref="T1:T2"/>
    <mergeCell ref="A1:A2"/>
    <mergeCell ref="O1:O2"/>
    <mergeCell ref="C1:C2"/>
    <mergeCell ref="Y1:Y2"/>
    <mergeCell ref="M1:M2"/>
    <mergeCell ref="W1:W2"/>
    <mergeCell ref="X1:X2"/>
    <mergeCell ref="N1:N2"/>
    <mergeCell ref="D1:D2"/>
    <mergeCell ref="H1:I1"/>
    <mergeCell ref="J1:L1"/>
    <mergeCell ref="B1:B2"/>
    <mergeCell ref="U1:U2"/>
    <mergeCell ref="F1:F2"/>
    <mergeCell ref="E1:E2"/>
    <mergeCell ref="P1:P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1" max="20" man="1"/>
    <brk id="106" min="1" max="20" man="1"/>
  </rowBreaks>
  <legacyDrawing r:id="rId2"/>
</worksheet>
</file>

<file path=xl/worksheets/sheet3.xml><?xml version="1.0" encoding="utf-8"?>
<worksheet xmlns="http://schemas.openxmlformats.org/spreadsheetml/2006/main" xmlns:r="http://schemas.openxmlformats.org/officeDocument/2006/relationships">
  <dimension ref="A1:D270"/>
  <sheetViews>
    <sheetView zoomScale="75" workbookViewId="0">
      <selection activeCell="A10" sqref="A10"/>
    </sheetView>
  </sheetViews>
  <sheetFormatPr defaultRowHeight="14.25"/>
  <cols>
    <col min="1" max="1" width="35.28515625" style="195" customWidth="1"/>
    <col min="2" max="2" width="9.5703125" style="202" customWidth="1"/>
    <col min="3" max="3" width="26" style="195" customWidth="1"/>
    <col min="4" max="4" width="84" style="195" customWidth="1"/>
    <col min="5" max="16384" width="9.140625" style="195"/>
  </cols>
  <sheetData>
    <row r="1" spans="1:4" ht="30.75" thickBot="1">
      <c r="A1" s="201" t="s">
        <v>207</v>
      </c>
      <c r="B1" s="201" t="s">
        <v>208</v>
      </c>
      <c r="C1" s="201" t="s">
        <v>209</v>
      </c>
      <c r="D1" s="201" t="s">
        <v>210</v>
      </c>
    </row>
    <row r="2" spans="1:4" s="194" customFormat="1" ht="15.75" customHeight="1" thickTop="1">
      <c r="A2" s="659" t="s">
        <v>279</v>
      </c>
      <c r="B2" s="659"/>
      <c r="C2" s="659"/>
      <c r="D2" s="659"/>
    </row>
    <row r="3" spans="1:4" ht="14.25" customHeight="1">
      <c r="A3" s="195" t="s">
        <v>805</v>
      </c>
      <c r="B3" s="202" t="s">
        <v>400</v>
      </c>
      <c r="C3" s="195" t="s">
        <v>401</v>
      </c>
    </row>
    <row r="4" spans="1:4" ht="14.25" customHeight="1">
      <c r="A4" s="195" t="s">
        <v>618</v>
      </c>
      <c r="B4" s="202" t="s">
        <v>402</v>
      </c>
      <c r="C4" s="195" t="s">
        <v>403</v>
      </c>
    </row>
    <row r="5" spans="1:4" ht="14.25" customHeight="1">
      <c r="A5" s="195" t="s">
        <v>598</v>
      </c>
      <c r="B5" s="202" t="s">
        <v>402</v>
      </c>
      <c r="C5" s="195" t="s">
        <v>404</v>
      </c>
    </row>
    <row r="6" spans="1:4" ht="14.25" customHeight="1">
      <c r="A6" s="195" t="s">
        <v>230</v>
      </c>
      <c r="B6" s="202" t="s">
        <v>405</v>
      </c>
      <c r="C6" s="195" t="s">
        <v>406</v>
      </c>
    </row>
    <row r="7" spans="1:4" ht="14.25" customHeight="1">
      <c r="A7" s="195" t="s">
        <v>681</v>
      </c>
      <c r="D7" s="195" t="s">
        <v>340</v>
      </c>
    </row>
    <row r="8" spans="1:4" s="196" customFormat="1" ht="14.25" customHeight="1">
      <c r="A8" s="195" t="s">
        <v>700</v>
      </c>
      <c r="B8" s="202"/>
      <c r="C8" s="195"/>
      <c r="D8" s="195" t="s">
        <v>391</v>
      </c>
    </row>
    <row r="9" spans="1:4" s="196" customFormat="1" ht="14.25" customHeight="1">
      <c r="A9" s="195" t="s">
        <v>390</v>
      </c>
      <c r="B9" s="202"/>
      <c r="C9" s="195"/>
      <c r="D9" s="195" t="s">
        <v>392</v>
      </c>
    </row>
    <row r="10" spans="1:4" ht="14.25" customHeight="1">
      <c r="A10" s="195" t="s">
        <v>407</v>
      </c>
      <c r="B10" s="202" t="s">
        <v>402</v>
      </c>
      <c r="C10" s="195" t="s">
        <v>408</v>
      </c>
      <c r="D10" s="195" t="s">
        <v>409</v>
      </c>
    </row>
    <row r="11" spans="1:4" ht="14.25" customHeight="1">
      <c r="A11" s="195" t="s">
        <v>3</v>
      </c>
      <c r="B11" s="202" t="s">
        <v>402</v>
      </c>
      <c r="D11" s="195" t="s">
        <v>410</v>
      </c>
    </row>
    <row r="12" spans="1:4" ht="14.25" customHeight="1">
      <c r="A12" s="195" t="s">
        <v>411</v>
      </c>
      <c r="B12" s="202" t="s">
        <v>402</v>
      </c>
      <c r="C12" s="195" t="s">
        <v>408</v>
      </c>
      <c r="D12" s="195" t="s">
        <v>860</v>
      </c>
    </row>
    <row r="13" spans="1:4" ht="14.25" customHeight="1">
      <c r="A13" s="195" t="s">
        <v>861</v>
      </c>
      <c r="B13" s="202" t="s">
        <v>402</v>
      </c>
      <c r="C13" s="195" t="s">
        <v>408</v>
      </c>
      <c r="D13" s="195" t="s">
        <v>862</v>
      </c>
    </row>
    <row r="14" spans="1:4" ht="14.25" customHeight="1">
      <c r="A14" s="195" t="s">
        <v>863</v>
      </c>
      <c r="B14" s="202" t="s">
        <v>402</v>
      </c>
      <c r="C14" s="195" t="s">
        <v>408</v>
      </c>
      <c r="D14" s="195" t="s">
        <v>864</v>
      </c>
    </row>
    <row r="15" spans="1:4" ht="14.25" customHeight="1">
      <c r="A15" s="195" t="s">
        <v>260</v>
      </c>
      <c r="B15" s="202" t="s">
        <v>865</v>
      </c>
      <c r="C15" s="195" t="s">
        <v>866</v>
      </c>
      <c r="D15" s="195" t="s">
        <v>867</v>
      </c>
    </row>
    <row r="16" spans="1:4" ht="14.25" customHeight="1">
      <c r="A16" s="195" t="s">
        <v>261</v>
      </c>
      <c r="B16" s="202" t="s">
        <v>865</v>
      </c>
      <c r="C16" s="195" t="s">
        <v>866</v>
      </c>
      <c r="D16" s="195" t="s">
        <v>868</v>
      </c>
    </row>
    <row r="17" spans="1:4">
      <c r="A17" s="195" t="s">
        <v>552</v>
      </c>
      <c r="B17" s="202" t="s">
        <v>402</v>
      </c>
      <c r="C17" s="195" t="s">
        <v>869</v>
      </c>
    </row>
    <row r="18" spans="1:4" ht="42.75">
      <c r="A18" s="195" t="s">
        <v>553</v>
      </c>
      <c r="B18" s="202" t="s">
        <v>402</v>
      </c>
      <c r="C18" s="195" t="s">
        <v>870</v>
      </c>
    </row>
    <row r="19" spans="1:4" ht="28.5">
      <c r="A19" s="195" t="s">
        <v>548</v>
      </c>
      <c r="B19" s="202" t="s">
        <v>402</v>
      </c>
      <c r="C19" s="195" t="s">
        <v>871</v>
      </c>
      <c r="D19" s="195" t="s">
        <v>872</v>
      </c>
    </row>
    <row r="20" spans="1:4" ht="14.25" customHeight="1">
      <c r="A20" s="195" t="s">
        <v>550</v>
      </c>
      <c r="B20" s="202" t="s">
        <v>865</v>
      </c>
      <c r="D20" s="195" t="s">
        <v>144</v>
      </c>
    </row>
    <row r="21" spans="1:4" ht="14.25" customHeight="1">
      <c r="A21" s="195" t="s">
        <v>551</v>
      </c>
      <c r="B21" s="202" t="s">
        <v>865</v>
      </c>
      <c r="D21" s="195" t="s">
        <v>728</v>
      </c>
    </row>
    <row r="22" spans="1:4" ht="57">
      <c r="A22" s="195" t="s">
        <v>541</v>
      </c>
      <c r="B22" s="202" t="s">
        <v>402</v>
      </c>
      <c r="C22" s="195" t="s">
        <v>715</v>
      </c>
      <c r="D22" s="195" t="s">
        <v>716</v>
      </c>
    </row>
    <row r="23" spans="1:4">
      <c r="A23" s="195" t="s">
        <v>717</v>
      </c>
      <c r="B23" s="202" t="s">
        <v>865</v>
      </c>
      <c r="C23" s="197" t="s">
        <v>718</v>
      </c>
      <c r="D23" s="195" t="s">
        <v>719</v>
      </c>
    </row>
    <row r="24" spans="1:4">
      <c r="A24" s="195" t="s">
        <v>555</v>
      </c>
      <c r="B24" s="202" t="s">
        <v>865</v>
      </c>
      <c r="C24" s="197" t="s">
        <v>720</v>
      </c>
      <c r="D24" s="195" t="s">
        <v>419</v>
      </c>
    </row>
    <row r="25" spans="1:4" ht="13.5" customHeight="1">
      <c r="A25" s="195" t="s">
        <v>570</v>
      </c>
      <c r="B25" s="202" t="s">
        <v>402</v>
      </c>
      <c r="D25" s="195" t="s">
        <v>212</v>
      </c>
    </row>
    <row r="26" spans="1:4" ht="28.5">
      <c r="A26" s="195" t="s">
        <v>806</v>
      </c>
      <c r="B26" s="202" t="s">
        <v>402</v>
      </c>
      <c r="C26" s="195" t="s">
        <v>721</v>
      </c>
      <c r="D26" s="195" t="s">
        <v>211</v>
      </c>
    </row>
    <row r="27" spans="1:4" ht="28.5">
      <c r="A27" s="198" t="s">
        <v>817</v>
      </c>
      <c r="B27" s="203" t="s">
        <v>402</v>
      </c>
      <c r="C27" s="198" t="s">
        <v>428</v>
      </c>
      <c r="D27" s="198" t="s">
        <v>722</v>
      </c>
    </row>
    <row r="28" spans="1:4">
      <c r="A28" s="198" t="s">
        <v>314</v>
      </c>
      <c r="B28" s="203" t="s">
        <v>402</v>
      </c>
      <c r="C28" s="660" t="s">
        <v>723</v>
      </c>
      <c r="D28" s="198" t="s">
        <v>724</v>
      </c>
    </row>
    <row r="29" spans="1:4">
      <c r="A29" s="198" t="s">
        <v>427</v>
      </c>
      <c r="B29" s="203" t="s">
        <v>402</v>
      </c>
      <c r="C29" s="660"/>
      <c r="D29" s="198" t="s">
        <v>608</v>
      </c>
    </row>
    <row r="30" spans="1:4">
      <c r="A30" s="198" t="s">
        <v>725</v>
      </c>
      <c r="B30" s="203" t="s">
        <v>402</v>
      </c>
      <c r="C30" s="660"/>
      <c r="D30" s="198" t="s">
        <v>204</v>
      </c>
    </row>
    <row r="31" spans="1:4">
      <c r="A31" s="198" t="s">
        <v>59</v>
      </c>
      <c r="B31" s="203" t="s">
        <v>402</v>
      </c>
      <c r="C31" s="660"/>
      <c r="D31" s="198" t="s">
        <v>607</v>
      </c>
    </row>
    <row r="32" spans="1:4" ht="28.5">
      <c r="A32" s="195" t="s">
        <v>205</v>
      </c>
      <c r="B32" s="202" t="s">
        <v>402</v>
      </c>
      <c r="D32" s="195" t="s">
        <v>420</v>
      </c>
    </row>
    <row r="33" spans="1:4" ht="29.25" thickBot="1">
      <c r="A33" s="199" t="s">
        <v>206</v>
      </c>
      <c r="B33" s="204" t="s">
        <v>402</v>
      </c>
      <c r="C33" s="199"/>
      <c r="D33" s="199" t="s">
        <v>421</v>
      </c>
    </row>
    <row r="34" spans="1:4" ht="15" thickBot="1">
      <c r="A34" s="199"/>
      <c r="B34" s="204"/>
      <c r="C34" s="199"/>
      <c r="D34" s="199"/>
    </row>
    <row r="35" spans="1:4" s="200" customFormat="1">
      <c r="B35" s="202"/>
    </row>
    <row r="36" spans="1:4" s="200" customFormat="1">
      <c r="B36" s="202"/>
    </row>
    <row r="37" spans="1:4" s="200" customFormat="1">
      <c r="B37" s="202"/>
    </row>
    <row r="38" spans="1:4" s="200" customFormat="1">
      <c r="B38" s="202"/>
    </row>
    <row r="39" spans="1:4" s="200" customFormat="1">
      <c r="B39" s="202"/>
    </row>
    <row r="40" spans="1:4" s="200" customFormat="1">
      <c r="B40" s="202"/>
    </row>
    <row r="41" spans="1:4" s="200" customFormat="1">
      <c r="B41" s="202"/>
    </row>
    <row r="42" spans="1:4" s="200" customFormat="1">
      <c r="B42" s="202"/>
    </row>
    <row r="43" spans="1:4" s="200" customFormat="1">
      <c r="B43" s="202"/>
    </row>
    <row r="44" spans="1:4" s="200" customFormat="1">
      <c r="B44" s="202"/>
    </row>
    <row r="45" spans="1:4" s="200" customFormat="1">
      <c r="B45" s="202"/>
    </row>
    <row r="46" spans="1:4" s="200" customFormat="1">
      <c r="B46" s="202"/>
    </row>
    <row r="47" spans="1:4" s="200" customFormat="1">
      <c r="B47" s="202"/>
    </row>
    <row r="48" spans="1:4" s="200" customFormat="1">
      <c r="B48" s="202"/>
    </row>
    <row r="49" spans="2:2" s="200" customFormat="1">
      <c r="B49" s="202"/>
    </row>
    <row r="50" spans="2:2" s="200" customFormat="1">
      <c r="B50" s="202"/>
    </row>
    <row r="51" spans="2:2" s="200" customFormat="1">
      <c r="B51" s="202"/>
    </row>
    <row r="52" spans="2:2" s="200" customFormat="1">
      <c r="B52" s="202"/>
    </row>
    <row r="53" spans="2:2" s="200" customFormat="1">
      <c r="B53" s="202"/>
    </row>
    <row r="54" spans="2:2" s="200" customFormat="1">
      <c r="B54" s="202"/>
    </row>
    <row r="55" spans="2:2" s="200" customFormat="1">
      <c r="B55" s="202"/>
    </row>
    <row r="56" spans="2:2" s="200" customFormat="1">
      <c r="B56" s="202"/>
    </row>
    <row r="57" spans="2:2" s="200" customFormat="1">
      <c r="B57" s="202"/>
    </row>
    <row r="58" spans="2:2" s="200" customFormat="1">
      <c r="B58" s="202"/>
    </row>
    <row r="59" spans="2:2" s="200" customFormat="1">
      <c r="B59" s="202"/>
    </row>
    <row r="60" spans="2:2" s="200" customFormat="1">
      <c r="B60" s="202"/>
    </row>
    <row r="61" spans="2:2" s="200" customFormat="1">
      <c r="B61" s="202"/>
    </row>
    <row r="62" spans="2:2" s="200" customFormat="1">
      <c r="B62" s="202"/>
    </row>
    <row r="63" spans="2:2" s="200" customFormat="1">
      <c r="B63" s="202"/>
    </row>
    <row r="64" spans="2:2" s="200" customFormat="1">
      <c r="B64" s="202"/>
    </row>
    <row r="65" spans="2:2" s="200" customFormat="1">
      <c r="B65" s="202"/>
    </row>
    <row r="66" spans="2:2" s="200" customFormat="1">
      <c r="B66" s="202"/>
    </row>
    <row r="67" spans="2:2" s="200" customFormat="1">
      <c r="B67" s="202"/>
    </row>
    <row r="68" spans="2:2" s="200" customFormat="1">
      <c r="B68" s="202"/>
    </row>
    <row r="69" spans="2:2" s="200" customFormat="1">
      <c r="B69" s="202"/>
    </row>
    <row r="70" spans="2:2" s="200" customFormat="1">
      <c r="B70" s="202"/>
    </row>
    <row r="71" spans="2:2" s="200" customFormat="1">
      <c r="B71" s="202"/>
    </row>
    <row r="72" spans="2:2" s="200" customFormat="1">
      <c r="B72" s="202"/>
    </row>
    <row r="73" spans="2:2" s="200" customFormat="1">
      <c r="B73" s="202"/>
    </row>
    <row r="74" spans="2:2" s="200" customFormat="1">
      <c r="B74" s="202"/>
    </row>
    <row r="75" spans="2:2" s="200" customFormat="1">
      <c r="B75" s="202"/>
    </row>
    <row r="76" spans="2:2" s="200" customFormat="1">
      <c r="B76" s="202"/>
    </row>
    <row r="77" spans="2:2" s="200" customFormat="1">
      <c r="B77" s="202"/>
    </row>
    <row r="78" spans="2:2" s="200" customFormat="1">
      <c r="B78" s="202"/>
    </row>
    <row r="79" spans="2:2" s="200" customFormat="1">
      <c r="B79" s="202"/>
    </row>
    <row r="80" spans="2:2" s="200" customFormat="1">
      <c r="B80" s="202"/>
    </row>
    <row r="81" spans="2:2" s="200" customFormat="1">
      <c r="B81" s="202"/>
    </row>
    <row r="82" spans="2:2" s="200" customFormat="1">
      <c r="B82" s="202"/>
    </row>
    <row r="83" spans="2:2" s="200" customFormat="1">
      <c r="B83" s="202"/>
    </row>
    <row r="84" spans="2:2" s="200" customFormat="1">
      <c r="B84" s="202"/>
    </row>
    <row r="85" spans="2:2" s="200" customFormat="1">
      <c r="B85" s="202"/>
    </row>
    <row r="86" spans="2:2" s="200" customFormat="1">
      <c r="B86" s="202"/>
    </row>
    <row r="87" spans="2:2" s="200" customFormat="1">
      <c r="B87" s="202"/>
    </row>
    <row r="88" spans="2:2" s="200" customFormat="1">
      <c r="B88" s="202"/>
    </row>
    <row r="89" spans="2:2" s="200" customFormat="1">
      <c r="B89" s="202"/>
    </row>
    <row r="90" spans="2:2" s="200" customFormat="1">
      <c r="B90" s="202"/>
    </row>
    <row r="91" spans="2:2" s="200" customFormat="1">
      <c r="B91" s="202"/>
    </row>
    <row r="92" spans="2:2" s="200" customFormat="1">
      <c r="B92" s="202"/>
    </row>
    <row r="93" spans="2:2" s="200" customFormat="1">
      <c r="B93" s="202"/>
    </row>
    <row r="94" spans="2:2" s="200" customFormat="1">
      <c r="B94" s="202"/>
    </row>
    <row r="95" spans="2:2" s="200" customFormat="1">
      <c r="B95" s="202"/>
    </row>
    <row r="96" spans="2:2" s="200" customFormat="1">
      <c r="B96" s="202"/>
    </row>
    <row r="97" spans="2:2" s="200" customFormat="1">
      <c r="B97" s="202"/>
    </row>
    <row r="98" spans="2:2" s="200" customFormat="1">
      <c r="B98" s="202"/>
    </row>
    <row r="99" spans="2:2" s="200" customFormat="1">
      <c r="B99" s="202"/>
    </row>
    <row r="100" spans="2:2" s="200" customFormat="1">
      <c r="B100" s="202"/>
    </row>
    <row r="101" spans="2:2" s="200" customFormat="1">
      <c r="B101" s="202"/>
    </row>
    <row r="102" spans="2:2" s="200" customFormat="1">
      <c r="B102" s="202"/>
    </row>
    <row r="103" spans="2:2" s="200" customFormat="1">
      <c r="B103" s="202"/>
    </row>
    <row r="104" spans="2:2" s="200" customFormat="1">
      <c r="B104" s="202"/>
    </row>
    <row r="105" spans="2:2" s="200" customFormat="1">
      <c r="B105" s="202"/>
    </row>
    <row r="106" spans="2:2" s="200" customFormat="1">
      <c r="B106" s="202"/>
    </row>
    <row r="107" spans="2:2" s="200" customFormat="1">
      <c r="B107" s="202"/>
    </row>
    <row r="108" spans="2:2" s="200" customFormat="1">
      <c r="B108" s="202"/>
    </row>
    <row r="109" spans="2:2" s="200" customFormat="1">
      <c r="B109" s="202"/>
    </row>
    <row r="110" spans="2:2" s="200" customFormat="1">
      <c r="B110" s="202"/>
    </row>
    <row r="111" spans="2:2" s="200" customFormat="1">
      <c r="B111" s="202"/>
    </row>
    <row r="112" spans="2:2" s="200" customFormat="1">
      <c r="B112" s="202"/>
    </row>
    <row r="113" spans="2:2" s="200" customFormat="1">
      <c r="B113" s="202"/>
    </row>
    <row r="114" spans="2:2" s="200" customFormat="1">
      <c r="B114" s="202"/>
    </row>
    <row r="115" spans="2:2" s="200" customFormat="1">
      <c r="B115" s="202"/>
    </row>
    <row r="116" spans="2:2" s="200" customFormat="1">
      <c r="B116" s="202"/>
    </row>
    <row r="117" spans="2:2" s="200" customFormat="1">
      <c r="B117" s="202"/>
    </row>
    <row r="118" spans="2:2" s="200" customFormat="1">
      <c r="B118" s="202"/>
    </row>
    <row r="119" spans="2:2" s="200" customFormat="1">
      <c r="B119" s="202"/>
    </row>
    <row r="120" spans="2:2" s="200" customFormat="1">
      <c r="B120" s="202"/>
    </row>
    <row r="121" spans="2:2" s="200" customFormat="1">
      <c r="B121" s="202"/>
    </row>
    <row r="122" spans="2:2" s="200" customFormat="1">
      <c r="B122" s="202"/>
    </row>
    <row r="123" spans="2:2" s="200" customFormat="1">
      <c r="B123" s="202"/>
    </row>
    <row r="124" spans="2:2" s="200" customFormat="1">
      <c r="B124" s="202"/>
    </row>
    <row r="125" spans="2:2" s="200" customFormat="1">
      <c r="B125" s="202"/>
    </row>
    <row r="126" spans="2:2" s="200" customFormat="1">
      <c r="B126" s="202"/>
    </row>
    <row r="127" spans="2:2" s="200" customFormat="1">
      <c r="B127" s="202"/>
    </row>
    <row r="128" spans="2:2" s="200" customFormat="1">
      <c r="B128" s="202"/>
    </row>
    <row r="129" spans="2:2" s="200" customFormat="1">
      <c r="B129" s="202"/>
    </row>
    <row r="130" spans="2:2" s="200" customFormat="1">
      <c r="B130" s="202"/>
    </row>
    <row r="131" spans="2:2" s="200" customFormat="1">
      <c r="B131" s="202"/>
    </row>
    <row r="132" spans="2:2" s="200" customFormat="1">
      <c r="B132" s="202"/>
    </row>
    <row r="133" spans="2:2" s="200" customFormat="1">
      <c r="B133" s="202"/>
    </row>
    <row r="134" spans="2:2" s="200" customFormat="1">
      <c r="B134" s="202"/>
    </row>
    <row r="135" spans="2:2" s="200" customFormat="1">
      <c r="B135" s="202"/>
    </row>
    <row r="136" spans="2:2" s="200" customFormat="1">
      <c r="B136" s="202"/>
    </row>
    <row r="137" spans="2:2" s="200" customFormat="1">
      <c r="B137" s="202"/>
    </row>
    <row r="138" spans="2:2" s="200" customFormat="1">
      <c r="B138" s="202"/>
    </row>
    <row r="139" spans="2:2" s="200" customFormat="1">
      <c r="B139" s="202"/>
    </row>
    <row r="140" spans="2:2" s="200" customFormat="1">
      <c r="B140" s="202"/>
    </row>
    <row r="141" spans="2:2" s="200" customFormat="1">
      <c r="B141" s="202"/>
    </row>
    <row r="142" spans="2:2" s="200" customFormat="1">
      <c r="B142" s="202"/>
    </row>
    <row r="143" spans="2:2" s="200" customFormat="1">
      <c r="B143" s="202"/>
    </row>
    <row r="144" spans="2:2" s="200" customFormat="1">
      <c r="B144" s="202"/>
    </row>
    <row r="145" spans="2:2" s="200" customFormat="1">
      <c r="B145" s="202"/>
    </row>
    <row r="146" spans="2:2" s="200" customFormat="1">
      <c r="B146" s="202"/>
    </row>
    <row r="147" spans="2:2" s="200" customFormat="1">
      <c r="B147" s="202"/>
    </row>
    <row r="148" spans="2:2" s="200" customFormat="1">
      <c r="B148" s="202"/>
    </row>
    <row r="149" spans="2:2" s="200" customFormat="1">
      <c r="B149" s="202"/>
    </row>
    <row r="150" spans="2:2" s="200" customFormat="1">
      <c r="B150" s="202"/>
    </row>
    <row r="151" spans="2:2" s="200" customFormat="1">
      <c r="B151" s="202"/>
    </row>
    <row r="152" spans="2:2" s="200" customFormat="1">
      <c r="B152" s="202"/>
    </row>
    <row r="153" spans="2:2" s="200" customFormat="1">
      <c r="B153" s="202"/>
    </row>
    <row r="154" spans="2:2" s="200" customFormat="1">
      <c r="B154" s="202"/>
    </row>
    <row r="155" spans="2:2" s="200" customFormat="1">
      <c r="B155" s="202"/>
    </row>
    <row r="156" spans="2:2" s="200" customFormat="1">
      <c r="B156" s="202"/>
    </row>
    <row r="157" spans="2:2" s="200" customFormat="1">
      <c r="B157" s="202"/>
    </row>
    <row r="158" spans="2:2" s="200" customFormat="1">
      <c r="B158" s="202"/>
    </row>
    <row r="159" spans="2:2" s="200" customFormat="1">
      <c r="B159" s="202"/>
    </row>
    <row r="160" spans="2:2" s="200" customFormat="1">
      <c r="B160" s="202"/>
    </row>
    <row r="161" spans="2:2" s="200" customFormat="1">
      <c r="B161" s="202"/>
    </row>
    <row r="162" spans="2:2" s="200" customFormat="1">
      <c r="B162" s="202"/>
    </row>
    <row r="163" spans="2:2" s="200" customFormat="1">
      <c r="B163" s="202"/>
    </row>
    <row r="164" spans="2:2" s="200" customFormat="1">
      <c r="B164" s="202"/>
    </row>
    <row r="165" spans="2:2" s="200" customFormat="1">
      <c r="B165" s="202"/>
    </row>
    <row r="166" spans="2:2" s="200" customFormat="1">
      <c r="B166" s="202"/>
    </row>
    <row r="167" spans="2:2" s="200" customFormat="1">
      <c r="B167" s="202"/>
    </row>
    <row r="168" spans="2:2" s="200" customFormat="1">
      <c r="B168" s="202"/>
    </row>
    <row r="169" spans="2:2" s="200" customFormat="1">
      <c r="B169" s="202"/>
    </row>
    <row r="170" spans="2:2" s="200" customFormat="1">
      <c r="B170" s="202"/>
    </row>
    <row r="171" spans="2:2" s="200" customFormat="1">
      <c r="B171" s="202"/>
    </row>
    <row r="172" spans="2:2" s="200" customFormat="1">
      <c r="B172" s="202"/>
    </row>
    <row r="173" spans="2:2" s="200" customFormat="1">
      <c r="B173" s="202"/>
    </row>
    <row r="174" spans="2:2" s="200" customFormat="1">
      <c r="B174" s="202"/>
    </row>
    <row r="175" spans="2:2" s="200" customFormat="1">
      <c r="B175" s="202"/>
    </row>
    <row r="176" spans="2:2" s="200" customFormat="1">
      <c r="B176" s="202"/>
    </row>
    <row r="177" spans="2:2" s="200" customFormat="1">
      <c r="B177" s="202"/>
    </row>
    <row r="178" spans="2:2" s="200" customFormat="1">
      <c r="B178" s="202"/>
    </row>
    <row r="179" spans="2:2" s="200" customFormat="1">
      <c r="B179" s="202"/>
    </row>
    <row r="180" spans="2:2" s="200" customFormat="1">
      <c r="B180" s="202"/>
    </row>
    <row r="181" spans="2:2" s="200" customFormat="1">
      <c r="B181" s="202"/>
    </row>
    <row r="182" spans="2:2" s="200" customFormat="1">
      <c r="B182" s="202"/>
    </row>
    <row r="183" spans="2:2" s="200" customFormat="1">
      <c r="B183" s="202"/>
    </row>
    <row r="184" spans="2:2" s="200" customFormat="1">
      <c r="B184" s="202"/>
    </row>
    <row r="185" spans="2:2" s="200" customFormat="1">
      <c r="B185" s="202"/>
    </row>
    <row r="186" spans="2:2" s="200" customFormat="1">
      <c r="B186" s="202"/>
    </row>
    <row r="187" spans="2:2" s="200" customFormat="1">
      <c r="B187" s="202"/>
    </row>
    <row r="188" spans="2:2" s="200" customFormat="1">
      <c r="B188" s="202"/>
    </row>
    <row r="189" spans="2:2" s="200" customFormat="1">
      <c r="B189" s="202"/>
    </row>
    <row r="190" spans="2:2" s="200" customFormat="1">
      <c r="B190" s="202"/>
    </row>
    <row r="191" spans="2:2" s="200" customFormat="1">
      <c r="B191" s="202"/>
    </row>
    <row r="192" spans="2:2" s="200" customFormat="1">
      <c r="B192" s="202"/>
    </row>
    <row r="193" spans="2:2" s="200" customFormat="1">
      <c r="B193" s="202"/>
    </row>
    <row r="194" spans="2:2" s="200" customFormat="1">
      <c r="B194" s="202"/>
    </row>
    <row r="195" spans="2:2" s="200" customFormat="1">
      <c r="B195" s="202"/>
    </row>
    <row r="196" spans="2:2" s="200" customFormat="1">
      <c r="B196" s="202"/>
    </row>
    <row r="197" spans="2:2" s="200" customFormat="1">
      <c r="B197" s="202"/>
    </row>
    <row r="198" spans="2:2" s="200" customFormat="1">
      <c r="B198" s="202"/>
    </row>
    <row r="199" spans="2:2" s="200" customFormat="1">
      <c r="B199" s="202"/>
    </row>
    <row r="200" spans="2:2" s="200" customFormat="1">
      <c r="B200" s="202"/>
    </row>
    <row r="201" spans="2:2" s="200" customFormat="1">
      <c r="B201" s="202"/>
    </row>
    <row r="202" spans="2:2" s="200" customFormat="1">
      <c r="B202" s="202"/>
    </row>
    <row r="203" spans="2:2" s="200" customFormat="1">
      <c r="B203" s="202"/>
    </row>
    <row r="204" spans="2:2" s="200" customFormat="1">
      <c r="B204" s="202"/>
    </row>
    <row r="205" spans="2:2" s="200" customFormat="1">
      <c r="B205" s="202"/>
    </row>
    <row r="206" spans="2:2" s="200" customFormat="1">
      <c r="B206" s="202"/>
    </row>
    <row r="207" spans="2:2" s="200" customFormat="1">
      <c r="B207" s="202"/>
    </row>
    <row r="208" spans="2:2" s="200" customFormat="1">
      <c r="B208" s="202"/>
    </row>
    <row r="209" spans="2:2" s="200" customFormat="1">
      <c r="B209" s="202"/>
    </row>
    <row r="210" spans="2:2" s="200" customFormat="1">
      <c r="B210" s="202"/>
    </row>
    <row r="211" spans="2:2" s="200" customFormat="1">
      <c r="B211" s="202"/>
    </row>
    <row r="212" spans="2:2" s="200" customFormat="1">
      <c r="B212" s="202"/>
    </row>
    <row r="213" spans="2:2" s="200" customFormat="1">
      <c r="B213" s="202"/>
    </row>
    <row r="214" spans="2:2" s="200" customFormat="1">
      <c r="B214" s="202"/>
    </row>
    <row r="215" spans="2:2" s="200" customFormat="1">
      <c r="B215" s="202"/>
    </row>
    <row r="216" spans="2:2" s="200" customFormat="1">
      <c r="B216" s="202"/>
    </row>
    <row r="217" spans="2:2" s="200" customFormat="1">
      <c r="B217" s="202"/>
    </row>
    <row r="218" spans="2:2" s="200" customFormat="1">
      <c r="B218" s="202"/>
    </row>
    <row r="219" spans="2:2" s="200" customFormat="1">
      <c r="B219" s="202"/>
    </row>
    <row r="220" spans="2:2" s="200" customFormat="1">
      <c r="B220" s="202"/>
    </row>
    <row r="221" spans="2:2" s="200" customFormat="1">
      <c r="B221" s="202"/>
    </row>
    <row r="222" spans="2:2" s="200" customFormat="1">
      <c r="B222" s="202"/>
    </row>
    <row r="223" spans="2:2" s="200" customFormat="1">
      <c r="B223" s="202"/>
    </row>
    <row r="224" spans="2:2" s="200" customFormat="1">
      <c r="B224" s="202"/>
    </row>
    <row r="225" spans="2:2" s="200" customFormat="1">
      <c r="B225" s="202"/>
    </row>
    <row r="226" spans="2:2" s="200" customFormat="1">
      <c r="B226" s="202"/>
    </row>
    <row r="227" spans="2:2" s="200" customFormat="1">
      <c r="B227" s="202"/>
    </row>
    <row r="228" spans="2:2" s="200" customFormat="1">
      <c r="B228" s="202"/>
    </row>
    <row r="229" spans="2:2" s="200" customFormat="1">
      <c r="B229" s="202"/>
    </row>
    <row r="230" spans="2:2" s="200" customFormat="1">
      <c r="B230" s="202"/>
    </row>
    <row r="231" spans="2:2" s="200" customFormat="1">
      <c r="B231" s="202"/>
    </row>
    <row r="232" spans="2:2" s="200" customFormat="1">
      <c r="B232" s="202"/>
    </row>
    <row r="233" spans="2:2" s="200" customFormat="1">
      <c r="B233" s="202"/>
    </row>
    <row r="234" spans="2:2" s="200" customFormat="1">
      <c r="B234" s="202"/>
    </row>
    <row r="235" spans="2:2" s="200" customFormat="1">
      <c r="B235" s="202"/>
    </row>
    <row r="236" spans="2:2" s="200" customFormat="1">
      <c r="B236" s="202"/>
    </row>
    <row r="237" spans="2:2" s="200" customFormat="1">
      <c r="B237" s="202"/>
    </row>
    <row r="238" spans="2:2" s="200" customFormat="1">
      <c r="B238" s="202"/>
    </row>
    <row r="239" spans="2:2" s="200" customFormat="1">
      <c r="B239" s="202"/>
    </row>
    <row r="240" spans="2:2" s="200" customFormat="1">
      <c r="B240" s="202"/>
    </row>
    <row r="241" spans="2:2" s="200" customFormat="1">
      <c r="B241" s="202"/>
    </row>
    <row r="242" spans="2:2" s="200" customFormat="1">
      <c r="B242" s="202"/>
    </row>
    <row r="243" spans="2:2" s="200" customFormat="1">
      <c r="B243" s="202"/>
    </row>
    <row r="244" spans="2:2" s="200" customFormat="1">
      <c r="B244" s="202"/>
    </row>
    <row r="245" spans="2:2" s="200" customFormat="1">
      <c r="B245" s="202"/>
    </row>
    <row r="246" spans="2:2" s="200" customFormat="1">
      <c r="B246" s="202"/>
    </row>
    <row r="247" spans="2:2" s="200" customFormat="1">
      <c r="B247" s="202"/>
    </row>
    <row r="248" spans="2:2" s="200" customFormat="1">
      <c r="B248" s="202"/>
    </row>
    <row r="249" spans="2:2" s="200" customFormat="1">
      <c r="B249" s="202"/>
    </row>
    <row r="250" spans="2:2" s="200" customFormat="1">
      <c r="B250" s="202"/>
    </row>
    <row r="251" spans="2:2" s="200" customFormat="1">
      <c r="B251" s="202"/>
    </row>
    <row r="252" spans="2:2" s="200" customFormat="1">
      <c r="B252" s="202"/>
    </row>
    <row r="253" spans="2:2" s="200" customFormat="1">
      <c r="B253" s="202"/>
    </row>
    <row r="254" spans="2:2" s="200" customFormat="1">
      <c r="B254" s="202"/>
    </row>
    <row r="255" spans="2:2" s="200" customFormat="1">
      <c r="B255" s="202"/>
    </row>
    <row r="256" spans="2:2" s="200" customFormat="1">
      <c r="B256" s="202"/>
    </row>
    <row r="257" spans="2:2" s="200" customFormat="1">
      <c r="B257" s="202"/>
    </row>
    <row r="258" spans="2:2" s="200" customFormat="1">
      <c r="B258" s="202"/>
    </row>
    <row r="259" spans="2:2" s="200" customFormat="1">
      <c r="B259" s="202"/>
    </row>
    <row r="260" spans="2:2" s="200" customFormat="1">
      <c r="B260" s="202"/>
    </row>
    <row r="261" spans="2:2" s="200" customFormat="1">
      <c r="B261" s="202"/>
    </row>
    <row r="262" spans="2:2" s="200" customFormat="1">
      <c r="B262" s="202"/>
    </row>
    <row r="263" spans="2:2" s="200" customFormat="1">
      <c r="B263" s="202"/>
    </row>
    <row r="264" spans="2:2" s="200" customFormat="1">
      <c r="B264" s="202"/>
    </row>
    <row r="265" spans="2:2" s="200" customFormat="1">
      <c r="B265" s="202"/>
    </row>
    <row r="266" spans="2:2" s="200" customFormat="1">
      <c r="B266" s="202"/>
    </row>
    <row r="267" spans="2:2" s="200" customFormat="1">
      <c r="B267" s="202"/>
    </row>
    <row r="268" spans="2:2" s="200" customFormat="1">
      <c r="B268" s="202"/>
    </row>
    <row r="269" spans="2:2" s="200" customFormat="1">
      <c r="B269" s="202"/>
    </row>
    <row r="270" spans="2:2" s="200" customFormat="1">
      <c r="B270" s="202"/>
    </row>
  </sheetData>
  <mergeCells count="2">
    <mergeCell ref="A2:D2"/>
    <mergeCell ref="C28:C3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1:C14"/>
  <sheetViews>
    <sheetView workbookViewId="0"/>
  </sheetViews>
  <sheetFormatPr defaultRowHeight="12.75"/>
  <cols>
    <col min="1" max="1" width="9.140625" style="450"/>
    <col min="2" max="2" width="13.7109375" customWidth="1"/>
    <col min="3" max="3" width="39.28515625" customWidth="1"/>
  </cols>
  <sheetData>
    <row r="1" spans="1:3">
      <c r="A1" s="449" t="s">
        <v>350</v>
      </c>
    </row>
    <row r="2" spans="1:3">
      <c r="A2" s="449" t="s">
        <v>42</v>
      </c>
      <c r="B2" s="420" t="s">
        <v>348</v>
      </c>
      <c r="C2" s="420" t="s">
        <v>349</v>
      </c>
    </row>
    <row r="3" spans="1:3" ht="14.25">
      <c r="A3" s="443" t="s">
        <v>16</v>
      </c>
      <c r="B3" s="434" t="s">
        <v>451</v>
      </c>
      <c r="C3" s="435" t="s">
        <v>452</v>
      </c>
    </row>
    <row r="4" spans="1:3" ht="14.25">
      <c r="A4" s="443" t="s">
        <v>18</v>
      </c>
      <c r="B4" s="434" t="s">
        <v>463</v>
      </c>
      <c r="C4" s="435" t="s">
        <v>464</v>
      </c>
    </row>
    <row r="5" spans="1:3" ht="14.25">
      <c r="A5" s="444" t="s">
        <v>891</v>
      </c>
      <c r="B5" s="434" t="s">
        <v>455</v>
      </c>
      <c r="C5" s="435" t="s">
        <v>456</v>
      </c>
    </row>
    <row r="6" spans="1:3" ht="14.25">
      <c r="A6" s="443" t="s">
        <v>891</v>
      </c>
      <c r="B6" s="434" t="s">
        <v>453</v>
      </c>
      <c r="C6" s="435" t="s">
        <v>454</v>
      </c>
    </row>
    <row r="7" spans="1:3" ht="14.25">
      <c r="A7" s="443" t="s">
        <v>19</v>
      </c>
      <c r="B7" s="434" t="s">
        <v>465</v>
      </c>
      <c r="C7" s="435" t="s">
        <v>466</v>
      </c>
    </row>
    <row r="8" spans="1:3" ht="14.25">
      <c r="A8" s="443" t="s">
        <v>894</v>
      </c>
      <c r="B8" s="434" t="s">
        <v>447</v>
      </c>
      <c r="C8" s="435" t="s">
        <v>448</v>
      </c>
    </row>
    <row r="9" spans="1:3" ht="14.25">
      <c r="A9" s="444" t="s">
        <v>21</v>
      </c>
      <c r="B9" s="434" t="s">
        <v>457</v>
      </c>
      <c r="C9" s="435" t="s">
        <v>458</v>
      </c>
    </row>
    <row r="10" spans="1:3" ht="14.25">
      <c r="A10" s="443" t="s">
        <v>32</v>
      </c>
      <c r="B10" s="434" t="s">
        <v>467</v>
      </c>
      <c r="C10" s="435" t="s">
        <v>468</v>
      </c>
    </row>
    <row r="11" spans="1:3" ht="14.25">
      <c r="A11" s="443" t="s">
        <v>890</v>
      </c>
      <c r="B11" s="434" t="s">
        <v>469</v>
      </c>
      <c r="C11" s="435" t="s">
        <v>470</v>
      </c>
    </row>
    <row r="12" spans="1:3" ht="14.25">
      <c r="A12" s="443" t="s">
        <v>890</v>
      </c>
      <c r="B12" s="434" t="s">
        <v>471</v>
      </c>
      <c r="C12" s="435" t="s">
        <v>472</v>
      </c>
    </row>
    <row r="13" spans="1:3" ht="14.25">
      <c r="A13" s="443" t="s">
        <v>11</v>
      </c>
      <c r="B13" s="434" t="s">
        <v>449</v>
      </c>
      <c r="C13" s="435" t="s">
        <v>450</v>
      </c>
    </row>
    <row r="14" spans="1:3" ht="14.25">
      <c r="A14" s="611" t="s">
        <v>26</v>
      </c>
      <c r="B14" s="612" t="s">
        <v>1039</v>
      </c>
      <c r="C14" s="613" t="s">
        <v>1040</v>
      </c>
    </row>
  </sheetData>
  <phoneticPr fontId="30"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H152"/>
  <sheetViews>
    <sheetView topLeftCell="A52" zoomScale="75" workbookViewId="0">
      <selection sqref="A1:A2"/>
    </sheetView>
  </sheetViews>
  <sheetFormatPr defaultRowHeight="14.25"/>
  <cols>
    <col min="1" max="1" width="11.28515625" style="276" customWidth="1"/>
    <col min="2" max="2" width="7.140625" style="222" customWidth="1"/>
    <col min="3" max="3" width="6.5703125" style="222" customWidth="1"/>
    <col min="4" max="4" width="18.5703125" style="221" customWidth="1"/>
    <col min="5" max="5" width="43.28515625" style="221" customWidth="1"/>
    <col min="6" max="6" width="100.140625" style="221" customWidth="1"/>
    <col min="7" max="7" width="86.5703125" style="247" customWidth="1"/>
    <col min="8" max="8" width="88.140625" style="247" customWidth="1"/>
    <col min="9" max="16384" width="9.140625" style="221"/>
  </cols>
  <sheetData>
    <row r="1" spans="1:8" s="250" customFormat="1" ht="25.5" customHeight="1">
      <c r="A1" s="667" t="s">
        <v>805</v>
      </c>
      <c r="B1" s="661" t="s">
        <v>229</v>
      </c>
      <c r="C1" s="661" t="s">
        <v>213</v>
      </c>
      <c r="D1" s="669">
        <v>37844</v>
      </c>
      <c r="E1" s="669"/>
      <c r="F1" s="665" t="s">
        <v>648</v>
      </c>
      <c r="G1" s="663" t="s">
        <v>430</v>
      </c>
      <c r="H1" s="661" t="s">
        <v>431</v>
      </c>
    </row>
    <row r="2" spans="1:8" s="251" customFormat="1" ht="25.5" customHeight="1">
      <c r="A2" s="668"/>
      <c r="B2" s="662"/>
      <c r="C2" s="662"/>
      <c r="D2" s="205" t="s">
        <v>772</v>
      </c>
      <c r="E2" s="205" t="s">
        <v>3</v>
      </c>
      <c r="F2" s="666"/>
      <c r="G2" s="664"/>
      <c r="H2" s="662"/>
    </row>
    <row r="3" spans="1:8" s="222" customFormat="1" ht="11.25" customHeight="1">
      <c r="A3" s="271"/>
      <c r="B3" s="206"/>
      <c r="C3" s="206"/>
      <c r="D3" s="206"/>
      <c r="E3" s="206"/>
      <c r="F3" s="259"/>
      <c r="G3" s="254"/>
      <c r="H3" s="247"/>
    </row>
    <row r="4" spans="1:8" s="210" customFormat="1" ht="44.25">
      <c r="A4" s="272">
        <v>37398</v>
      </c>
      <c r="B4" s="207" t="s">
        <v>17</v>
      </c>
      <c r="C4" s="207" t="s">
        <v>769</v>
      </c>
      <c r="D4" s="208" t="s">
        <v>269</v>
      </c>
      <c r="E4" s="208" t="s">
        <v>773</v>
      </c>
      <c r="F4" s="260" t="s">
        <v>649</v>
      </c>
      <c r="G4" s="255" t="s">
        <v>652</v>
      </c>
      <c r="H4" s="248"/>
    </row>
    <row r="5" spans="1:8" s="210" customFormat="1" ht="71.25">
      <c r="A5" s="272">
        <v>37398</v>
      </c>
      <c r="B5" s="207" t="s">
        <v>17</v>
      </c>
      <c r="C5" s="207" t="s">
        <v>769</v>
      </c>
      <c r="D5" s="208" t="s">
        <v>974</v>
      </c>
      <c r="E5" s="208" t="s">
        <v>774</v>
      </c>
      <c r="F5" s="260" t="s">
        <v>1032</v>
      </c>
      <c r="G5" s="255"/>
      <c r="H5" s="248"/>
    </row>
    <row r="6" spans="1:8" s="210" customFormat="1" ht="28.5">
      <c r="A6" s="272">
        <v>37398</v>
      </c>
      <c r="B6" s="207" t="s">
        <v>17</v>
      </c>
      <c r="C6" s="207" t="s">
        <v>769</v>
      </c>
      <c r="D6" s="208" t="s">
        <v>184</v>
      </c>
      <c r="E6" s="208" t="s">
        <v>557</v>
      </c>
      <c r="F6" s="260" t="s">
        <v>1033</v>
      </c>
      <c r="G6" s="255" t="s">
        <v>652</v>
      </c>
      <c r="H6" s="248"/>
    </row>
    <row r="7" spans="1:8" s="210" customFormat="1" ht="28.5">
      <c r="A7" s="272">
        <v>37398</v>
      </c>
      <c r="B7" s="207" t="s">
        <v>17</v>
      </c>
      <c r="C7" s="207" t="s">
        <v>769</v>
      </c>
      <c r="D7" s="208" t="s">
        <v>36</v>
      </c>
      <c r="E7" s="208" t="s">
        <v>196</v>
      </c>
      <c r="F7" s="260" t="s">
        <v>1034</v>
      </c>
      <c r="G7" s="255"/>
      <c r="H7" s="248"/>
    </row>
    <row r="8" spans="1:8" s="210" customFormat="1" ht="74.25" customHeight="1">
      <c r="A8" s="273">
        <v>37445</v>
      </c>
      <c r="B8" s="211" t="s">
        <v>18</v>
      </c>
      <c r="C8" s="211" t="s">
        <v>769</v>
      </c>
      <c r="D8" s="212" t="s">
        <v>975</v>
      </c>
      <c r="E8" s="212" t="s">
        <v>380</v>
      </c>
      <c r="F8" s="261" t="s">
        <v>442</v>
      </c>
      <c r="G8" s="256" t="s">
        <v>305</v>
      </c>
      <c r="H8" s="249"/>
    </row>
    <row r="9" spans="1:8" s="210" customFormat="1" ht="117.75" customHeight="1">
      <c r="A9" s="273">
        <v>37445</v>
      </c>
      <c r="B9" s="211" t="s">
        <v>18</v>
      </c>
      <c r="C9" s="211" t="s">
        <v>769</v>
      </c>
      <c r="D9" s="212" t="s">
        <v>559</v>
      </c>
      <c r="E9" s="212" t="s">
        <v>565</v>
      </c>
      <c r="F9" s="261" t="s">
        <v>355</v>
      </c>
      <c r="G9" s="256" t="s">
        <v>71</v>
      </c>
      <c r="H9" s="214"/>
    </row>
    <row r="10" spans="1:8" s="210" customFormat="1" ht="146.25" customHeight="1">
      <c r="A10" s="273">
        <v>37445</v>
      </c>
      <c r="B10" s="211" t="s">
        <v>18</v>
      </c>
      <c r="C10" s="211" t="s">
        <v>769</v>
      </c>
      <c r="D10" s="212" t="s">
        <v>976</v>
      </c>
      <c r="E10" s="212" t="s">
        <v>2</v>
      </c>
      <c r="F10" s="261" t="s">
        <v>217</v>
      </c>
      <c r="G10" s="256" t="s">
        <v>71</v>
      </c>
      <c r="H10" s="214"/>
    </row>
    <row r="11" spans="1:8" s="210" customFormat="1" ht="119.25" customHeight="1">
      <c r="A11" s="273">
        <v>37445</v>
      </c>
      <c r="B11" s="211" t="s">
        <v>18</v>
      </c>
      <c r="C11" s="211" t="s">
        <v>769</v>
      </c>
      <c r="D11" s="212" t="s">
        <v>37</v>
      </c>
      <c r="E11" s="212" t="s">
        <v>195</v>
      </c>
      <c r="F11" s="261" t="s">
        <v>214</v>
      </c>
      <c r="G11" s="256" t="s">
        <v>71</v>
      </c>
      <c r="H11" s="214"/>
    </row>
    <row r="12" spans="1:8" s="210" customFormat="1" ht="42.75">
      <c r="A12" s="272">
        <v>37402</v>
      </c>
      <c r="B12" s="207" t="s">
        <v>5</v>
      </c>
      <c r="C12" s="207" t="s">
        <v>769</v>
      </c>
      <c r="D12" s="208" t="s">
        <v>980</v>
      </c>
      <c r="E12" s="208" t="s">
        <v>775</v>
      </c>
      <c r="F12" s="262" t="s">
        <v>215</v>
      </c>
      <c r="G12" s="255"/>
      <c r="H12" s="248"/>
    </row>
    <row r="13" spans="1:8" s="210" customFormat="1" ht="59.25" customHeight="1">
      <c r="A13" s="272">
        <v>37402</v>
      </c>
      <c r="B13" s="207" t="s">
        <v>5</v>
      </c>
      <c r="C13" s="207" t="s">
        <v>769</v>
      </c>
      <c r="D13" s="208" t="s">
        <v>900</v>
      </c>
      <c r="E13" s="209" t="s">
        <v>188</v>
      </c>
      <c r="F13" s="262" t="s">
        <v>216</v>
      </c>
      <c r="G13" s="255"/>
      <c r="H13" s="248"/>
    </row>
    <row r="14" spans="1:8" s="210" customFormat="1" ht="57">
      <c r="A14" s="272">
        <v>37402</v>
      </c>
      <c r="B14" s="207" t="s">
        <v>5</v>
      </c>
      <c r="C14" s="207" t="s">
        <v>769</v>
      </c>
      <c r="D14" s="208" t="s">
        <v>981</v>
      </c>
      <c r="E14" s="209" t="s">
        <v>776</v>
      </c>
      <c r="F14" s="262" t="s">
        <v>382</v>
      </c>
      <c r="G14" s="255" t="s">
        <v>306</v>
      </c>
      <c r="H14" s="248" t="s">
        <v>307</v>
      </c>
    </row>
    <row r="15" spans="1:8" s="210" customFormat="1" ht="85.5">
      <c r="A15" s="272">
        <v>37402</v>
      </c>
      <c r="B15" s="207" t="s">
        <v>5</v>
      </c>
      <c r="C15" s="207" t="s">
        <v>769</v>
      </c>
      <c r="D15" s="208" t="s">
        <v>982</v>
      </c>
      <c r="E15" s="208" t="s">
        <v>777</v>
      </c>
      <c r="F15" s="262" t="s">
        <v>884</v>
      </c>
      <c r="G15" s="255" t="s">
        <v>666</v>
      </c>
      <c r="H15" s="248" t="s">
        <v>667</v>
      </c>
    </row>
    <row r="16" spans="1:8" s="210" customFormat="1" ht="33" customHeight="1">
      <c r="A16" s="273">
        <v>37449</v>
      </c>
      <c r="B16" s="213" t="s">
        <v>19</v>
      </c>
      <c r="C16" s="213" t="s">
        <v>769</v>
      </c>
      <c r="D16" s="214" t="s">
        <v>983</v>
      </c>
      <c r="E16" s="214" t="s">
        <v>778</v>
      </c>
      <c r="F16" s="258" t="s">
        <v>885</v>
      </c>
      <c r="G16" s="256" t="s">
        <v>310</v>
      </c>
      <c r="H16" s="249" t="s">
        <v>668</v>
      </c>
    </row>
    <row r="17" spans="1:8" s="210" customFormat="1" ht="45.75" customHeight="1">
      <c r="A17" s="273">
        <v>37449</v>
      </c>
      <c r="B17" s="213" t="s">
        <v>19</v>
      </c>
      <c r="C17" s="213" t="s">
        <v>769</v>
      </c>
      <c r="D17" s="214" t="s">
        <v>984</v>
      </c>
      <c r="E17" s="214" t="s">
        <v>779</v>
      </c>
      <c r="F17" s="258" t="s">
        <v>479</v>
      </c>
      <c r="G17" s="256" t="s">
        <v>310</v>
      </c>
      <c r="H17" s="249" t="s">
        <v>668</v>
      </c>
    </row>
    <row r="18" spans="1:8" s="210" customFormat="1" ht="71.25">
      <c r="A18" s="273">
        <v>37449</v>
      </c>
      <c r="B18" s="213" t="s">
        <v>19</v>
      </c>
      <c r="C18" s="213" t="s">
        <v>769</v>
      </c>
      <c r="D18" s="214" t="s">
        <v>329</v>
      </c>
      <c r="E18" s="214" t="s">
        <v>197</v>
      </c>
      <c r="F18" s="258" t="s">
        <v>480</v>
      </c>
      <c r="G18" s="256" t="s">
        <v>311</v>
      </c>
      <c r="H18" s="249" t="s">
        <v>668</v>
      </c>
    </row>
    <row r="19" spans="1:8" s="210" customFormat="1" ht="45.75" customHeight="1">
      <c r="A19" s="273">
        <v>37449</v>
      </c>
      <c r="B19" s="213" t="s">
        <v>19</v>
      </c>
      <c r="C19" s="213" t="s">
        <v>769</v>
      </c>
      <c r="D19" s="214" t="s">
        <v>985</v>
      </c>
      <c r="E19" s="214" t="s">
        <v>483</v>
      </c>
      <c r="F19" s="258" t="s">
        <v>481</v>
      </c>
      <c r="G19" s="256" t="s">
        <v>311</v>
      </c>
      <c r="H19" s="249" t="s">
        <v>668</v>
      </c>
    </row>
    <row r="20" spans="1:8" s="210" customFormat="1" ht="71.25">
      <c r="A20" s="272">
        <v>37792</v>
      </c>
      <c r="B20" s="207" t="s">
        <v>899</v>
      </c>
      <c r="C20" s="207">
        <v>2001</v>
      </c>
      <c r="D20" s="215" t="s">
        <v>986</v>
      </c>
      <c r="E20" s="215" t="s">
        <v>484</v>
      </c>
      <c r="F20" s="263" t="s">
        <v>854</v>
      </c>
      <c r="G20" s="255"/>
      <c r="H20" s="248" t="s">
        <v>312</v>
      </c>
    </row>
    <row r="21" spans="1:8" s="210" customFormat="1" ht="114">
      <c r="A21" s="272">
        <v>37792</v>
      </c>
      <c r="B21" s="207" t="s">
        <v>899</v>
      </c>
      <c r="C21" s="207">
        <v>2001</v>
      </c>
      <c r="D21" s="215" t="s">
        <v>987</v>
      </c>
      <c r="E21" s="215" t="s">
        <v>485</v>
      </c>
      <c r="F21" s="263" t="s">
        <v>855</v>
      </c>
      <c r="G21" s="255"/>
      <c r="H21" s="248" t="s">
        <v>312</v>
      </c>
    </row>
    <row r="22" spans="1:8" s="210" customFormat="1" ht="159" customHeight="1">
      <c r="A22" s="272">
        <v>37792</v>
      </c>
      <c r="B22" s="207" t="s">
        <v>899</v>
      </c>
      <c r="C22" s="207">
        <v>2001</v>
      </c>
      <c r="D22" s="215" t="s">
        <v>988</v>
      </c>
      <c r="E22" s="215" t="s">
        <v>486</v>
      </c>
      <c r="F22" s="263" t="s">
        <v>967</v>
      </c>
      <c r="G22" s="255" t="s">
        <v>971</v>
      </c>
      <c r="H22" s="248" t="s">
        <v>972</v>
      </c>
    </row>
    <row r="23" spans="1:8" s="210" customFormat="1" ht="42.75">
      <c r="A23" s="273">
        <v>37468</v>
      </c>
      <c r="B23" s="213" t="s">
        <v>20</v>
      </c>
      <c r="C23" s="213" t="s">
        <v>769</v>
      </c>
      <c r="D23" s="214" t="s">
        <v>560</v>
      </c>
      <c r="E23" s="214" t="s">
        <v>558</v>
      </c>
      <c r="F23" s="264" t="s">
        <v>968</v>
      </c>
      <c r="G23" s="256" t="s">
        <v>133</v>
      </c>
      <c r="H23" s="249"/>
    </row>
    <row r="24" spans="1:8" s="210" customFormat="1" ht="28.5">
      <c r="A24" s="273">
        <v>37468</v>
      </c>
      <c r="B24" s="213" t="s">
        <v>20</v>
      </c>
      <c r="C24" s="213" t="s">
        <v>769</v>
      </c>
      <c r="D24" s="214" t="s">
        <v>995</v>
      </c>
      <c r="E24" s="214" t="s">
        <v>487</v>
      </c>
      <c r="F24" s="264" t="s">
        <v>969</v>
      </c>
      <c r="G24" s="256"/>
      <c r="H24" s="249"/>
    </row>
    <row r="25" spans="1:8" s="210" customFormat="1" ht="28.5">
      <c r="A25" s="273">
        <v>37468</v>
      </c>
      <c r="B25" s="213" t="s">
        <v>20</v>
      </c>
      <c r="C25" s="213" t="s">
        <v>769</v>
      </c>
      <c r="D25" s="214" t="s">
        <v>996</v>
      </c>
      <c r="E25" s="214" t="s">
        <v>488</v>
      </c>
      <c r="F25" s="264" t="s">
        <v>970</v>
      </c>
      <c r="G25" s="256"/>
      <c r="H25" s="249" t="s">
        <v>134</v>
      </c>
    </row>
    <row r="26" spans="1:8" s="210" customFormat="1" ht="45" customHeight="1">
      <c r="A26" s="272">
        <v>37788</v>
      </c>
      <c r="B26" s="207" t="s">
        <v>21</v>
      </c>
      <c r="C26" s="207" t="s">
        <v>769</v>
      </c>
      <c r="D26" s="208" t="s">
        <v>923</v>
      </c>
      <c r="E26" s="208" t="s">
        <v>75</v>
      </c>
      <c r="F26" s="262" t="s">
        <v>845</v>
      </c>
      <c r="G26" s="255"/>
      <c r="H26" s="248" t="s">
        <v>136</v>
      </c>
    </row>
    <row r="27" spans="1:8" s="210" customFormat="1" ht="45" customHeight="1">
      <c r="A27" s="272">
        <v>37788</v>
      </c>
      <c r="B27" s="207" t="s">
        <v>21</v>
      </c>
      <c r="C27" s="207" t="s">
        <v>769</v>
      </c>
      <c r="D27" s="208" t="s">
        <v>924</v>
      </c>
      <c r="E27" s="208" t="s">
        <v>76</v>
      </c>
      <c r="F27" s="260" t="s">
        <v>69</v>
      </c>
      <c r="G27" s="255" t="s">
        <v>135</v>
      </c>
      <c r="H27" s="248" t="s">
        <v>70</v>
      </c>
    </row>
    <row r="28" spans="1:8" s="210" customFormat="1" ht="60" customHeight="1">
      <c r="A28" s="272">
        <v>37788</v>
      </c>
      <c r="B28" s="207" t="s">
        <v>21</v>
      </c>
      <c r="C28" s="207" t="s">
        <v>769</v>
      </c>
      <c r="D28" s="208" t="s">
        <v>925</v>
      </c>
      <c r="E28" s="208" t="s">
        <v>77</v>
      </c>
      <c r="F28" s="260" t="s">
        <v>783</v>
      </c>
      <c r="G28" s="255" t="s">
        <v>137</v>
      </c>
      <c r="H28" s="248"/>
    </row>
    <row r="29" spans="1:8" s="210" customFormat="1" ht="60" customHeight="1">
      <c r="A29" s="272">
        <v>39372</v>
      </c>
      <c r="B29" s="207" t="s">
        <v>21</v>
      </c>
      <c r="C29" s="207" t="s">
        <v>769</v>
      </c>
      <c r="D29" s="208" t="s">
        <v>925</v>
      </c>
      <c r="E29" s="208" t="s">
        <v>77</v>
      </c>
      <c r="F29" s="260"/>
      <c r="G29" s="255"/>
      <c r="H29" s="248" t="s">
        <v>222</v>
      </c>
    </row>
    <row r="30" spans="1:8" s="210" customFormat="1" ht="42.75">
      <c r="A30" s="274">
        <v>37466</v>
      </c>
      <c r="B30" s="213" t="s">
        <v>7</v>
      </c>
      <c r="C30" s="213" t="s">
        <v>769</v>
      </c>
      <c r="D30" s="214" t="s">
        <v>562</v>
      </c>
      <c r="E30" s="214" t="s">
        <v>563</v>
      </c>
      <c r="F30" s="258" t="s">
        <v>650</v>
      </c>
      <c r="G30" s="256" t="s">
        <v>138</v>
      </c>
      <c r="H30" s="249"/>
    </row>
    <row r="31" spans="1:8" s="210" customFormat="1" ht="45" customHeight="1">
      <c r="A31" s="273">
        <v>37711</v>
      </c>
      <c r="B31" s="213" t="s">
        <v>7</v>
      </c>
      <c r="C31" s="213"/>
      <c r="D31" s="217" t="s">
        <v>1014</v>
      </c>
      <c r="E31" s="217" t="s">
        <v>482</v>
      </c>
      <c r="F31" s="264" t="s">
        <v>72</v>
      </c>
      <c r="G31" s="256"/>
      <c r="H31" s="249"/>
    </row>
    <row r="32" spans="1:8" s="210" customFormat="1" ht="42.75">
      <c r="A32" s="274">
        <v>37466</v>
      </c>
      <c r="B32" s="213" t="s">
        <v>7</v>
      </c>
      <c r="C32" s="213" t="s">
        <v>769</v>
      </c>
      <c r="D32" s="214" t="s">
        <v>929</v>
      </c>
      <c r="E32" s="214" t="s">
        <v>78</v>
      </c>
      <c r="F32" s="258" t="s">
        <v>502</v>
      </c>
      <c r="G32" s="256"/>
      <c r="H32" s="249" t="s">
        <v>139</v>
      </c>
    </row>
    <row r="33" spans="1:8" s="210" customFormat="1" ht="57">
      <c r="A33" s="274">
        <v>37466</v>
      </c>
      <c r="B33" s="213" t="s">
        <v>7</v>
      </c>
      <c r="C33" s="213" t="s">
        <v>769</v>
      </c>
      <c r="D33" s="214" t="s">
        <v>930</v>
      </c>
      <c r="E33" s="214" t="s">
        <v>79</v>
      </c>
      <c r="F33" s="258" t="s">
        <v>655</v>
      </c>
      <c r="G33" s="256"/>
      <c r="H33" s="249"/>
    </row>
    <row r="34" spans="1:8" s="210" customFormat="1" ht="42.75">
      <c r="A34" s="274">
        <v>37466</v>
      </c>
      <c r="B34" s="213" t="s">
        <v>7</v>
      </c>
      <c r="C34" s="213" t="s">
        <v>769</v>
      </c>
      <c r="D34" s="214" t="s">
        <v>931</v>
      </c>
      <c r="E34" s="214" t="s">
        <v>80</v>
      </c>
      <c r="F34" s="258" t="s">
        <v>656</v>
      </c>
      <c r="G34" s="256"/>
      <c r="H34" s="249"/>
    </row>
    <row r="35" spans="1:8" s="210" customFormat="1" ht="42.75">
      <c r="A35" s="274">
        <v>37466</v>
      </c>
      <c r="B35" s="213" t="s">
        <v>7</v>
      </c>
      <c r="C35" s="213" t="s">
        <v>769</v>
      </c>
      <c r="D35" s="229" t="s">
        <v>634</v>
      </c>
      <c r="E35" s="214" t="s">
        <v>603</v>
      </c>
      <c r="F35" s="258" t="s">
        <v>293</v>
      </c>
      <c r="G35" s="256" t="s">
        <v>140</v>
      </c>
      <c r="H35" s="249" t="s">
        <v>353</v>
      </c>
    </row>
    <row r="36" spans="1:8" s="210" customFormat="1" ht="99.75">
      <c r="A36" s="272">
        <v>37449</v>
      </c>
      <c r="B36" s="216" t="s">
        <v>10</v>
      </c>
      <c r="C36" s="216" t="s">
        <v>769</v>
      </c>
      <c r="D36" s="215" t="s">
        <v>9</v>
      </c>
      <c r="E36" s="215" t="s">
        <v>187</v>
      </c>
      <c r="F36" s="263" t="s">
        <v>1030</v>
      </c>
      <c r="G36" s="255"/>
      <c r="H36" s="248"/>
    </row>
    <row r="37" spans="1:8" s="210" customFormat="1" ht="71.25">
      <c r="A37" s="272">
        <v>37449</v>
      </c>
      <c r="B37" s="216" t="s">
        <v>10</v>
      </c>
      <c r="C37" s="216" t="s">
        <v>769</v>
      </c>
      <c r="D37" s="215" t="s">
        <v>153</v>
      </c>
      <c r="E37" s="215" t="s">
        <v>81</v>
      </c>
      <c r="F37" s="265" t="s">
        <v>1031</v>
      </c>
      <c r="G37" s="255"/>
      <c r="H37" s="248"/>
    </row>
    <row r="38" spans="1:8" s="210" customFormat="1" ht="115.5" customHeight="1">
      <c r="A38" s="272">
        <v>37449</v>
      </c>
      <c r="B38" s="216" t="s">
        <v>10</v>
      </c>
      <c r="C38" s="216" t="s">
        <v>769</v>
      </c>
      <c r="D38" s="215" t="s">
        <v>154</v>
      </c>
      <c r="E38" s="215" t="s">
        <v>82</v>
      </c>
      <c r="F38" s="263" t="s">
        <v>218</v>
      </c>
      <c r="G38" s="255"/>
      <c r="H38" s="248"/>
    </row>
    <row r="39" spans="1:8" s="210" customFormat="1" ht="28.5">
      <c r="A39" s="272">
        <v>37449</v>
      </c>
      <c r="B39" s="216" t="s">
        <v>10</v>
      </c>
      <c r="C39" s="216" t="s">
        <v>769</v>
      </c>
      <c r="D39" s="215" t="s">
        <v>326</v>
      </c>
      <c r="E39" s="215" t="s">
        <v>185</v>
      </c>
      <c r="F39" s="263" t="s">
        <v>219</v>
      </c>
      <c r="G39" s="255"/>
      <c r="H39" s="248"/>
    </row>
    <row r="40" spans="1:8" s="210" customFormat="1" ht="116.25" customHeight="1">
      <c r="A40" s="273">
        <v>37377</v>
      </c>
      <c r="B40" s="213" t="s">
        <v>22</v>
      </c>
      <c r="C40" s="213" t="s">
        <v>769</v>
      </c>
      <c r="D40" s="214" t="s">
        <v>164</v>
      </c>
      <c r="E40" s="214" t="s">
        <v>83</v>
      </c>
      <c r="F40" s="258" t="s">
        <v>503</v>
      </c>
      <c r="G40" s="256"/>
      <c r="H40" s="249"/>
    </row>
    <row r="41" spans="1:8" s="210" customFormat="1" ht="128.25">
      <c r="A41" s="273">
        <v>37377</v>
      </c>
      <c r="B41" s="213" t="s">
        <v>22</v>
      </c>
      <c r="C41" s="213" t="s">
        <v>769</v>
      </c>
      <c r="D41" s="214" t="s">
        <v>165</v>
      </c>
      <c r="E41" s="214" t="s">
        <v>84</v>
      </c>
      <c r="F41" s="258" t="s">
        <v>504</v>
      </c>
      <c r="G41" s="256"/>
      <c r="H41" s="249"/>
    </row>
    <row r="42" spans="1:8" s="210" customFormat="1" ht="115.5" customHeight="1">
      <c r="A42" s="273">
        <v>37377</v>
      </c>
      <c r="B42" s="213" t="s">
        <v>22</v>
      </c>
      <c r="C42" s="213" t="s">
        <v>769</v>
      </c>
      <c r="D42" s="214" t="s">
        <v>166</v>
      </c>
      <c r="E42" s="214" t="s">
        <v>85</v>
      </c>
      <c r="F42" s="258" t="s">
        <v>521</v>
      </c>
      <c r="G42" s="256"/>
      <c r="H42" s="249"/>
    </row>
    <row r="43" spans="1:8" s="210" customFormat="1" ht="71.25">
      <c r="A43" s="273">
        <v>37377</v>
      </c>
      <c r="B43" s="213" t="s">
        <v>22</v>
      </c>
      <c r="C43" s="213" t="s">
        <v>769</v>
      </c>
      <c r="D43" s="214" t="s">
        <v>167</v>
      </c>
      <c r="E43" s="214" t="s">
        <v>86</v>
      </c>
      <c r="F43" s="258" t="s">
        <v>522</v>
      </c>
      <c r="G43" s="256"/>
      <c r="H43" s="249"/>
    </row>
    <row r="44" spans="1:8" s="210" customFormat="1" ht="114">
      <c r="A44" s="272">
        <v>37811</v>
      </c>
      <c r="B44" s="207" t="s">
        <v>23</v>
      </c>
      <c r="C44" s="207" t="s">
        <v>769</v>
      </c>
      <c r="D44" s="208" t="s">
        <v>168</v>
      </c>
      <c r="E44" s="208" t="s">
        <v>87</v>
      </c>
      <c r="F44" s="262" t="s">
        <v>726</v>
      </c>
      <c r="G44" s="255"/>
      <c r="H44" s="248"/>
    </row>
    <row r="45" spans="1:8" s="210" customFormat="1" ht="99.75">
      <c r="A45" s="272">
        <v>37811</v>
      </c>
      <c r="B45" s="207" t="s">
        <v>23</v>
      </c>
      <c r="C45" s="207" t="s">
        <v>769</v>
      </c>
      <c r="D45" s="208" t="s">
        <v>169</v>
      </c>
      <c r="E45" s="208" t="s">
        <v>88</v>
      </c>
      <c r="F45" s="262" t="s">
        <v>727</v>
      </c>
      <c r="G45" s="255"/>
      <c r="H45" s="248"/>
    </row>
    <row r="46" spans="1:8" s="210" customFormat="1" ht="85.5">
      <c r="A46" s="272">
        <v>37811</v>
      </c>
      <c r="B46" s="207" t="s">
        <v>23</v>
      </c>
      <c r="C46" s="207" t="s">
        <v>769</v>
      </c>
      <c r="D46" s="208" t="s">
        <v>170</v>
      </c>
      <c r="E46" s="208" t="s">
        <v>89</v>
      </c>
      <c r="F46" s="262" t="s">
        <v>886</v>
      </c>
      <c r="G46" s="255"/>
      <c r="H46" s="248"/>
    </row>
    <row r="47" spans="1:8" s="210" customFormat="1" ht="42.75">
      <c r="A47" s="272">
        <v>37811</v>
      </c>
      <c r="B47" s="207" t="s">
        <v>23</v>
      </c>
      <c r="C47" s="207" t="s">
        <v>769</v>
      </c>
      <c r="D47" s="208" t="s">
        <v>171</v>
      </c>
      <c r="E47" s="208" t="s">
        <v>198</v>
      </c>
      <c r="F47" s="262" t="s">
        <v>347</v>
      </c>
      <c r="G47" s="255" t="s">
        <v>141</v>
      </c>
      <c r="H47" s="248"/>
    </row>
    <row r="48" spans="1:8" s="210" customFormat="1" ht="85.5">
      <c r="A48" s="273">
        <v>37816</v>
      </c>
      <c r="B48" s="213" t="s">
        <v>6</v>
      </c>
      <c r="C48" s="213" t="s">
        <v>769</v>
      </c>
      <c r="D48" s="214" t="s">
        <v>1015</v>
      </c>
      <c r="E48" s="214" t="s">
        <v>489</v>
      </c>
      <c r="F48" s="266" t="s">
        <v>177</v>
      </c>
      <c r="G48" s="256" t="s">
        <v>143</v>
      </c>
      <c r="H48" s="249"/>
    </row>
    <row r="49" spans="1:8" s="210" customFormat="1" ht="85.5">
      <c r="A49" s="273">
        <v>37816</v>
      </c>
      <c r="B49" s="213" t="s">
        <v>6</v>
      </c>
      <c r="C49" s="213" t="s">
        <v>769</v>
      </c>
      <c r="D49" s="214" t="s">
        <v>1016</v>
      </c>
      <c r="E49" s="214" t="s">
        <v>490</v>
      </c>
      <c r="F49" s="258" t="s">
        <v>178</v>
      </c>
      <c r="G49" s="256" t="s">
        <v>68</v>
      </c>
      <c r="H49" s="249"/>
    </row>
    <row r="50" spans="1:8" s="210" customFormat="1" ht="73.5" customHeight="1">
      <c r="A50" s="273">
        <v>37816</v>
      </c>
      <c r="B50" s="213" t="s">
        <v>6</v>
      </c>
      <c r="C50" s="213" t="s">
        <v>769</v>
      </c>
      <c r="D50" s="270" t="s">
        <v>610</v>
      </c>
      <c r="E50" s="277" t="s">
        <v>846</v>
      </c>
      <c r="F50" s="258" t="s">
        <v>426</v>
      </c>
      <c r="G50" s="256"/>
      <c r="H50" s="249"/>
    </row>
    <row r="51" spans="1:8" s="210" customFormat="1" ht="87.75" customHeight="1">
      <c r="A51" s="273">
        <v>37816</v>
      </c>
      <c r="B51" s="213" t="s">
        <v>6</v>
      </c>
      <c r="C51" s="213" t="s">
        <v>769</v>
      </c>
      <c r="D51" s="214" t="s">
        <v>1017</v>
      </c>
      <c r="E51" s="214" t="s">
        <v>491</v>
      </c>
      <c r="F51" s="258" t="s">
        <v>179</v>
      </c>
      <c r="G51" s="256"/>
      <c r="H51" s="249"/>
    </row>
    <row r="52" spans="1:8" s="210" customFormat="1" ht="144" customHeight="1">
      <c r="A52" s="273">
        <v>37816</v>
      </c>
      <c r="B52" s="213" t="s">
        <v>6</v>
      </c>
      <c r="C52" s="213" t="s">
        <v>769</v>
      </c>
      <c r="D52" s="214" t="s">
        <v>1018</v>
      </c>
      <c r="E52" s="214" t="s">
        <v>492</v>
      </c>
      <c r="F52" s="266" t="s">
        <v>609</v>
      </c>
      <c r="G52" s="256" t="s">
        <v>496</v>
      </c>
      <c r="H52" s="249"/>
    </row>
    <row r="53" spans="1:8" s="210" customFormat="1" ht="57">
      <c r="A53" s="273">
        <v>37816</v>
      </c>
      <c r="B53" s="213" t="s">
        <v>6</v>
      </c>
      <c r="C53" s="213" t="s">
        <v>769</v>
      </c>
      <c r="D53" s="214" t="s">
        <v>1019</v>
      </c>
      <c r="E53" s="214" t="s">
        <v>493</v>
      </c>
      <c r="F53" s="258" t="s">
        <v>425</v>
      </c>
      <c r="G53" s="256"/>
      <c r="H53" s="249" t="s">
        <v>497</v>
      </c>
    </row>
    <row r="54" spans="1:8" s="210" customFormat="1">
      <c r="A54" s="272">
        <v>37413</v>
      </c>
      <c r="B54" s="207" t="s">
        <v>24</v>
      </c>
      <c r="C54" s="207" t="s">
        <v>769</v>
      </c>
      <c r="D54" s="208" t="s">
        <v>757</v>
      </c>
      <c r="E54" s="208" t="s">
        <v>90</v>
      </c>
      <c r="F54" s="262" t="s">
        <v>611</v>
      </c>
      <c r="G54" s="255"/>
      <c r="H54" s="248"/>
    </row>
    <row r="55" spans="1:8" s="210" customFormat="1" ht="57">
      <c r="A55" s="272">
        <v>37413</v>
      </c>
      <c r="B55" s="207" t="s">
        <v>24</v>
      </c>
      <c r="C55" s="207" t="s">
        <v>769</v>
      </c>
      <c r="D55" s="208" t="s">
        <v>758</v>
      </c>
      <c r="E55" s="208" t="s">
        <v>199</v>
      </c>
      <c r="F55" s="262" t="s">
        <v>612</v>
      </c>
      <c r="G55" s="255" t="s">
        <v>905</v>
      </c>
      <c r="H55" s="248"/>
    </row>
    <row r="56" spans="1:8" s="210" customFormat="1" ht="16.5" customHeight="1">
      <c r="A56" s="272">
        <v>37413</v>
      </c>
      <c r="B56" s="207" t="s">
        <v>24</v>
      </c>
      <c r="C56" s="207" t="s">
        <v>769</v>
      </c>
      <c r="D56" s="208" t="s">
        <v>561</v>
      </c>
      <c r="E56" s="208" t="s">
        <v>309</v>
      </c>
      <c r="F56" s="262" t="s">
        <v>613</v>
      </c>
      <c r="G56" s="255"/>
      <c r="H56" s="248"/>
    </row>
    <row r="57" spans="1:8" s="210" customFormat="1" ht="33.75" customHeight="1">
      <c r="A57" s="272">
        <v>37413</v>
      </c>
      <c r="B57" s="207" t="s">
        <v>24</v>
      </c>
      <c r="C57" s="207" t="s">
        <v>769</v>
      </c>
      <c r="D57" s="208" t="s">
        <v>759</v>
      </c>
      <c r="E57" s="208" t="s">
        <v>91</v>
      </c>
      <c r="F57" s="262" t="s">
        <v>614</v>
      </c>
      <c r="G57" s="255" t="s">
        <v>641</v>
      </c>
      <c r="H57" s="248"/>
    </row>
    <row r="58" spans="1:8" s="210" customFormat="1" ht="42.75">
      <c r="A58" s="272">
        <v>37413</v>
      </c>
      <c r="B58" s="207" t="s">
        <v>24</v>
      </c>
      <c r="C58" s="207" t="s">
        <v>769</v>
      </c>
      <c r="D58" s="208" t="s">
        <v>760</v>
      </c>
      <c r="E58" s="208" t="s">
        <v>92</v>
      </c>
      <c r="F58" s="262" t="s">
        <v>856</v>
      </c>
      <c r="G58" s="255"/>
      <c r="H58" s="248"/>
    </row>
    <row r="59" spans="1:8" s="210" customFormat="1" ht="128.25" customHeight="1">
      <c r="A59" s="273">
        <v>37455</v>
      </c>
      <c r="B59" s="213" t="s">
        <v>25</v>
      </c>
      <c r="C59" s="213" t="s">
        <v>769</v>
      </c>
      <c r="D59" s="218" t="s">
        <v>762</v>
      </c>
      <c r="E59" s="214" t="s">
        <v>94</v>
      </c>
      <c r="F59" s="258" t="s">
        <v>857</v>
      </c>
      <c r="G59" s="256" t="s">
        <v>642</v>
      </c>
      <c r="H59" s="249"/>
    </row>
    <row r="60" spans="1:8" s="210" customFormat="1" ht="85.5">
      <c r="A60" s="273">
        <v>37455</v>
      </c>
      <c r="B60" s="213" t="s">
        <v>25</v>
      </c>
      <c r="C60" s="213" t="s">
        <v>769</v>
      </c>
      <c r="D60" s="214" t="s">
        <v>761</v>
      </c>
      <c r="E60" s="214" t="s">
        <v>93</v>
      </c>
      <c r="F60" s="258" t="s">
        <v>498</v>
      </c>
      <c r="G60" s="256" t="s">
        <v>644</v>
      </c>
      <c r="H60" s="249" t="s">
        <v>643</v>
      </c>
    </row>
    <row r="61" spans="1:8" s="210" customFormat="1" ht="186" customHeight="1">
      <c r="A61" s="273">
        <v>37455</v>
      </c>
      <c r="B61" s="213" t="s">
        <v>25</v>
      </c>
      <c r="C61" s="213" t="s">
        <v>769</v>
      </c>
      <c r="D61" s="214" t="s">
        <v>763</v>
      </c>
      <c r="E61" s="214" t="s">
        <v>95</v>
      </c>
      <c r="F61" s="258" t="s">
        <v>525</v>
      </c>
      <c r="G61" s="256" t="s">
        <v>645</v>
      </c>
      <c r="H61" s="249"/>
    </row>
    <row r="62" spans="1:8" s="210" customFormat="1" ht="128.25" customHeight="1">
      <c r="A62" s="273">
        <v>37455</v>
      </c>
      <c r="B62" s="213" t="s">
        <v>25</v>
      </c>
      <c r="C62" s="213" t="s">
        <v>769</v>
      </c>
      <c r="D62" s="214" t="s">
        <v>764</v>
      </c>
      <c r="E62" s="214" t="s">
        <v>96</v>
      </c>
      <c r="F62" s="258" t="s">
        <v>341</v>
      </c>
      <c r="G62" s="256" t="s">
        <v>642</v>
      </c>
      <c r="H62" s="249"/>
    </row>
    <row r="63" spans="1:8" s="210" customFormat="1" ht="45" customHeight="1">
      <c r="A63" s="272">
        <v>37427</v>
      </c>
      <c r="B63" s="216" t="s">
        <v>26</v>
      </c>
      <c r="C63" s="216" t="s">
        <v>770</v>
      </c>
      <c r="D63" s="215" t="s">
        <v>992</v>
      </c>
      <c r="E63" s="215" t="s">
        <v>97</v>
      </c>
      <c r="F63" s="263" t="s">
        <v>342</v>
      </c>
      <c r="G63" s="255"/>
      <c r="H63" s="248"/>
    </row>
    <row r="64" spans="1:8" s="210" customFormat="1" ht="57">
      <c r="A64" s="272">
        <v>37427</v>
      </c>
      <c r="B64" s="216" t="s">
        <v>26</v>
      </c>
      <c r="C64" s="216" t="s">
        <v>770</v>
      </c>
      <c r="D64" s="215" t="s">
        <v>993</v>
      </c>
      <c r="E64" s="215" t="s">
        <v>98</v>
      </c>
      <c r="F64" s="263" t="s">
        <v>343</v>
      </c>
      <c r="G64" s="255"/>
      <c r="H64" s="248"/>
    </row>
    <row r="65" spans="1:8" s="210" customFormat="1" ht="71.25">
      <c r="A65" s="272">
        <v>37427</v>
      </c>
      <c r="B65" s="216" t="s">
        <v>26</v>
      </c>
      <c r="C65" s="216" t="s">
        <v>770</v>
      </c>
      <c r="D65" s="215" t="s">
        <v>768</v>
      </c>
      <c r="E65" s="215" t="s">
        <v>189</v>
      </c>
      <c r="F65" s="263" t="s">
        <v>710</v>
      </c>
      <c r="G65" s="255"/>
      <c r="H65" s="248"/>
    </row>
    <row r="66" spans="1:8" s="210" customFormat="1" ht="42.75">
      <c r="A66" s="272">
        <v>37427</v>
      </c>
      <c r="B66" s="216" t="s">
        <v>26</v>
      </c>
      <c r="C66" s="216" t="s">
        <v>770</v>
      </c>
      <c r="D66" s="215" t="s">
        <v>994</v>
      </c>
      <c r="E66" s="215" t="s">
        <v>99</v>
      </c>
      <c r="F66" s="263" t="s">
        <v>711</v>
      </c>
      <c r="G66" s="255"/>
      <c r="H66" s="248"/>
    </row>
    <row r="67" spans="1:8" s="210" customFormat="1" ht="33" customHeight="1">
      <c r="A67" s="273">
        <v>37392</v>
      </c>
      <c r="B67" s="213" t="s">
        <v>27</v>
      </c>
      <c r="C67" s="213" t="s">
        <v>770</v>
      </c>
      <c r="D67" s="214" t="s">
        <v>1001</v>
      </c>
      <c r="E67" s="214" t="s">
        <v>100</v>
      </c>
      <c r="F67" s="258" t="s">
        <v>712</v>
      </c>
      <c r="G67" s="256"/>
      <c r="H67" s="249" t="s">
        <v>646</v>
      </c>
    </row>
    <row r="68" spans="1:8" s="210" customFormat="1" ht="28.5">
      <c r="A68" s="273">
        <v>37392</v>
      </c>
      <c r="B68" s="213" t="s">
        <v>27</v>
      </c>
      <c r="C68" s="213" t="s">
        <v>770</v>
      </c>
      <c r="D68" s="214" t="s">
        <v>1002</v>
      </c>
      <c r="E68" s="214" t="s">
        <v>101</v>
      </c>
      <c r="F68" s="258" t="s">
        <v>713</v>
      </c>
      <c r="G68" s="256"/>
      <c r="H68" s="249" t="s">
        <v>646</v>
      </c>
    </row>
    <row r="69" spans="1:8" s="210" customFormat="1" ht="57">
      <c r="A69" s="273">
        <v>37392</v>
      </c>
      <c r="B69" s="213" t="s">
        <v>27</v>
      </c>
      <c r="C69" s="213" t="s">
        <v>770</v>
      </c>
      <c r="D69" s="214" t="s">
        <v>1003</v>
      </c>
      <c r="E69" s="214" t="s">
        <v>102</v>
      </c>
      <c r="F69" s="258" t="s">
        <v>714</v>
      </c>
      <c r="G69" s="256"/>
      <c r="H69" s="249" t="s">
        <v>647</v>
      </c>
    </row>
    <row r="70" spans="1:8" s="210" customFormat="1" ht="57">
      <c r="A70" s="273">
        <v>37392</v>
      </c>
      <c r="B70" s="213" t="s">
        <v>27</v>
      </c>
      <c r="C70" s="213" t="s">
        <v>770</v>
      </c>
      <c r="D70" s="214" t="s">
        <v>1004</v>
      </c>
      <c r="E70" s="214" t="s">
        <v>103</v>
      </c>
      <c r="F70" s="258" t="s">
        <v>351</v>
      </c>
      <c r="G70" s="256"/>
      <c r="H70" s="249" t="s">
        <v>62</v>
      </c>
    </row>
    <row r="71" spans="1:8" s="210" customFormat="1" ht="197.25" customHeight="1">
      <c r="A71" s="275">
        <v>37447</v>
      </c>
      <c r="B71" s="216" t="s">
        <v>28</v>
      </c>
      <c r="C71" s="216" t="s">
        <v>770</v>
      </c>
      <c r="D71" s="219"/>
      <c r="E71" s="220" t="s">
        <v>352</v>
      </c>
      <c r="F71" s="263" t="s">
        <v>344</v>
      </c>
      <c r="G71" s="255"/>
      <c r="H71" s="248" t="s">
        <v>67</v>
      </c>
    </row>
    <row r="72" spans="1:8" s="210" customFormat="1" ht="117.75" customHeight="1">
      <c r="A72" s="275">
        <v>37447</v>
      </c>
      <c r="B72" s="216" t="s">
        <v>28</v>
      </c>
      <c r="C72" s="216" t="s">
        <v>770</v>
      </c>
      <c r="D72" s="215" t="s">
        <v>1005</v>
      </c>
      <c r="E72" s="215" t="s">
        <v>104</v>
      </c>
      <c r="F72" s="265" t="s">
        <v>731</v>
      </c>
      <c r="G72" s="255"/>
      <c r="H72" s="248"/>
    </row>
    <row r="73" spans="1:8" s="210" customFormat="1" ht="132.75" customHeight="1">
      <c r="A73" s="275">
        <v>37447</v>
      </c>
      <c r="B73" s="216" t="s">
        <v>28</v>
      </c>
      <c r="C73" s="216" t="s">
        <v>770</v>
      </c>
      <c r="D73" s="215" t="s">
        <v>41</v>
      </c>
      <c r="E73" s="215" t="s">
        <v>200</v>
      </c>
      <c r="F73" s="265" t="s">
        <v>784</v>
      </c>
      <c r="G73" s="255"/>
      <c r="H73" s="248"/>
    </row>
    <row r="74" spans="1:8" s="210" customFormat="1" ht="99.75">
      <c r="A74" s="275">
        <v>37447</v>
      </c>
      <c r="B74" s="216" t="s">
        <v>28</v>
      </c>
      <c r="C74" s="216" t="s">
        <v>770</v>
      </c>
      <c r="D74" s="215" t="s">
        <v>1006</v>
      </c>
      <c r="E74" s="215" t="s">
        <v>105</v>
      </c>
      <c r="F74" s="263" t="s">
        <v>412</v>
      </c>
      <c r="G74" s="255"/>
      <c r="H74" s="248"/>
    </row>
    <row r="75" spans="1:8" s="210" customFormat="1" ht="101.25" customHeight="1">
      <c r="A75" s="275">
        <v>37447</v>
      </c>
      <c r="B75" s="216" t="s">
        <v>28</v>
      </c>
      <c r="C75" s="216" t="s">
        <v>770</v>
      </c>
      <c r="D75" s="215" t="s">
        <v>1007</v>
      </c>
      <c r="E75" s="215" t="s">
        <v>106</v>
      </c>
      <c r="F75" s="263" t="s">
        <v>413</v>
      </c>
      <c r="G75" s="255"/>
      <c r="H75" s="248"/>
    </row>
    <row r="76" spans="1:8" s="210" customFormat="1" ht="144.75" customHeight="1">
      <c r="A76" s="275">
        <v>37447</v>
      </c>
      <c r="B76" s="216" t="s">
        <v>28</v>
      </c>
      <c r="C76" s="216" t="s">
        <v>770</v>
      </c>
      <c r="D76" s="215" t="s">
        <v>1008</v>
      </c>
      <c r="E76" s="215" t="s">
        <v>657</v>
      </c>
      <c r="F76" s="265" t="s">
        <v>257</v>
      </c>
      <c r="G76" s="255"/>
      <c r="H76" s="248"/>
    </row>
    <row r="77" spans="1:8" s="253" customFormat="1" ht="128.25">
      <c r="A77" s="273">
        <v>37421</v>
      </c>
      <c r="B77" s="211" t="s">
        <v>29</v>
      </c>
      <c r="C77" s="211" t="s">
        <v>770</v>
      </c>
      <c r="D77" s="212" t="s">
        <v>1009</v>
      </c>
      <c r="E77" s="212" t="s">
        <v>658</v>
      </c>
      <c r="F77" s="264" t="s">
        <v>258</v>
      </c>
      <c r="G77" s="257"/>
      <c r="H77" s="252"/>
    </row>
    <row r="78" spans="1:8" s="253" customFormat="1" ht="85.5">
      <c r="A78" s="273">
        <v>37421</v>
      </c>
      <c r="B78" s="211" t="s">
        <v>29</v>
      </c>
      <c r="C78" s="211" t="s">
        <v>770</v>
      </c>
      <c r="D78" s="212" t="s">
        <v>1010</v>
      </c>
      <c r="E78" s="212" t="s">
        <v>659</v>
      </c>
      <c r="F78" s="264" t="s">
        <v>381</v>
      </c>
      <c r="G78" s="257" t="s">
        <v>615</v>
      </c>
      <c r="H78" s="252"/>
    </row>
    <row r="79" spans="1:8" s="210" customFormat="1" ht="116.25" customHeight="1">
      <c r="A79" s="272">
        <v>37364</v>
      </c>
      <c r="B79" s="207" t="s">
        <v>30</v>
      </c>
      <c r="C79" s="207" t="s">
        <v>770</v>
      </c>
      <c r="D79" s="208" t="s">
        <v>1011</v>
      </c>
      <c r="E79" s="208" t="s">
        <v>782</v>
      </c>
      <c r="F79" s="260" t="s">
        <v>910</v>
      </c>
      <c r="G79" s="255" t="s">
        <v>63</v>
      </c>
      <c r="H79" s="248" t="s">
        <v>64</v>
      </c>
    </row>
    <row r="80" spans="1:8" s="210" customFormat="1" ht="42.75">
      <c r="A80" s="272">
        <v>37364</v>
      </c>
      <c r="B80" s="207" t="s">
        <v>30</v>
      </c>
      <c r="C80" s="207" t="s">
        <v>770</v>
      </c>
      <c r="D80" s="208" t="s">
        <v>1012</v>
      </c>
      <c r="E80" s="208" t="s">
        <v>672</v>
      </c>
      <c r="F80" s="262" t="s">
        <v>911</v>
      </c>
      <c r="G80" s="255" t="s">
        <v>65</v>
      </c>
      <c r="H80" s="248" t="s">
        <v>66</v>
      </c>
    </row>
    <row r="81" spans="1:8" s="210" customFormat="1" ht="85.5">
      <c r="A81" s="272">
        <v>37364</v>
      </c>
      <c r="B81" s="207" t="s">
        <v>30</v>
      </c>
      <c r="C81" s="207" t="s">
        <v>770</v>
      </c>
      <c r="D81" s="208" t="s">
        <v>1013</v>
      </c>
      <c r="E81" s="208" t="s">
        <v>673</v>
      </c>
      <c r="F81" s="262" t="s">
        <v>422</v>
      </c>
      <c r="G81" s="255" t="s">
        <v>63</v>
      </c>
      <c r="H81" s="248" t="s">
        <v>64</v>
      </c>
    </row>
    <row r="82" spans="1:8" s="210" customFormat="1" ht="42.75">
      <c r="A82" s="273">
        <v>37837</v>
      </c>
      <c r="B82" s="213" t="s">
        <v>31</v>
      </c>
      <c r="C82" s="213" t="s">
        <v>770</v>
      </c>
      <c r="D82" s="214" t="s">
        <v>1020</v>
      </c>
      <c r="E82" s="214" t="s">
        <v>852</v>
      </c>
      <c r="F82" s="258" t="s">
        <v>436</v>
      </c>
      <c r="G82" s="256"/>
      <c r="H82" s="249"/>
    </row>
    <row r="83" spans="1:8" s="210" customFormat="1" ht="57">
      <c r="A83" s="273">
        <v>37837</v>
      </c>
      <c r="B83" s="213" t="s">
        <v>31</v>
      </c>
      <c r="C83" s="213" t="s">
        <v>770</v>
      </c>
      <c r="D83" s="214" t="s">
        <v>912</v>
      </c>
      <c r="E83" s="214" t="s">
        <v>853</v>
      </c>
      <c r="F83" s="258" t="s">
        <v>437</v>
      </c>
      <c r="G83" s="256"/>
      <c r="H83" s="249"/>
    </row>
    <row r="84" spans="1:8" s="210" customFormat="1" ht="28.5">
      <c r="A84" s="273">
        <v>37837</v>
      </c>
      <c r="B84" s="213" t="s">
        <v>31</v>
      </c>
      <c r="C84" s="213" t="s">
        <v>770</v>
      </c>
      <c r="D84" s="214" t="s">
        <v>913</v>
      </c>
      <c r="E84" s="214" t="s">
        <v>220</v>
      </c>
      <c r="F84" s="258" t="s">
        <v>438</v>
      </c>
      <c r="G84" s="256"/>
      <c r="H84" s="249"/>
    </row>
    <row r="85" spans="1:8" s="210" customFormat="1" ht="45" customHeight="1">
      <c r="A85" s="273">
        <v>37837</v>
      </c>
      <c r="B85" s="213" t="s">
        <v>31</v>
      </c>
      <c r="C85" s="213" t="s">
        <v>770</v>
      </c>
      <c r="D85" s="214" t="s">
        <v>914</v>
      </c>
      <c r="E85" s="214" t="s">
        <v>221</v>
      </c>
      <c r="F85" s="258" t="s">
        <v>439</v>
      </c>
      <c r="G85" s="256"/>
      <c r="H85" s="249"/>
    </row>
    <row r="86" spans="1:8" s="210" customFormat="1" ht="71.25" customHeight="1">
      <c r="A86" s="272">
        <v>37548</v>
      </c>
      <c r="B86" s="207" t="s">
        <v>32</v>
      </c>
      <c r="C86" s="207" t="s">
        <v>770</v>
      </c>
      <c r="D86" s="208" t="s">
        <v>926</v>
      </c>
      <c r="E86" s="208" t="s">
        <v>732</v>
      </c>
      <c r="F86" s="265" t="s">
        <v>735</v>
      </c>
      <c r="G86" s="255"/>
      <c r="H86" s="248"/>
    </row>
    <row r="87" spans="1:8" s="210" customFormat="1" ht="45" customHeight="1">
      <c r="A87" s="272">
        <v>37548</v>
      </c>
      <c r="B87" s="207" t="s">
        <v>32</v>
      </c>
      <c r="C87" s="207" t="s">
        <v>770</v>
      </c>
      <c r="D87" s="208" t="s">
        <v>927</v>
      </c>
      <c r="E87" s="208" t="s">
        <v>190</v>
      </c>
      <c r="F87" s="263" t="s">
        <v>742</v>
      </c>
      <c r="G87" s="255" t="s">
        <v>295</v>
      </c>
      <c r="H87" s="248" t="s">
        <v>294</v>
      </c>
    </row>
    <row r="88" spans="1:8" s="210" customFormat="1" ht="42.75">
      <c r="A88" s="272">
        <v>37548</v>
      </c>
      <c r="B88" s="207" t="s">
        <v>32</v>
      </c>
      <c r="C88" s="207" t="s">
        <v>770</v>
      </c>
      <c r="D88" s="208" t="s">
        <v>928</v>
      </c>
      <c r="E88" s="208" t="s">
        <v>733</v>
      </c>
      <c r="F88" s="263" t="s">
        <v>651</v>
      </c>
      <c r="G88" s="255"/>
      <c r="H88" s="248"/>
    </row>
    <row r="89" spans="1:8" s="210" customFormat="1" ht="71.25">
      <c r="A89" s="273">
        <v>37384</v>
      </c>
      <c r="B89" s="211" t="s">
        <v>33</v>
      </c>
      <c r="C89" s="211" t="s">
        <v>770</v>
      </c>
      <c r="D89" s="212" t="s">
        <v>932</v>
      </c>
      <c r="E89" s="212" t="s">
        <v>734</v>
      </c>
      <c r="F89" s="264" t="s">
        <v>223</v>
      </c>
      <c r="G89" s="256"/>
      <c r="H89" s="249"/>
    </row>
    <row r="90" spans="1:8" s="210" customFormat="1" ht="99.75" customHeight="1">
      <c r="A90" s="273">
        <v>37384</v>
      </c>
      <c r="B90" s="211" t="s">
        <v>33</v>
      </c>
      <c r="C90" s="211" t="s">
        <v>770</v>
      </c>
      <c r="D90" s="212" t="s">
        <v>145</v>
      </c>
      <c r="E90" s="212" t="s">
        <v>786</v>
      </c>
      <c r="F90" s="264" t="s">
        <v>256</v>
      </c>
      <c r="G90" s="256"/>
      <c r="H90" s="249"/>
    </row>
    <row r="91" spans="1:8" s="210" customFormat="1" ht="57">
      <c r="A91" s="273">
        <v>37384</v>
      </c>
      <c r="B91" s="211" t="s">
        <v>33</v>
      </c>
      <c r="C91" s="211" t="s">
        <v>770</v>
      </c>
      <c r="D91" s="212" t="s">
        <v>146</v>
      </c>
      <c r="E91" s="212" t="s">
        <v>787</v>
      </c>
      <c r="F91" s="264" t="s">
        <v>660</v>
      </c>
      <c r="G91" s="256"/>
      <c r="H91" s="249"/>
    </row>
    <row r="92" spans="1:8" s="210" customFormat="1" ht="45.75" customHeight="1">
      <c r="A92" s="272">
        <v>37393</v>
      </c>
      <c r="B92" s="207" t="s">
        <v>34</v>
      </c>
      <c r="C92" s="207" t="s">
        <v>770</v>
      </c>
      <c r="D92" s="208" t="s">
        <v>147</v>
      </c>
      <c r="E92" s="208" t="s">
        <v>821</v>
      </c>
      <c r="F92" s="260" t="s">
        <v>661</v>
      </c>
      <c r="G92" s="255" t="s">
        <v>297</v>
      </c>
      <c r="H92" s="248" t="s">
        <v>296</v>
      </c>
    </row>
    <row r="93" spans="1:8" s="210" customFormat="1" ht="73.5" customHeight="1">
      <c r="A93" s="272">
        <v>37393</v>
      </c>
      <c r="B93" s="207" t="s">
        <v>34</v>
      </c>
      <c r="C93" s="207" t="s">
        <v>770</v>
      </c>
      <c r="D93" s="208" t="s">
        <v>148</v>
      </c>
      <c r="E93" s="208" t="s">
        <v>822</v>
      </c>
      <c r="F93" s="262" t="s">
        <v>662</v>
      </c>
      <c r="G93" s="255" t="s">
        <v>298</v>
      </c>
      <c r="H93" s="248"/>
    </row>
    <row r="94" spans="1:8" s="210" customFormat="1" ht="34.5" customHeight="1">
      <c r="A94" s="273"/>
      <c r="B94" s="213" t="s">
        <v>35</v>
      </c>
      <c r="C94" s="213" t="s">
        <v>770</v>
      </c>
      <c r="D94" s="214" t="s">
        <v>15</v>
      </c>
      <c r="E94" s="214" t="s">
        <v>549</v>
      </c>
      <c r="F94" s="266" t="s">
        <v>663</v>
      </c>
      <c r="G94" s="258"/>
      <c r="H94" s="249" t="s">
        <v>299</v>
      </c>
    </row>
    <row r="95" spans="1:8" s="210" customFormat="1" ht="28.5">
      <c r="A95" s="273"/>
      <c r="B95" s="213" t="s">
        <v>35</v>
      </c>
      <c r="C95" s="213" t="s">
        <v>770</v>
      </c>
      <c r="D95" s="214" t="s">
        <v>149</v>
      </c>
      <c r="E95" s="214" t="s">
        <v>823</v>
      </c>
      <c r="F95" s="266" t="s">
        <v>664</v>
      </c>
      <c r="G95" s="258"/>
      <c r="H95" s="249" t="s">
        <v>299</v>
      </c>
    </row>
    <row r="96" spans="1:8" s="210" customFormat="1" ht="28.5">
      <c r="A96" s="273"/>
      <c r="B96" s="213" t="s">
        <v>35</v>
      </c>
      <c r="C96" s="213" t="s">
        <v>770</v>
      </c>
      <c r="D96" s="214" t="s">
        <v>150</v>
      </c>
      <c r="E96" s="214" t="s">
        <v>824</v>
      </c>
      <c r="F96" s="258" t="s">
        <v>665</v>
      </c>
      <c r="G96" s="258"/>
      <c r="H96" s="249" t="s">
        <v>299</v>
      </c>
    </row>
    <row r="97" spans="1:8" s="210" customFormat="1" ht="99.75">
      <c r="A97" s="272">
        <v>37790</v>
      </c>
      <c r="B97" s="207" t="s">
        <v>887</v>
      </c>
      <c r="C97" s="207" t="s">
        <v>770</v>
      </c>
      <c r="D97" s="208" t="s">
        <v>155</v>
      </c>
      <c r="E97" s="208" t="s">
        <v>825</v>
      </c>
      <c r="F97" s="215" t="s">
        <v>739</v>
      </c>
      <c r="G97" s="255" t="s">
        <v>300</v>
      </c>
      <c r="H97" s="248" t="s">
        <v>301</v>
      </c>
    </row>
    <row r="98" spans="1:8" s="210" customFormat="1" ht="28.5">
      <c r="A98" s="272">
        <v>37790</v>
      </c>
      <c r="B98" s="207" t="s">
        <v>887</v>
      </c>
      <c r="C98" s="207" t="s">
        <v>770</v>
      </c>
      <c r="D98" s="208" t="s">
        <v>156</v>
      </c>
      <c r="E98" s="208" t="s">
        <v>826</v>
      </c>
      <c r="F98" s="269" t="s">
        <v>740</v>
      </c>
      <c r="G98" s="255" t="s">
        <v>303</v>
      </c>
      <c r="H98" s="248" t="s">
        <v>304</v>
      </c>
    </row>
    <row r="99" spans="1:8" s="210" customFormat="1" ht="99.75">
      <c r="A99" s="272">
        <v>37790</v>
      </c>
      <c r="B99" s="207" t="s">
        <v>887</v>
      </c>
      <c r="C99" s="207" t="s">
        <v>770</v>
      </c>
      <c r="D99" s="208" t="s">
        <v>157</v>
      </c>
      <c r="E99" s="208" t="s">
        <v>827</v>
      </c>
      <c r="F99" s="215" t="s">
        <v>741</v>
      </c>
      <c r="G99" s="255" t="s">
        <v>302</v>
      </c>
      <c r="H99" s="248"/>
    </row>
    <row r="100" spans="1:8" s="210" customFormat="1" ht="42.75">
      <c r="A100" s="272">
        <v>37790</v>
      </c>
      <c r="B100" s="207" t="s">
        <v>887</v>
      </c>
      <c r="C100" s="207" t="s">
        <v>770</v>
      </c>
      <c r="D100" s="208" t="s">
        <v>158</v>
      </c>
      <c r="E100" s="208" t="s">
        <v>828</v>
      </c>
      <c r="F100" s="215" t="s">
        <v>738</v>
      </c>
      <c r="G100" s="255" t="s">
        <v>674</v>
      </c>
      <c r="H100" s="248" t="s">
        <v>675</v>
      </c>
    </row>
    <row r="101" spans="1:8" s="253" customFormat="1" ht="85.5">
      <c r="A101" s="273">
        <v>37419</v>
      </c>
      <c r="B101" s="213" t="s">
        <v>888</v>
      </c>
      <c r="C101" s="213" t="s">
        <v>770</v>
      </c>
      <c r="D101" s="214" t="s">
        <v>159</v>
      </c>
      <c r="E101" s="214" t="s">
        <v>829</v>
      </c>
      <c r="F101" s="258" t="s">
        <v>616</v>
      </c>
      <c r="G101" s="257" t="s">
        <v>676</v>
      </c>
      <c r="H101" s="252"/>
    </row>
    <row r="102" spans="1:8" s="253" customFormat="1" ht="99.75">
      <c r="A102" s="273">
        <v>37419</v>
      </c>
      <c r="B102" s="213" t="s">
        <v>888</v>
      </c>
      <c r="C102" s="213" t="s">
        <v>770</v>
      </c>
      <c r="D102" s="214" t="s">
        <v>160</v>
      </c>
      <c r="E102" s="214" t="s">
        <v>830</v>
      </c>
      <c r="F102" s="258" t="s">
        <v>617</v>
      </c>
      <c r="G102" s="257" t="s">
        <v>677</v>
      </c>
      <c r="H102" s="252"/>
    </row>
    <row r="103" spans="1:8" s="253" customFormat="1" ht="87.75" customHeight="1">
      <c r="A103" s="273">
        <v>37419</v>
      </c>
      <c r="B103" s="213" t="s">
        <v>888</v>
      </c>
      <c r="C103" s="213" t="s">
        <v>770</v>
      </c>
      <c r="D103" s="214" t="s">
        <v>161</v>
      </c>
      <c r="E103" s="214" t="s">
        <v>831</v>
      </c>
      <c r="F103" s="258" t="s">
        <v>414</v>
      </c>
      <c r="G103" s="257" t="s">
        <v>676</v>
      </c>
      <c r="H103" s="252"/>
    </row>
    <row r="104" spans="1:8" s="210" customFormat="1" ht="85.5">
      <c r="A104" s="272">
        <v>37355</v>
      </c>
      <c r="B104" s="207" t="s">
        <v>889</v>
      </c>
      <c r="C104" s="207" t="s">
        <v>770</v>
      </c>
      <c r="D104" s="208" t="s">
        <v>746</v>
      </c>
      <c r="E104" s="208" t="s">
        <v>832</v>
      </c>
      <c r="F104" s="262" t="s">
        <v>270</v>
      </c>
      <c r="G104" s="255"/>
      <c r="H104" s="248" t="s">
        <v>678</v>
      </c>
    </row>
    <row r="105" spans="1:8" s="210" customFormat="1" ht="42.75">
      <c r="A105" s="272">
        <v>37355</v>
      </c>
      <c r="B105" s="207" t="s">
        <v>889</v>
      </c>
      <c r="C105" s="207" t="s">
        <v>770</v>
      </c>
      <c r="D105" s="208" t="s">
        <v>747</v>
      </c>
      <c r="E105" s="208" t="s">
        <v>833</v>
      </c>
      <c r="F105" s="262" t="s">
        <v>271</v>
      </c>
      <c r="G105" s="255" t="s">
        <v>679</v>
      </c>
      <c r="H105" s="248" t="s">
        <v>111</v>
      </c>
    </row>
    <row r="106" spans="1:8" s="210" customFormat="1" ht="172.5" customHeight="1">
      <c r="A106" s="272">
        <v>37355</v>
      </c>
      <c r="B106" s="207" t="s">
        <v>889</v>
      </c>
      <c r="C106" s="207" t="s">
        <v>770</v>
      </c>
      <c r="D106" s="208" t="s">
        <v>748</v>
      </c>
      <c r="E106" s="208" t="s">
        <v>834</v>
      </c>
      <c r="F106" s="262" t="s">
        <v>606</v>
      </c>
      <c r="G106" s="255"/>
      <c r="H106" s="248" t="s">
        <v>678</v>
      </c>
    </row>
    <row r="107" spans="1:8" s="210" customFormat="1" ht="28.5">
      <c r="A107" s="273">
        <v>37405</v>
      </c>
      <c r="B107" s="213" t="s">
        <v>890</v>
      </c>
      <c r="C107" s="213" t="s">
        <v>770</v>
      </c>
      <c r="D107" s="214" t="s">
        <v>749</v>
      </c>
      <c r="E107" s="214" t="s">
        <v>835</v>
      </c>
      <c r="F107" s="258" t="s">
        <v>873</v>
      </c>
      <c r="G107" s="256"/>
      <c r="H107" s="249"/>
    </row>
    <row r="108" spans="1:8" s="210" customFormat="1" ht="57">
      <c r="A108" s="273">
        <v>37405</v>
      </c>
      <c r="B108" s="213" t="s">
        <v>890</v>
      </c>
      <c r="C108" s="213" t="s">
        <v>770</v>
      </c>
      <c r="D108" s="214" t="s">
        <v>750</v>
      </c>
      <c r="E108" s="214" t="s">
        <v>874</v>
      </c>
      <c r="F108" s="258" t="s">
        <v>859</v>
      </c>
      <c r="G108" s="256"/>
      <c r="H108" s="249"/>
    </row>
    <row r="109" spans="1:8" s="210" customFormat="1" ht="60" customHeight="1">
      <c r="A109" s="273">
        <v>37405</v>
      </c>
      <c r="B109" s="213" t="s">
        <v>890</v>
      </c>
      <c r="C109" s="213" t="s">
        <v>770</v>
      </c>
      <c r="D109" s="214" t="s">
        <v>751</v>
      </c>
      <c r="E109" s="214" t="s">
        <v>875</v>
      </c>
      <c r="F109" s="258" t="s">
        <v>736</v>
      </c>
      <c r="G109" s="256"/>
      <c r="H109" s="249"/>
    </row>
    <row r="110" spans="1:8" s="210" customFormat="1" ht="85.5" customHeight="1">
      <c r="A110" s="278">
        <v>37832</v>
      </c>
      <c r="B110" s="207" t="s">
        <v>16</v>
      </c>
      <c r="C110" s="207" t="s">
        <v>771</v>
      </c>
      <c r="D110" s="208" t="s">
        <v>263</v>
      </c>
      <c r="E110" s="208" t="s">
        <v>876</v>
      </c>
      <c r="F110" s="260" t="s">
        <v>653</v>
      </c>
      <c r="G110" s="255"/>
      <c r="H110" s="248" t="s">
        <v>112</v>
      </c>
    </row>
    <row r="111" spans="1:8" s="210" customFormat="1" ht="85.5" customHeight="1">
      <c r="A111" s="278">
        <v>37832</v>
      </c>
      <c r="B111" s="207" t="s">
        <v>16</v>
      </c>
      <c r="C111" s="207" t="s">
        <v>771</v>
      </c>
      <c r="D111" s="208" t="s">
        <v>267</v>
      </c>
      <c r="E111" s="208" t="s">
        <v>564</v>
      </c>
      <c r="F111" s="260" t="s">
        <v>654</v>
      </c>
      <c r="G111" s="255"/>
      <c r="H111" s="248" t="s">
        <v>702</v>
      </c>
    </row>
    <row r="112" spans="1:8" s="210" customFormat="1" ht="85.5">
      <c r="A112" s="278">
        <v>37832</v>
      </c>
      <c r="B112" s="207" t="s">
        <v>16</v>
      </c>
      <c r="C112" s="207" t="s">
        <v>771</v>
      </c>
      <c r="D112" s="208" t="s">
        <v>334</v>
      </c>
      <c r="E112" s="208" t="s">
        <v>186</v>
      </c>
      <c r="F112" s="260" t="s">
        <v>109</v>
      </c>
      <c r="G112" s="255"/>
      <c r="H112" s="248" t="s">
        <v>701</v>
      </c>
    </row>
    <row r="113" spans="1:8" s="210" customFormat="1" ht="74.25" customHeight="1">
      <c r="A113" s="278">
        <v>37832</v>
      </c>
      <c r="B113" s="207" t="s">
        <v>16</v>
      </c>
      <c r="C113" s="207" t="s">
        <v>771</v>
      </c>
      <c r="D113" s="208" t="s">
        <v>268</v>
      </c>
      <c r="E113" s="208" t="s">
        <v>877</v>
      </c>
      <c r="F113" s="260" t="s">
        <v>110</v>
      </c>
      <c r="G113" s="255"/>
      <c r="H113" s="248" t="s">
        <v>703</v>
      </c>
    </row>
    <row r="114" spans="1:8" s="210" customFormat="1" ht="114" customHeight="1">
      <c r="A114" s="273">
        <v>37463</v>
      </c>
      <c r="B114" s="211" t="s">
        <v>891</v>
      </c>
      <c r="C114" s="211" t="s">
        <v>771</v>
      </c>
      <c r="D114" s="212" t="s">
        <v>978</v>
      </c>
      <c r="E114" s="212" t="s">
        <v>879</v>
      </c>
      <c r="F114" s="267" t="s">
        <v>737</v>
      </c>
      <c r="G114" s="256"/>
      <c r="H114" s="249"/>
    </row>
    <row r="115" spans="1:8" s="210" customFormat="1" ht="45.75" customHeight="1">
      <c r="A115" s="273">
        <v>37463</v>
      </c>
      <c r="B115" s="211" t="s">
        <v>891</v>
      </c>
      <c r="C115" s="211" t="s">
        <v>771</v>
      </c>
      <c r="D115" s="212" t="s">
        <v>979</v>
      </c>
      <c r="E115" s="212" t="s">
        <v>878</v>
      </c>
      <c r="F115" s="264" t="s">
        <v>836</v>
      </c>
      <c r="G115" s="256"/>
      <c r="H115" s="249"/>
    </row>
    <row r="116" spans="1:8" s="210" customFormat="1" ht="42.75">
      <c r="A116" s="272">
        <v>37841</v>
      </c>
      <c r="B116" s="207" t="s">
        <v>892</v>
      </c>
      <c r="C116" s="207" t="s">
        <v>771</v>
      </c>
      <c r="D116" s="208" t="s">
        <v>989</v>
      </c>
      <c r="E116" s="208" t="s">
        <v>880</v>
      </c>
      <c r="F116" s="262" t="s">
        <v>424</v>
      </c>
      <c r="G116" s="255"/>
      <c r="H116" s="248" t="s">
        <v>704</v>
      </c>
    </row>
    <row r="117" spans="1:8" s="210" customFormat="1" ht="57">
      <c r="A117" s="272">
        <v>37382</v>
      </c>
      <c r="B117" s="207" t="s">
        <v>892</v>
      </c>
      <c r="C117" s="207" t="s">
        <v>771</v>
      </c>
      <c r="D117" s="208" t="s">
        <v>990</v>
      </c>
      <c r="E117" s="208" t="s">
        <v>881</v>
      </c>
      <c r="F117" s="262" t="s">
        <v>837</v>
      </c>
      <c r="G117" s="255" t="s">
        <v>705</v>
      </c>
      <c r="H117" s="248" t="s">
        <v>706</v>
      </c>
    </row>
    <row r="118" spans="1:8" s="210" customFormat="1" ht="57">
      <c r="A118" s="272">
        <v>37382</v>
      </c>
      <c r="B118" s="207" t="s">
        <v>892</v>
      </c>
      <c r="C118" s="207" t="s">
        <v>771</v>
      </c>
      <c r="D118" s="208" t="s">
        <v>277</v>
      </c>
      <c r="E118" s="208" t="s">
        <v>201</v>
      </c>
      <c r="F118" s="262" t="s">
        <v>838</v>
      </c>
      <c r="G118" s="255" t="s">
        <v>705</v>
      </c>
      <c r="H118" s="248" t="s">
        <v>707</v>
      </c>
    </row>
    <row r="119" spans="1:8" s="210" customFormat="1" ht="42.75">
      <c r="A119" s="272">
        <v>37841</v>
      </c>
      <c r="B119" s="207" t="s">
        <v>892</v>
      </c>
      <c r="C119" s="207" t="s">
        <v>771</v>
      </c>
      <c r="D119" s="208" t="s">
        <v>991</v>
      </c>
      <c r="E119" s="208" t="s">
        <v>882</v>
      </c>
      <c r="F119" s="262" t="s">
        <v>423</v>
      </c>
      <c r="G119" s="255"/>
      <c r="H119" s="248" t="s">
        <v>708</v>
      </c>
    </row>
    <row r="120" spans="1:8" s="210" customFormat="1" ht="57">
      <c r="A120" s="273">
        <v>37383</v>
      </c>
      <c r="B120" s="213" t="s">
        <v>893</v>
      </c>
      <c r="C120" s="213" t="s">
        <v>771</v>
      </c>
      <c r="D120" s="214" t="s">
        <v>997</v>
      </c>
      <c r="E120" s="214" t="s">
        <v>360</v>
      </c>
      <c r="F120" s="266" t="s">
        <v>839</v>
      </c>
      <c r="G120" s="256"/>
      <c r="H120" s="249" t="s">
        <v>529</v>
      </c>
    </row>
    <row r="121" spans="1:8" s="210" customFormat="1" ht="57">
      <c r="A121" s="273">
        <v>37383</v>
      </c>
      <c r="B121" s="213" t="s">
        <v>893</v>
      </c>
      <c r="C121" s="213" t="s">
        <v>771</v>
      </c>
      <c r="D121" s="214" t="s">
        <v>998</v>
      </c>
      <c r="E121" s="214" t="s">
        <v>361</v>
      </c>
      <c r="F121" s="258" t="s">
        <v>840</v>
      </c>
      <c r="G121" s="256"/>
      <c r="H121" s="249" t="s">
        <v>528</v>
      </c>
    </row>
    <row r="122" spans="1:8" s="210" customFormat="1" ht="42.75">
      <c r="A122" s="273">
        <v>37383</v>
      </c>
      <c r="B122" s="213" t="s">
        <v>893</v>
      </c>
      <c r="C122" s="213" t="s">
        <v>771</v>
      </c>
      <c r="D122" s="214" t="s">
        <v>999</v>
      </c>
      <c r="E122" s="214" t="s">
        <v>362</v>
      </c>
      <c r="F122" s="266" t="s">
        <v>841</v>
      </c>
      <c r="G122" s="256"/>
      <c r="H122" s="249" t="s">
        <v>527</v>
      </c>
    </row>
    <row r="123" spans="1:8" s="210" customFormat="1" ht="45" customHeight="1">
      <c r="A123" s="273">
        <v>37383</v>
      </c>
      <c r="B123" s="213" t="s">
        <v>893</v>
      </c>
      <c r="C123" s="213" t="s">
        <v>771</v>
      </c>
      <c r="D123" s="214" t="s">
        <v>1000</v>
      </c>
      <c r="E123" s="214" t="s">
        <v>363</v>
      </c>
      <c r="F123" s="266" t="s">
        <v>842</v>
      </c>
      <c r="G123" s="256" t="s">
        <v>530</v>
      </c>
      <c r="H123" s="249" t="s">
        <v>526</v>
      </c>
    </row>
    <row r="124" spans="1:8" s="210" customFormat="1" ht="57">
      <c r="A124" s="272">
        <v>37788</v>
      </c>
      <c r="B124" s="207" t="s">
        <v>894</v>
      </c>
      <c r="C124" s="207" t="s">
        <v>771</v>
      </c>
      <c r="D124" s="208" t="s">
        <v>915</v>
      </c>
      <c r="E124" s="208" t="s">
        <v>364</v>
      </c>
      <c r="F124" s="262" t="s">
        <v>1021</v>
      </c>
      <c r="G124" s="255"/>
      <c r="H124" s="248"/>
    </row>
    <row r="125" spans="1:8" s="210" customFormat="1" ht="57">
      <c r="A125" s="272">
        <v>37788</v>
      </c>
      <c r="B125" s="207" t="s">
        <v>894</v>
      </c>
      <c r="C125" s="207" t="s">
        <v>771</v>
      </c>
      <c r="D125" s="208" t="s">
        <v>916</v>
      </c>
      <c r="E125" s="208" t="s">
        <v>365</v>
      </c>
      <c r="F125" s="262" t="s">
        <v>1022</v>
      </c>
      <c r="G125" s="255"/>
      <c r="H125" s="248" t="s">
        <v>531</v>
      </c>
    </row>
    <row r="126" spans="1:8" s="210" customFormat="1" ht="60" customHeight="1">
      <c r="A126" s="272">
        <v>37788</v>
      </c>
      <c r="B126" s="207" t="s">
        <v>894</v>
      </c>
      <c r="C126" s="207" t="s">
        <v>771</v>
      </c>
      <c r="D126" s="208" t="s">
        <v>274</v>
      </c>
      <c r="E126" s="208" t="s">
        <v>191</v>
      </c>
      <c r="F126" s="262" t="s">
        <v>1023</v>
      </c>
      <c r="G126" s="255"/>
      <c r="H126" s="248" t="s">
        <v>531</v>
      </c>
    </row>
    <row r="127" spans="1:8" s="210" customFormat="1" ht="57">
      <c r="A127" s="272">
        <v>37788</v>
      </c>
      <c r="B127" s="207" t="s">
        <v>894</v>
      </c>
      <c r="C127" s="207" t="s">
        <v>771</v>
      </c>
      <c r="D127" s="208" t="s">
        <v>14</v>
      </c>
      <c r="E127" s="208" t="s">
        <v>192</v>
      </c>
      <c r="F127" s="262" t="s">
        <v>843</v>
      </c>
      <c r="G127" s="255"/>
      <c r="H127" s="248" t="s">
        <v>531</v>
      </c>
    </row>
    <row r="128" spans="1:8" s="253" customFormat="1" ht="28.5">
      <c r="A128" s="273">
        <v>37435</v>
      </c>
      <c r="B128" s="211" t="s">
        <v>895</v>
      </c>
      <c r="C128" s="211" t="s">
        <v>771</v>
      </c>
      <c r="D128" s="212" t="s">
        <v>917</v>
      </c>
      <c r="E128" s="212" t="s">
        <v>918</v>
      </c>
      <c r="F128" s="267" t="s">
        <v>669</v>
      </c>
      <c r="G128" s="257" t="s">
        <v>532</v>
      </c>
      <c r="H128" s="252"/>
    </row>
    <row r="129" spans="1:8" s="253" customFormat="1" ht="71.25">
      <c r="A129" s="279">
        <v>37841</v>
      </c>
      <c r="B129" s="211" t="s">
        <v>895</v>
      </c>
      <c r="C129" s="211" t="s">
        <v>771</v>
      </c>
      <c r="D129" s="212" t="s">
        <v>919</v>
      </c>
      <c r="E129" s="212" t="s">
        <v>366</v>
      </c>
      <c r="F129" s="267" t="s">
        <v>780</v>
      </c>
      <c r="G129" s="257"/>
      <c r="H129" s="252" t="s">
        <v>781</v>
      </c>
    </row>
    <row r="130" spans="1:8" s="253" customFormat="1" ht="71.25">
      <c r="A130" s="273">
        <v>37435</v>
      </c>
      <c r="B130" s="211" t="s">
        <v>895</v>
      </c>
      <c r="C130" s="211" t="s">
        <v>771</v>
      </c>
      <c r="D130" s="212" t="s">
        <v>920</v>
      </c>
      <c r="E130" s="212" t="s">
        <v>921</v>
      </c>
      <c r="F130" s="267" t="s">
        <v>902</v>
      </c>
      <c r="G130" s="257"/>
      <c r="H130" s="252"/>
    </row>
    <row r="131" spans="1:8" s="253" customFormat="1" ht="71.25">
      <c r="A131" s="279">
        <v>37841</v>
      </c>
      <c r="B131" s="211" t="s">
        <v>895</v>
      </c>
      <c r="C131" s="211" t="s">
        <v>771</v>
      </c>
      <c r="D131" s="212" t="s">
        <v>922</v>
      </c>
      <c r="E131" s="212" t="s">
        <v>367</v>
      </c>
      <c r="F131" s="267" t="s">
        <v>903</v>
      </c>
      <c r="G131" s="257" t="s">
        <v>533</v>
      </c>
      <c r="H131" s="252" t="s">
        <v>108</v>
      </c>
    </row>
    <row r="132" spans="1:8" s="210" customFormat="1" ht="114">
      <c r="A132" s="272">
        <v>37439</v>
      </c>
      <c r="B132" s="207" t="s">
        <v>8</v>
      </c>
      <c r="C132" s="207" t="s">
        <v>771</v>
      </c>
      <c r="D132" s="208" t="s">
        <v>566</v>
      </c>
      <c r="E132" s="209" t="s">
        <v>567</v>
      </c>
      <c r="F132" s="262" t="s">
        <v>904</v>
      </c>
      <c r="G132" s="255"/>
      <c r="H132" s="248" t="s">
        <v>534</v>
      </c>
    </row>
    <row r="133" spans="1:8" s="210" customFormat="1" ht="85.5">
      <c r="A133" s="272">
        <v>37439</v>
      </c>
      <c r="B133" s="207" t="s">
        <v>8</v>
      </c>
      <c r="C133" s="207" t="s">
        <v>771</v>
      </c>
      <c r="D133" s="208" t="s">
        <v>151</v>
      </c>
      <c r="E133" s="209" t="s">
        <v>368</v>
      </c>
      <c r="F133" s="260" t="s">
        <v>858</v>
      </c>
      <c r="G133" s="255"/>
      <c r="H133" s="248"/>
    </row>
    <row r="134" spans="1:8" s="210" customFormat="1" ht="87.75" customHeight="1">
      <c r="A134" s="272">
        <v>37439</v>
      </c>
      <c r="B134" s="207" t="s">
        <v>8</v>
      </c>
      <c r="C134" s="207" t="s">
        <v>771</v>
      </c>
      <c r="D134" s="208" t="s">
        <v>152</v>
      </c>
      <c r="E134" s="209" t="s">
        <v>369</v>
      </c>
      <c r="F134" s="260" t="s">
        <v>729</v>
      </c>
      <c r="G134" s="255"/>
      <c r="H134" s="248" t="s">
        <v>534</v>
      </c>
    </row>
    <row r="135" spans="1:8" s="210" customFormat="1" ht="72.75" customHeight="1">
      <c r="A135" s="273">
        <v>37410</v>
      </c>
      <c r="B135" s="213" t="s">
        <v>896</v>
      </c>
      <c r="C135" s="213" t="s">
        <v>771</v>
      </c>
      <c r="D135" s="214" t="s">
        <v>162</v>
      </c>
      <c r="E135" s="214" t="s">
        <v>370</v>
      </c>
      <c r="F135" s="258" t="s">
        <v>883</v>
      </c>
      <c r="G135" s="256"/>
      <c r="H135" s="252" t="s">
        <v>531</v>
      </c>
    </row>
    <row r="136" spans="1:8" s="210" customFormat="1" ht="57">
      <c r="A136" s="273">
        <v>37410</v>
      </c>
      <c r="B136" s="213" t="s">
        <v>896</v>
      </c>
      <c r="C136" s="213" t="s">
        <v>771</v>
      </c>
      <c r="D136" s="214" t="s">
        <v>38</v>
      </c>
      <c r="E136" s="214" t="s">
        <v>193</v>
      </c>
      <c r="F136" s="258" t="s">
        <v>0</v>
      </c>
      <c r="G136" s="256" t="s">
        <v>535</v>
      </c>
      <c r="H136" s="249"/>
    </row>
    <row r="137" spans="1:8" s="210" customFormat="1" ht="71.25">
      <c r="A137" s="273">
        <v>37410</v>
      </c>
      <c r="B137" s="213" t="s">
        <v>896</v>
      </c>
      <c r="C137" s="213" t="s">
        <v>771</v>
      </c>
      <c r="D137" s="214" t="s">
        <v>163</v>
      </c>
      <c r="E137" s="214" t="s">
        <v>371</v>
      </c>
      <c r="F137" s="258" t="s">
        <v>1</v>
      </c>
      <c r="G137" s="256"/>
      <c r="H137" s="252" t="s">
        <v>531</v>
      </c>
    </row>
    <row r="138" spans="1:8" s="210" customFormat="1" ht="19.5" customHeight="1">
      <c r="A138" s="272">
        <v>37785</v>
      </c>
      <c r="B138" s="207" t="s">
        <v>4</v>
      </c>
      <c r="C138" s="207" t="s">
        <v>771</v>
      </c>
      <c r="D138" s="208" t="s">
        <v>752</v>
      </c>
      <c r="E138" s="208" t="s">
        <v>376</v>
      </c>
      <c r="F138" s="262" t="s">
        <v>383</v>
      </c>
      <c r="G138" s="255" t="s">
        <v>536</v>
      </c>
      <c r="H138" s="248"/>
    </row>
    <row r="139" spans="1:8" s="210" customFormat="1" ht="42.75">
      <c r="A139" s="272">
        <v>37785</v>
      </c>
      <c r="B139" s="207" t="s">
        <v>4</v>
      </c>
      <c r="C139" s="207" t="s">
        <v>771</v>
      </c>
      <c r="D139" s="208" t="s">
        <v>753</v>
      </c>
      <c r="E139" s="208" t="s">
        <v>202</v>
      </c>
      <c r="F139" s="262" t="s">
        <v>384</v>
      </c>
      <c r="G139" s="255"/>
      <c r="H139" s="248" t="s">
        <v>385</v>
      </c>
    </row>
    <row r="140" spans="1:8" s="210" customFormat="1" ht="42.75">
      <c r="A140" s="272">
        <v>37785</v>
      </c>
      <c r="B140" s="207" t="s">
        <v>4</v>
      </c>
      <c r="C140" s="207" t="s">
        <v>771</v>
      </c>
      <c r="D140" s="208" t="s">
        <v>754</v>
      </c>
      <c r="E140" s="208" t="s">
        <v>377</v>
      </c>
      <c r="F140" s="260" t="s">
        <v>386</v>
      </c>
      <c r="G140" s="255" t="s">
        <v>536</v>
      </c>
      <c r="H140" s="248"/>
    </row>
    <row r="141" spans="1:8" s="210" customFormat="1" ht="45" customHeight="1">
      <c r="A141" s="272">
        <v>37785</v>
      </c>
      <c r="B141" s="207" t="s">
        <v>4</v>
      </c>
      <c r="C141" s="207" t="s">
        <v>771</v>
      </c>
      <c r="D141" s="208" t="s">
        <v>755</v>
      </c>
      <c r="E141" s="208" t="s">
        <v>378</v>
      </c>
      <c r="F141" s="260" t="s">
        <v>387</v>
      </c>
      <c r="G141" s="255" t="s">
        <v>537</v>
      </c>
      <c r="H141" s="248"/>
    </row>
    <row r="142" spans="1:8" s="210" customFormat="1" ht="71.25">
      <c r="A142" s="272">
        <v>37785</v>
      </c>
      <c r="B142" s="207" t="s">
        <v>4</v>
      </c>
      <c r="C142" s="207" t="s">
        <v>771</v>
      </c>
      <c r="D142" s="208" t="s">
        <v>756</v>
      </c>
      <c r="E142" s="208" t="s">
        <v>379</v>
      </c>
      <c r="F142" s="260" t="s">
        <v>388</v>
      </c>
      <c r="G142" s="255"/>
      <c r="H142" s="248" t="s">
        <v>389</v>
      </c>
    </row>
    <row r="143" spans="1:8" s="210" customFormat="1" ht="85.5">
      <c r="A143" s="273">
        <v>37389</v>
      </c>
      <c r="B143" s="213" t="s">
        <v>897</v>
      </c>
      <c r="C143" s="213" t="s">
        <v>771</v>
      </c>
      <c r="D143" s="214" t="s">
        <v>172</v>
      </c>
      <c r="E143" s="214" t="s">
        <v>372</v>
      </c>
      <c r="F143" s="258" t="s">
        <v>308</v>
      </c>
      <c r="G143" s="256"/>
      <c r="H143" s="249"/>
    </row>
    <row r="144" spans="1:8" s="210" customFormat="1" ht="74.25" customHeight="1">
      <c r="A144" s="273">
        <v>37389</v>
      </c>
      <c r="B144" s="213" t="s">
        <v>897</v>
      </c>
      <c r="C144" s="213" t="s">
        <v>771</v>
      </c>
      <c r="D144" s="214" t="s">
        <v>173</v>
      </c>
      <c r="E144" s="214" t="s">
        <v>373</v>
      </c>
      <c r="F144" s="258" t="s">
        <v>432</v>
      </c>
      <c r="G144" s="256"/>
      <c r="H144" s="249" t="s">
        <v>538</v>
      </c>
    </row>
    <row r="145" spans="1:8" s="210" customFormat="1" ht="71.25">
      <c r="A145" s="272">
        <v>37364</v>
      </c>
      <c r="B145" s="207" t="s">
        <v>898</v>
      </c>
      <c r="C145" s="207" t="s">
        <v>771</v>
      </c>
      <c r="D145" s="208" t="s">
        <v>174</v>
      </c>
      <c r="E145" s="208" t="s">
        <v>175</v>
      </c>
      <c r="F145" s="260" t="s">
        <v>433</v>
      </c>
      <c r="G145" s="255" t="s">
        <v>539</v>
      </c>
      <c r="H145" s="248" t="s">
        <v>440</v>
      </c>
    </row>
    <row r="146" spans="1:8" s="210" customFormat="1" ht="42.75">
      <c r="A146" s="272">
        <v>37364</v>
      </c>
      <c r="B146" s="207" t="s">
        <v>898</v>
      </c>
      <c r="C146" s="207" t="s">
        <v>771</v>
      </c>
      <c r="D146" s="208" t="s">
        <v>176</v>
      </c>
      <c r="E146" s="208" t="s">
        <v>374</v>
      </c>
      <c r="F146" s="260" t="s">
        <v>434</v>
      </c>
      <c r="G146" s="255"/>
      <c r="H146" s="248" t="s">
        <v>440</v>
      </c>
    </row>
    <row r="147" spans="1:8" s="210" customFormat="1" ht="57">
      <c r="A147" s="272">
        <v>37364</v>
      </c>
      <c r="B147" s="207" t="s">
        <v>898</v>
      </c>
      <c r="C147" s="207" t="s">
        <v>771</v>
      </c>
      <c r="D147" s="208" t="s">
        <v>745</v>
      </c>
      <c r="E147" s="208" t="s">
        <v>375</v>
      </c>
      <c r="F147" s="260" t="s">
        <v>435</v>
      </c>
      <c r="G147" s="255"/>
      <c r="H147" s="248" t="s">
        <v>440</v>
      </c>
    </row>
    <row r="148" spans="1:8" s="210" customFormat="1" ht="101.25" customHeight="1">
      <c r="A148" s="279">
        <v>37837</v>
      </c>
      <c r="B148" s="213" t="s">
        <v>11</v>
      </c>
      <c r="C148" s="213" t="s">
        <v>771</v>
      </c>
      <c r="D148" s="214" t="s">
        <v>765</v>
      </c>
      <c r="E148" s="214" t="s">
        <v>766</v>
      </c>
      <c r="F148" s="266" t="s">
        <v>499</v>
      </c>
      <c r="G148" s="256" t="s">
        <v>500</v>
      </c>
      <c r="H148" s="249"/>
    </row>
    <row r="149" spans="1:8" s="210" customFormat="1" ht="85.5">
      <c r="A149" s="279">
        <v>37837</v>
      </c>
      <c r="B149" s="213" t="s">
        <v>11</v>
      </c>
      <c r="C149" s="213" t="s">
        <v>771</v>
      </c>
      <c r="D149" s="214" t="s">
        <v>901</v>
      </c>
      <c r="E149" s="214" t="s">
        <v>194</v>
      </c>
      <c r="F149" s="258" t="s">
        <v>501</v>
      </c>
      <c r="G149" s="256" t="s">
        <v>441</v>
      </c>
      <c r="H149" s="249"/>
    </row>
    <row r="150" spans="1:8" s="210" customFormat="1" ht="99.75">
      <c r="A150" s="279">
        <v>37837</v>
      </c>
      <c r="B150" s="213" t="s">
        <v>11</v>
      </c>
      <c r="C150" s="213" t="s">
        <v>771</v>
      </c>
      <c r="D150" s="214" t="s">
        <v>12</v>
      </c>
      <c r="E150" s="214" t="s">
        <v>13</v>
      </c>
      <c r="F150" s="258" t="s">
        <v>743</v>
      </c>
      <c r="G150" s="256" t="s">
        <v>744</v>
      </c>
      <c r="H150" s="249"/>
    </row>
    <row r="152" spans="1:8" ht="13.5" customHeight="1"/>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dimension ref="A1:I31"/>
  <sheetViews>
    <sheetView workbookViewId="0">
      <selection activeCell="C11" sqref="C11"/>
    </sheetView>
  </sheetViews>
  <sheetFormatPr defaultRowHeight="12.75"/>
  <cols>
    <col min="1" max="1" width="27.28515625" customWidth="1"/>
    <col min="2" max="2" width="19.5703125" customWidth="1"/>
    <col min="3" max="3" width="15.7109375" style="420" customWidth="1"/>
    <col min="7" max="7" width="10.85546875" customWidth="1"/>
    <col min="8" max="9" width="12.28515625" customWidth="1"/>
  </cols>
  <sheetData>
    <row r="1" spans="1:9" s="289" customFormat="1" ht="15" customHeight="1" thickBot="1">
      <c r="A1" s="445">
        <v>40276</v>
      </c>
      <c r="B1" s="675" t="s">
        <v>627</v>
      </c>
      <c r="C1" s="446"/>
      <c r="D1" s="670" t="s">
        <v>459</v>
      </c>
      <c r="E1" s="670" t="s">
        <v>460</v>
      </c>
      <c r="F1" s="670" t="s">
        <v>461</v>
      </c>
      <c r="G1" s="670" t="s">
        <v>462</v>
      </c>
      <c r="H1" s="670" t="s">
        <v>473</v>
      </c>
      <c r="I1" s="670" t="s">
        <v>730</v>
      </c>
    </row>
    <row r="2" spans="1:9" s="290" customFormat="1" ht="15" customHeight="1">
      <c r="A2" s="673" t="s">
        <v>284</v>
      </c>
      <c r="B2" s="673"/>
      <c r="C2" s="447"/>
      <c r="D2" s="671"/>
      <c r="E2" s="671"/>
      <c r="F2" s="671"/>
      <c r="G2" s="671"/>
      <c r="H2" s="671"/>
      <c r="I2" s="671"/>
    </row>
    <row r="3" spans="1:9" s="290" customFormat="1" ht="15" customHeight="1" thickBot="1">
      <c r="A3" s="674"/>
      <c r="B3" s="674"/>
      <c r="C3" s="448" t="s">
        <v>688</v>
      </c>
      <c r="D3" s="672"/>
      <c r="E3" s="672"/>
      <c r="F3" s="672"/>
      <c r="G3" s="672"/>
      <c r="H3" s="672"/>
      <c r="I3" s="672"/>
    </row>
    <row r="4" spans="1:9" s="294" customFormat="1" ht="12" thickTop="1">
      <c r="A4" s="292" t="s">
        <v>689</v>
      </c>
      <c r="B4" s="293"/>
      <c r="C4" s="293"/>
      <c r="D4" s="293"/>
      <c r="E4" s="293"/>
      <c r="F4" s="293"/>
      <c r="G4" s="293"/>
      <c r="H4" s="293"/>
      <c r="I4" s="293"/>
    </row>
    <row r="5" spans="1:9" s="297" customFormat="1" ht="12.75" customHeight="1">
      <c r="A5" s="295" t="s">
        <v>245</v>
      </c>
      <c r="B5" s="291">
        <v>2711</v>
      </c>
      <c r="C5" s="421">
        <v>15</v>
      </c>
      <c r="D5" s="296" t="s">
        <v>290</v>
      </c>
      <c r="E5" s="296" t="s">
        <v>290</v>
      </c>
      <c r="F5" s="296" t="s">
        <v>290</v>
      </c>
      <c r="G5" s="296" t="s">
        <v>290</v>
      </c>
      <c r="H5" s="296" t="s">
        <v>290</v>
      </c>
      <c r="I5" s="296"/>
    </row>
    <row r="6" spans="1:9" s="297" customFormat="1" ht="12.75" customHeight="1">
      <c r="A6" s="295" t="s">
        <v>690</v>
      </c>
      <c r="B6" s="291" t="s">
        <v>337</v>
      </c>
      <c r="C6" s="421">
        <v>10</v>
      </c>
      <c r="D6" s="296" t="s">
        <v>290</v>
      </c>
      <c r="E6" s="296" t="s">
        <v>290</v>
      </c>
      <c r="F6" s="296" t="s">
        <v>290</v>
      </c>
      <c r="G6" s="296" t="s">
        <v>290</v>
      </c>
      <c r="H6" s="296" t="s">
        <v>290</v>
      </c>
      <c r="I6" s="296"/>
    </row>
    <row r="7" spans="1:9" s="297" customFormat="1" ht="11.25">
      <c r="A7" s="295"/>
      <c r="B7" s="291"/>
      <c r="C7" s="421"/>
      <c r="D7" s="296"/>
      <c r="E7" s="296"/>
      <c r="F7" s="296"/>
      <c r="G7" s="296"/>
      <c r="H7" s="296"/>
      <c r="I7" s="296"/>
    </row>
    <row r="8" spans="1:9" s="294" customFormat="1" ht="11.25">
      <c r="A8" s="292" t="s">
        <v>691</v>
      </c>
      <c r="B8" s="293"/>
      <c r="C8" s="293"/>
      <c r="D8" s="293"/>
      <c r="E8" s="293"/>
      <c r="F8" s="293"/>
      <c r="G8" s="293"/>
      <c r="H8" s="293"/>
      <c r="I8" s="293"/>
    </row>
    <row r="9" spans="1:9" s="297" customFormat="1" ht="11.25">
      <c r="A9" s="295" t="s">
        <v>692</v>
      </c>
      <c r="B9" s="291">
        <v>2060</v>
      </c>
      <c r="C9" s="421">
        <v>15</v>
      </c>
      <c r="D9" s="299"/>
      <c r="E9" s="296"/>
      <c r="F9" s="299"/>
      <c r="G9" s="296"/>
      <c r="H9" s="299"/>
      <c r="I9" s="299"/>
    </row>
    <row r="10" spans="1:9" s="297" customFormat="1" ht="11.25">
      <c r="A10" s="295" t="s">
        <v>231</v>
      </c>
      <c r="B10" s="291">
        <v>2002</v>
      </c>
      <c r="C10" s="421"/>
      <c r="D10" s="299"/>
      <c r="E10" s="299"/>
      <c r="F10" s="299"/>
      <c r="G10" s="296"/>
      <c r="H10" s="296"/>
      <c r="I10" s="296"/>
    </row>
    <row r="11" spans="1:9" s="297" customFormat="1" ht="11.25">
      <c r="A11" s="300" t="s">
        <v>693</v>
      </c>
      <c r="B11" s="297" t="s">
        <v>226</v>
      </c>
      <c r="C11" s="421"/>
      <c r="D11" s="299"/>
      <c r="E11" s="299"/>
      <c r="F11" s="299"/>
      <c r="G11" s="296"/>
      <c r="H11" s="299"/>
      <c r="I11" s="299"/>
    </row>
    <row r="12" spans="1:9" s="297" customFormat="1" ht="11.25">
      <c r="A12" s="295" t="s">
        <v>233</v>
      </c>
      <c r="B12" s="291" t="s">
        <v>1046</v>
      </c>
      <c r="C12" s="421">
        <v>10</v>
      </c>
      <c r="D12" s="549" t="s">
        <v>290</v>
      </c>
      <c r="E12" s="549" t="s">
        <v>290</v>
      </c>
      <c r="F12" s="298" t="s">
        <v>290</v>
      </c>
      <c r="G12" s="296"/>
      <c r="H12" s="296"/>
      <c r="I12" s="296"/>
    </row>
    <row r="13" spans="1:9" s="297" customFormat="1" ht="11.25">
      <c r="A13" s="295" t="s">
        <v>628</v>
      </c>
      <c r="B13" s="291">
        <v>2033</v>
      </c>
      <c r="C13" s="421">
        <v>15</v>
      </c>
      <c r="D13" s="298" t="s">
        <v>290</v>
      </c>
      <c r="E13" s="298" t="s">
        <v>290</v>
      </c>
      <c r="F13" s="298" t="s">
        <v>290</v>
      </c>
      <c r="G13" s="298" t="s">
        <v>290</v>
      </c>
      <c r="H13" s="298" t="s">
        <v>290</v>
      </c>
      <c r="I13" s="299"/>
    </row>
    <row r="14" spans="1:9" s="297" customFormat="1" ht="11.25">
      <c r="A14" s="295"/>
      <c r="B14" s="291"/>
      <c r="C14" s="421"/>
      <c r="D14" s="298"/>
      <c r="E14" s="298"/>
      <c r="F14" s="298"/>
      <c r="G14" s="298"/>
      <c r="H14" s="298"/>
      <c r="I14" s="298"/>
    </row>
    <row r="15" spans="1:9" s="294" customFormat="1" ht="11.25">
      <c r="A15" s="292" t="s">
        <v>695</v>
      </c>
      <c r="B15" s="302"/>
      <c r="C15" s="301"/>
      <c r="D15" s="293"/>
      <c r="E15" s="293"/>
      <c r="F15" s="293"/>
      <c r="G15" s="293"/>
      <c r="H15" s="293"/>
      <c r="I15" s="293"/>
    </row>
    <row r="16" spans="1:9" s="297" customFormat="1" ht="11.25">
      <c r="A16" s="295" t="s">
        <v>622</v>
      </c>
      <c r="B16" s="291" t="s">
        <v>623</v>
      </c>
      <c r="C16" s="421">
        <v>10</v>
      </c>
      <c r="D16" s="296" t="s">
        <v>290</v>
      </c>
      <c r="E16" s="296" t="s">
        <v>290</v>
      </c>
      <c r="F16" s="296" t="s">
        <v>290</v>
      </c>
      <c r="G16" s="296" t="s">
        <v>290</v>
      </c>
      <c r="H16" s="296" t="s">
        <v>290</v>
      </c>
      <c r="I16" s="296"/>
    </row>
    <row r="17" spans="1:9" s="297" customFormat="1" ht="11.25">
      <c r="A17" s="295" t="s">
        <v>624</v>
      </c>
      <c r="B17" s="291" t="s">
        <v>625</v>
      </c>
      <c r="C17" s="421">
        <v>10</v>
      </c>
      <c r="D17" s="296" t="s">
        <v>290</v>
      </c>
      <c r="E17" s="296" t="s">
        <v>290</v>
      </c>
      <c r="F17" s="296" t="s">
        <v>290</v>
      </c>
      <c r="G17" s="296" t="s">
        <v>290</v>
      </c>
      <c r="H17" s="296" t="s">
        <v>290</v>
      </c>
      <c r="I17" s="296"/>
    </row>
    <row r="18" spans="1:9" s="297" customFormat="1" ht="11.25">
      <c r="A18" s="295"/>
      <c r="B18" s="291"/>
      <c r="C18" s="421"/>
      <c r="D18" s="296"/>
      <c r="E18" s="296"/>
      <c r="F18" s="296"/>
      <c r="G18" s="296"/>
      <c r="H18" s="296"/>
      <c r="I18" s="296"/>
    </row>
    <row r="19" spans="1:9" s="294" customFormat="1" ht="11.25">
      <c r="A19" s="292" t="s">
        <v>694</v>
      </c>
      <c r="B19" s="293"/>
      <c r="C19" s="293"/>
      <c r="D19" s="301"/>
      <c r="E19" s="301"/>
      <c r="F19" s="301"/>
      <c r="G19" s="301"/>
      <c r="H19" s="301"/>
      <c r="I19" s="301"/>
    </row>
    <row r="20" spans="1:9" s="297" customFormat="1" ht="11.25">
      <c r="A20" s="410" t="s">
        <v>630</v>
      </c>
      <c r="B20" s="291">
        <v>2020</v>
      </c>
      <c r="C20" s="421"/>
      <c r="D20" s="296"/>
      <c r="E20" s="296"/>
      <c r="F20" s="296"/>
      <c r="G20" s="296"/>
      <c r="H20" s="296"/>
      <c r="I20" s="296"/>
    </row>
    <row r="21" spans="1:9" s="297" customFormat="1" ht="11.25">
      <c r="A21" s="410" t="s">
        <v>346</v>
      </c>
      <c r="B21" s="291" t="s">
        <v>345</v>
      </c>
      <c r="C21" s="421"/>
      <c r="D21" s="296"/>
      <c r="E21" s="296"/>
      <c r="F21" s="296"/>
      <c r="G21" s="296"/>
      <c r="H21" s="296"/>
      <c r="I21" s="296"/>
    </row>
    <row r="22" spans="1:9" s="297" customFormat="1" ht="11.25">
      <c r="A22" s="410"/>
      <c r="B22" s="291"/>
      <c r="C22" s="421"/>
      <c r="D22" s="296"/>
      <c r="E22" s="296"/>
      <c r="F22" s="296"/>
      <c r="G22" s="296"/>
      <c r="H22" s="296"/>
      <c r="I22" s="296"/>
    </row>
    <row r="23" spans="1:9" s="294" customFormat="1" ht="11.25">
      <c r="A23" s="303" t="s">
        <v>696</v>
      </c>
      <c r="B23" s="302"/>
      <c r="C23" s="301"/>
      <c r="D23" s="293"/>
      <c r="E23" s="293"/>
      <c r="F23" s="293"/>
      <c r="G23" s="293"/>
      <c r="H23" s="293"/>
      <c r="I23" s="293"/>
    </row>
    <row r="24" spans="1:9" s="297" customFormat="1" ht="11.25">
      <c r="A24" s="304" t="s">
        <v>339</v>
      </c>
      <c r="B24" s="291" t="s">
        <v>697</v>
      </c>
      <c r="C24" s="421"/>
      <c r="D24" s="550" t="s">
        <v>290</v>
      </c>
      <c r="E24" s="550" t="s">
        <v>290</v>
      </c>
      <c r="F24" s="536"/>
      <c r="G24" s="536"/>
      <c r="H24" s="550" t="s">
        <v>290</v>
      </c>
      <c r="I24" s="536" t="s">
        <v>290</v>
      </c>
    </row>
    <row r="25" spans="1:9" s="297" customFormat="1" ht="11.25">
      <c r="A25" s="304" t="s">
        <v>1024</v>
      </c>
      <c r="B25" s="291" t="s">
        <v>698</v>
      </c>
      <c r="C25" s="421"/>
      <c r="D25" s="550" t="s">
        <v>290</v>
      </c>
      <c r="E25" s="550" t="s">
        <v>290</v>
      </c>
      <c r="F25" s="536"/>
      <c r="G25" s="536"/>
      <c r="H25" s="550" t="s">
        <v>290</v>
      </c>
      <c r="I25" s="536" t="s">
        <v>290</v>
      </c>
    </row>
    <row r="26" spans="1:9" s="297" customFormat="1" ht="11.25">
      <c r="A26" s="304" t="s">
        <v>1025</v>
      </c>
      <c r="B26" s="291" t="s">
        <v>1026</v>
      </c>
      <c r="C26" s="421"/>
      <c r="D26" s="549" t="s">
        <v>290</v>
      </c>
      <c r="E26" s="549" t="s">
        <v>290</v>
      </c>
      <c r="F26" s="296"/>
      <c r="G26" s="296"/>
      <c r="H26" s="549" t="s">
        <v>290</v>
      </c>
      <c r="I26" s="549" t="s">
        <v>290</v>
      </c>
    </row>
    <row r="27" spans="1:9" s="297" customFormat="1" ht="11.25">
      <c r="A27" s="304" t="s">
        <v>1027</v>
      </c>
      <c r="B27" s="291" t="s">
        <v>1026</v>
      </c>
      <c r="C27" s="421"/>
      <c r="D27" s="296"/>
      <c r="E27" s="296"/>
      <c r="F27" s="296"/>
      <c r="G27" s="296"/>
      <c r="H27" s="296"/>
      <c r="I27" s="296"/>
    </row>
    <row r="28" spans="1:9" s="307" customFormat="1" ht="11.25">
      <c r="A28" s="305" t="s">
        <v>699</v>
      </c>
      <c r="B28" s="306">
        <v>1632</v>
      </c>
      <c r="C28" s="422"/>
      <c r="D28" s="549" t="s">
        <v>290</v>
      </c>
      <c r="E28" s="549" t="s">
        <v>290</v>
      </c>
      <c r="F28" s="296"/>
      <c r="G28" s="296"/>
      <c r="H28" s="549" t="s">
        <v>290</v>
      </c>
      <c r="I28" s="549" t="s">
        <v>290</v>
      </c>
    </row>
    <row r="29" spans="1:9" s="297" customFormat="1" ht="12" thickBot="1">
      <c r="A29" s="308" t="s">
        <v>1028</v>
      </c>
      <c r="B29" s="309" t="s">
        <v>1026</v>
      </c>
      <c r="C29" s="423"/>
      <c r="D29" s="310"/>
      <c r="E29" s="310"/>
      <c r="F29" s="310"/>
      <c r="G29" s="310"/>
      <c r="H29" s="310"/>
      <c r="I29" s="310"/>
    </row>
    <row r="31" spans="1:9">
      <c r="B31" s="549" t="s">
        <v>290</v>
      </c>
      <c r="C31" s="615" t="s">
        <v>1049</v>
      </c>
    </row>
  </sheetData>
  <mergeCells count="8">
    <mergeCell ref="I1:I3"/>
    <mergeCell ref="A2:A3"/>
    <mergeCell ref="F1:F3"/>
    <mergeCell ref="B1:B3"/>
    <mergeCell ref="G1:G3"/>
    <mergeCell ref="H1:H3"/>
    <mergeCell ref="D1:D3"/>
    <mergeCell ref="E1:E3"/>
  </mergeCells>
  <phoneticPr fontId="3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dimension ref="A1:AF134"/>
  <sheetViews>
    <sheetView tabSelected="1" workbookViewId="0">
      <pane xSplit="3" ySplit="2" topLeftCell="D21" activePane="bottomRight" state="frozen"/>
      <selection pane="topRight" activeCell="D1" sqref="D1"/>
      <selection pane="bottomLeft" activeCell="A3" sqref="A3"/>
      <selection pane="bottomRight" activeCell="D25" sqref="D25"/>
    </sheetView>
  </sheetViews>
  <sheetFormatPr defaultRowHeight="12.75"/>
  <cols>
    <col min="1" max="1" width="8.85546875" customWidth="1"/>
    <col min="2" max="2" width="16.140625" bestFit="1" customWidth="1"/>
    <col min="3" max="3" width="43.7109375" customWidth="1"/>
    <col min="4" max="4" width="22.85546875" customWidth="1"/>
    <col min="5" max="5" width="10.42578125" style="604" customWidth="1"/>
    <col min="18" max="18" width="0.7109375" style="599" customWidth="1"/>
    <col min="19" max="19" width="11" style="607" customWidth="1"/>
    <col min="32" max="32" width="31" customWidth="1"/>
  </cols>
  <sheetData>
    <row r="1" spans="1:31">
      <c r="E1" s="605"/>
      <c r="F1" s="676" t="s">
        <v>933</v>
      </c>
      <c r="G1" s="676"/>
      <c r="H1" s="676"/>
      <c r="I1" s="676"/>
      <c r="J1" s="676"/>
      <c r="K1" s="676"/>
      <c r="L1" s="676"/>
      <c r="M1" s="676"/>
      <c r="N1" s="676"/>
      <c r="O1" s="676"/>
      <c r="P1" s="676"/>
      <c r="Q1" s="676"/>
      <c r="R1" s="596"/>
      <c r="S1" s="608"/>
      <c r="T1" s="676" t="s">
        <v>934</v>
      </c>
      <c r="U1" s="676"/>
      <c r="V1" s="676"/>
      <c r="W1" s="676"/>
      <c r="X1" s="676"/>
      <c r="Y1" s="676"/>
      <c r="Z1" s="676"/>
      <c r="AA1" s="676"/>
      <c r="AB1" s="676"/>
      <c r="AC1" s="676"/>
      <c r="AD1" s="676"/>
      <c r="AE1" s="676"/>
    </row>
    <row r="2" spans="1:31" ht="60.75" thickBot="1">
      <c r="A2" s="544" t="s">
        <v>935</v>
      </c>
      <c r="B2" s="545" t="s">
        <v>936</v>
      </c>
      <c r="C2" s="545" t="s">
        <v>937</v>
      </c>
      <c r="D2" s="544" t="s">
        <v>938</v>
      </c>
      <c r="E2" s="606" t="s">
        <v>1042</v>
      </c>
      <c r="F2" s="546" t="s">
        <v>939</v>
      </c>
      <c r="G2" s="546" t="s">
        <v>940</v>
      </c>
      <c r="H2" s="546" t="s">
        <v>941</v>
      </c>
      <c r="I2" s="546" t="s">
        <v>942</v>
      </c>
      <c r="J2" s="546" t="s">
        <v>943</v>
      </c>
      <c r="K2" s="546" t="s">
        <v>944</v>
      </c>
      <c r="L2" s="546" t="s">
        <v>945</v>
      </c>
      <c r="M2" s="546" t="s">
        <v>946</v>
      </c>
      <c r="N2" s="546" t="s">
        <v>947</v>
      </c>
      <c r="O2" s="546" t="s">
        <v>948</v>
      </c>
      <c r="P2" s="546" t="s">
        <v>949</v>
      </c>
      <c r="Q2" s="546" t="s">
        <v>950</v>
      </c>
      <c r="R2" s="597"/>
      <c r="S2" s="606" t="s">
        <v>1043</v>
      </c>
      <c r="T2" s="546" t="s">
        <v>939</v>
      </c>
      <c r="U2" s="546" t="s">
        <v>940</v>
      </c>
      <c r="V2" s="546" t="s">
        <v>941</v>
      </c>
      <c r="W2" s="546" t="s">
        <v>942</v>
      </c>
      <c r="X2" s="546" t="s">
        <v>943</v>
      </c>
      <c r="Y2" s="546" t="s">
        <v>944</v>
      </c>
      <c r="Z2" s="546" t="s">
        <v>945</v>
      </c>
      <c r="AA2" s="546" t="s">
        <v>946</v>
      </c>
      <c r="AB2" s="546" t="s">
        <v>947</v>
      </c>
      <c r="AC2" s="546" t="s">
        <v>948</v>
      </c>
      <c r="AD2" s="546" t="s">
        <v>949</v>
      </c>
      <c r="AE2" s="546" t="s">
        <v>950</v>
      </c>
    </row>
    <row r="3" spans="1:31">
      <c r="A3" t="s">
        <v>899</v>
      </c>
      <c r="B3" s="547" t="s">
        <v>986</v>
      </c>
      <c r="C3" t="s">
        <v>484</v>
      </c>
      <c r="D3" t="s">
        <v>951</v>
      </c>
      <c r="E3" s="605">
        <f t="shared" ref="E3:E9" si="0">SUM(F3:Q3)</f>
        <v>0</v>
      </c>
      <c r="F3" s="548"/>
      <c r="G3" s="548"/>
      <c r="H3" s="548"/>
      <c r="I3" s="548"/>
      <c r="J3" s="548"/>
      <c r="K3" s="548"/>
      <c r="L3" s="548"/>
      <c r="M3" s="548"/>
      <c r="N3" s="548"/>
      <c r="O3" s="548"/>
      <c r="P3" s="548"/>
      <c r="Q3" s="548"/>
      <c r="R3" s="598"/>
      <c r="S3" s="605">
        <f t="shared" ref="S3:S4" si="1">SUM(T3:AE3)</f>
        <v>0</v>
      </c>
      <c r="T3" s="548"/>
      <c r="U3" s="548"/>
      <c r="V3" s="548"/>
      <c r="W3" s="548"/>
      <c r="X3" s="548"/>
      <c r="Y3" s="548"/>
      <c r="Z3" s="548"/>
      <c r="AA3" s="548"/>
      <c r="AB3" s="548"/>
      <c r="AC3" s="548"/>
      <c r="AD3" s="548"/>
      <c r="AE3" s="548"/>
    </row>
    <row r="4" spans="1:31">
      <c r="A4" t="s">
        <v>899</v>
      </c>
      <c r="B4" s="547" t="s">
        <v>987</v>
      </c>
      <c r="C4" t="s">
        <v>485</v>
      </c>
      <c r="D4" t="s">
        <v>951</v>
      </c>
      <c r="E4" s="605">
        <f t="shared" si="0"/>
        <v>0</v>
      </c>
      <c r="S4" s="605">
        <f t="shared" si="1"/>
        <v>0</v>
      </c>
    </row>
    <row r="5" spans="1:31">
      <c r="A5" t="s">
        <v>899</v>
      </c>
      <c r="B5" s="547" t="s">
        <v>988</v>
      </c>
      <c r="C5" t="s">
        <v>486</v>
      </c>
      <c r="D5" t="s">
        <v>951</v>
      </c>
      <c r="E5" s="605">
        <f t="shared" si="0"/>
        <v>0</v>
      </c>
      <c r="S5" s="605">
        <f>SUM(T5:AE5)</f>
        <v>0</v>
      </c>
    </row>
    <row r="6" spans="1:31">
      <c r="A6" t="s">
        <v>892</v>
      </c>
      <c r="B6" s="547" t="s">
        <v>989</v>
      </c>
      <c r="C6" t="s">
        <v>880</v>
      </c>
      <c r="D6" t="s">
        <v>952</v>
      </c>
      <c r="E6" s="605">
        <f t="shared" si="0"/>
        <v>0</v>
      </c>
      <c r="S6" s="605">
        <f t="shared" ref="S6:S71" si="2">SUM(T6:AE6)</f>
        <v>0</v>
      </c>
    </row>
    <row r="7" spans="1:31">
      <c r="A7" t="s">
        <v>892</v>
      </c>
      <c r="B7" s="547" t="s">
        <v>990</v>
      </c>
      <c r="C7" t="s">
        <v>881</v>
      </c>
      <c r="D7" t="s">
        <v>952</v>
      </c>
      <c r="E7" s="605">
        <f t="shared" si="0"/>
        <v>0</v>
      </c>
      <c r="S7" s="605">
        <f t="shared" si="2"/>
        <v>0</v>
      </c>
    </row>
    <row r="8" spans="1:31">
      <c r="A8" t="s">
        <v>892</v>
      </c>
      <c r="B8" s="547" t="s">
        <v>277</v>
      </c>
      <c r="C8" t="s">
        <v>953</v>
      </c>
      <c r="D8" t="s">
        <v>952</v>
      </c>
      <c r="E8" s="605">
        <f t="shared" si="0"/>
        <v>0</v>
      </c>
      <c r="S8" s="605">
        <f t="shared" si="2"/>
        <v>0</v>
      </c>
    </row>
    <row r="9" spans="1:31">
      <c r="A9" t="s">
        <v>27</v>
      </c>
      <c r="B9" s="547" t="s">
        <v>1001</v>
      </c>
      <c r="C9" t="s">
        <v>100</v>
      </c>
      <c r="D9" t="s">
        <v>954</v>
      </c>
      <c r="E9" s="605">
        <f t="shared" si="0"/>
        <v>21</v>
      </c>
      <c r="F9">
        <v>1</v>
      </c>
      <c r="G9">
        <v>1</v>
      </c>
      <c r="H9">
        <v>1</v>
      </c>
      <c r="I9">
        <v>1</v>
      </c>
      <c r="J9">
        <v>1</v>
      </c>
      <c r="K9">
        <v>1</v>
      </c>
      <c r="L9">
        <v>1</v>
      </c>
      <c r="M9">
        <v>3</v>
      </c>
      <c r="N9">
        <v>3</v>
      </c>
      <c r="O9">
        <v>3</v>
      </c>
      <c r="P9">
        <v>3</v>
      </c>
      <c r="Q9">
        <v>2</v>
      </c>
      <c r="S9" s="605">
        <f t="shared" si="2"/>
        <v>18</v>
      </c>
      <c r="T9">
        <v>0</v>
      </c>
      <c r="U9">
        <v>1</v>
      </c>
      <c r="V9">
        <v>0</v>
      </c>
      <c r="W9">
        <v>1</v>
      </c>
      <c r="X9">
        <v>0</v>
      </c>
      <c r="Y9">
        <v>1</v>
      </c>
      <c r="Z9">
        <v>1</v>
      </c>
      <c r="AA9">
        <v>3</v>
      </c>
      <c r="AB9">
        <v>3</v>
      </c>
      <c r="AC9">
        <v>3</v>
      </c>
      <c r="AD9">
        <v>3</v>
      </c>
      <c r="AE9">
        <v>2</v>
      </c>
    </row>
    <row r="10" spans="1:31">
      <c r="A10" t="s">
        <v>27</v>
      </c>
      <c r="B10" s="547" t="s">
        <v>1002</v>
      </c>
      <c r="C10" t="s">
        <v>101</v>
      </c>
      <c r="D10" t="s">
        <v>954</v>
      </c>
      <c r="E10" s="605">
        <f>SUM(F10:Q10)</f>
        <v>0</v>
      </c>
      <c r="S10" s="605">
        <f t="shared" si="2"/>
        <v>0</v>
      </c>
    </row>
    <row r="11" spans="1:31">
      <c r="A11" t="s">
        <v>27</v>
      </c>
      <c r="B11" s="547" t="s">
        <v>1003</v>
      </c>
      <c r="C11" t="s">
        <v>102</v>
      </c>
      <c r="D11" t="s">
        <v>954</v>
      </c>
      <c r="E11" s="605">
        <f t="shared" ref="E11:E46" si="3">SUM(F11:Q11)</f>
        <v>0</v>
      </c>
      <c r="S11" s="605">
        <f t="shared" si="2"/>
        <v>0</v>
      </c>
    </row>
    <row r="12" spans="1:31">
      <c r="A12" t="s">
        <v>29</v>
      </c>
      <c r="B12" s="547" t="s">
        <v>1009</v>
      </c>
      <c r="C12" t="s">
        <v>658</v>
      </c>
      <c r="D12" t="s">
        <v>952</v>
      </c>
      <c r="E12" s="605">
        <f t="shared" si="3"/>
        <v>21</v>
      </c>
      <c r="F12">
        <v>1</v>
      </c>
      <c r="G12">
        <v>1</v>
      </c>
      <c r="H12">
        <v>1</v>
      </c>
      <c r="I12">
        <v>1</v>
      </c>
      <c r="J12">
        <v>1</v>
      </c>
      <c r="K12">
        <v>1</v>
      </c>
      <c r="L12">
        <v>1</v>
      </c>
      <c r="M12">
        <v>3</v>
      </c>
      <c r="N12">
        <v>3</v>
      </c>
      <c r="O12">
        <v>3</v>
      </c>
      <c r="P12">
        <v>3</v>
      </c>
      <c r="Q12">
        <v>2</v>
      </c>
      <c r="S12" s="605">
        <f t="shared" si="2"/>
        <v>18</v>
      </c>
      <c r="T12">
        <v>0</v>
      </c>
      <c r="U12">
        <v>1</v>
      </c>
      <c r="V12">
        <v>0</v>
      </c>
      <c r="W12">
        <v>1</v>
      </c>
      <c r="X12">
        <v>0</v>
      </c>
      <c r="Y12">
        <v>1</v>
      </c>
      <c r="Z12">
        <v>1</v>
      </c>
      <c r="AA12">
        <v>3</v>
      </c>
      <c r="AB12">
        <v>3</v>
      </c>
      <c r="AC12">
        <v>3</v>
      </c>
      <c r="AD12">
        <v>3</v>
      </c>
      <c r="AE12">
        <v>2</v>
      </c>
    </row>
    <row r="13" spans="1:31">
      <c r="A13" t="s">
        <v>29</v>
      </c>
      <c r="B13" s="547" t="s">
        <v>1010</v>
      </c>
      <c r="C13" t="s">
        <v>659</v>
      </c>
      <c r="D13" t="s">
        <v>952</v>
      </c>
      <c r="E13" s="605">
        <f t="shared" si="3"/>
        <v>21</v>
      </c>
      <c r="F13">
        <v>1</v>
      </c>
      <c r="G13">
        <v>1</v>
      </c>
      <c r="H13">
        <v>1</v>
      </c>
      <c r="I13">
        <v>1</v>
      </c>
      <c r="J13">
        <v>1</v>
      </c>
      <c r="K13">
        <v>1</v>
      </c>
      <c r="L13">
        <v>1</v>
      </c>
      <c r="M13">
        <v>3</v>
      </c>
      <c r="N13">
        <v>3</v>
      </c>
      <c r="O13">
        <v>3</v>
      </c>
      <c r="P13">
        <v>3</v>
      </c>
      <c r="Q13">
        <v>2</v>
      </c>
      <c r="S13" s="605">
        <f t="shared" si="2"/>
        <v>18</v>
      </c>
      <c r="T13">
        <v>0</v>
      </c>
      <c r="U13">
        <v>1</v>
      </c>
      <c r="V13">
        <v>0</v>
      </c>
      <c r="W13">
        <v>1</v>
      </c>
      <c r="X13">
        <v>0</v>
      </c>
      <c r="Y13">
        <v>1</v>
      </c>
      <c r="Z13">
        <v>1</v>
      </c>
      <c r="AA13">
        <v>3</v>
      </c>
      <c r="AB13">
        <v>3</v>
      </c>
      <c r="AC13">
        <v>3</v>
      </c>
      <c r="AD13">
        <v>3</v>
      </c>
      <c r="AE13">
        <v>2</v>
      </c>
    </row>
    <row r="14" spans="1:31">
      <c r="A14" t="s">
        <v>899</v>
      </c>
      <c r="B14" s="547" t="s">
        <v>922</v>
      </c>
      <c r="C14" t="s">
        <v>367</v>
      </c>
      <c r="D14" t="s">
        <v>951</v>
      </c>
      <c r="E14" s="605">
        <f t="shared" si="3"/>
        <v>21</v>
      </c>
      <c r="F14">
        <v>1</v>
      </c>
      <c r="G14">
        <v>1</v>
      </c>
      <c r="H14">
        <v>1</v>
      </c>
      <c r="I14">
        <v>1</v>
      </c>
      <c r="J14">
        <v>1</v>
      </c>
      <c r="K14">
        <v>1</v>
      </c>
      <c r="L14">
        <v>1</v>
      </c>
      <c r="M14">
        <v>3</v>
      </c>
      <c r="N14">
        <v>3</v>
      </c>
      <c r="O14">
        <v>3</v>
      </c>
      <c r="P14">
        <v>3</v>
      </c>
      <c r="Q14">
        <v>2</v>
      </c>
      <c r="S14" s="605">
        <f t="shared" si="2"/>
        <v>18</v>
      </c>
      <c r="T14">
        <v>0</v>
      </c>
      <c r="U14">
        <v>1</v>
      </c>
      <c r="V14">
        <v>0</v>
      </c>
      <c r="W14">
        <v>1</v>
      </c>
      <c r="X14">
        <v>0</v>
      </c>
      <c r="Y14">
        <v>1</v>
      </c>
      <c r="Z14">
        <v>1</v>
      </c>
      <c r="AA14">
        <v>3</v>
      </c>
      <c r="AB14">
        <v>3</v>
      </c>
      <c r="AC14">
        <v>3</v>
      </c>
      <c r="AD14">
        <v>3</v>
      </c>
      <c r="AE14">
        <v>2</v>
      </c>
    </row>
    <row r="15" spans="1:31">
      <c r="A15" t="s">
        <v>7</v>
      </c>
      <c r="B15" s="547" t="s">
        <v>634</v>
      </c>
      <c r="C15" t="s">
        <v>603</v>
      </c>
      <c r="D15" t="s">
        <v>955</v>
      </c>
      <c r="E15" s="605">
        <f t="shared" si="3"/>
        <v>6</v>
      </c>
      <c r="F15">
        <v>1</v>
      </c>
      <c r="G15">
        <v>0</v>
      </c>
      <c r="H15">
        <v>1</v>
      </c>
      <c r="I15">
        <v>0</v>
      </c>
      <c r="J15">
        <v>1</v>
      </c>
      <c r="K15">
        <v>0</v>
      </c>
      <c r="L15">
        <v>1</v>
      </c>
      <c r="M15">
        <v>0</v>
      </c>
      <c r="N15">
        <v>1</v>
      </c>
      <c r="O15">
        <v>0</v>
      </c>
      <c r="P15">
        <v>1</v>
      </c>
      <c r="Q15">
        <v>0</v>
      </c>
      <c r="S15" s="605">
        <f t="shared" si="2"/>
        <v>3</v>
      </c>
      <c r="T15">
        <v>0</v>
      </c>
      <c r="U15">
        <v>0</v>
      </c>
      <c r="V15">
        <v>0</v>
      </c>
      <c r="W15">
        <v>0</v>
      </c>
      <c r="X15">
        <v>0</v>
      </c>
      <c r="Y15">
        <v>0</v>
      </c>
      <c r="Z15">
        <v>1</v>
      </c>
      <c r="AA15">
        <v>0</v>
      </c>
      <c r="AB15">
        <v>1</v>
      </c>
      <c r="AC15">
        <v>0</v>
      </c>
      <c r="AD15">
        <v>1</v>
      </c>
      <c r="AE15">
        <v>0</v>
      </c>
    </row>
    <row r="16" spans="1:31">
      <c r="A16" t="s">
        <v>7</v>
      </c>
      <c r="B16" s="547" t="s">
        <v>929</v>
      </c>
      <c r="C16" t="s">
        <v>78</v>
      </c>
      <c r="D16" t="s">
        <v>955</v>
      </c>
      <c r="E16" s="605">
        <f t="shared" si="3"/>
        <v>0</v>
      </c>
      <c r="S16" s="605">
        <f t="shared" si="2"/>
        <v>0</v>
      </c>
    </row>
    <row r="17" spans="1:31">
      <c r="A17" t="s">
        <v>7</v>
      </c>
      <c r="B17" s="547" t="s">
        <v>930</v>
      </c>
      <c r="C17" t="s">
        <v>79</v>
      </c>
      <c r="D17" t="s">
        <v>955</v>
      </c>
      <c r="E17" s="605">
        <f t="shared" si="3"/>
        <v>20</v>
      </c>
      <c r="F17">
        <v>1</v>
      </c>
      <c r="G17">
        <v>1</v>
      </c>
      <c r="H17">
        <v>1</v>
      </c>
      <c r="I17">
        <v>1</v>
      </c>
      <c r="J17">
        <v>1</v>
      </c>
      <c r="K17">
        <v>1</v>
      </c>
      <c r="L17">
        <v>1</v>
      </c>
      <c r="M17">
        <v>3</v>
      </c>
      <c r="N17">
        <v>3</v>
      </c>
      <c r="O17">
        <v>3</v>
      </c>
      <c r="P17">
        <v>3</v>
      </c>
      <c r="Q17">
        <v>1</v>
      </c>
      <c r="S17" s="605">
        <f t="shared" si="2"/>
        <v>17</v>
      </c>
      <c r="T17">
        <v>0</v>
      </c>
      <c r="U17">
        <v>1</v>
      </c>
      <c r="V17">
        <v>0</v>
      </c>
      <c r="W17">
        <v>1</v>
      </c>
      <c r="X17">
        <v>0</v>
      </c>
      <c r="Y17">
        <v>1</v>
      </c>
      <c r="Z17">
        <v>1</v>
      </c>
      <c r="AA17">
        <v>3</v>
      </c>
      <c r="AB17">
        <v>3</v>
      </c>
      <c r="AC17">
        <v>3</v>
      </c>
      <c r="AD17">
        <v>3</v>
      </c>
      <c r="AE17">
        <v>1</v>
      </c>
    </row>
    <row r="18" spans="1:31">
      <c r="A18" t="s">
        <v>7</v>
      </c>
      <c r="B18" s="547" t="s">
        <v>931</v>
      </c>
      <c r="C18" t="s">
        <v>80</v>
      </c>
      <c r="D18" t="s">
        <v>955</v>
      </c>
      <c r="E18" s="605">
        <f t="shared" si="3"/>
        <v>0</v>
      </c>
      <c r="S18" s="605">
        <f t="shared" si="2"/>
        <v>0</v>
      </c>
    </row>
    <row r="19" spans="1:31">
      <c r="A19" t="s">
        <v>17</v>
      </c>
      <c r="B19" s="547" t="s">
        <v>269</v>
      </c>
      <c r="C19" t="s">
        <v>773</v>
      </c>
      <c r="D19" t="s">
        <v>956</v>
      </c>
      <c r="E19" s="605">
        <f t="shared" si="3"/>
        <v>0</v>
      </c>
      <c r="S19" s="605">
        <f t="shared" si="2"/>
        <v>0</v>
      </c>
    </row>
    <row r="20" spans="1:31">
      <c r="A20" t="s">
        <v>17</v>
      </c>
      <c r="B20" s="547" t="s">
        <v>974</v>
      </c>
      <c r="C20" t="s">
        <v>774</v>
      </c>
      <c r="D20" t="s">
        <v>956</v>
      </c>
      <c r="E20" s="605">
        <f t="shared" si="3"/>
        <v>18</v>
      </c>
      <c r="F20">
        <v>1</v>
      </c>
      <c r="G20">
        <v>2</v>
      </c>
      <c r="H20">
        <v>1</v>
      </c>
      <c r="I20">
        <v>2</v>
      </c>
      <c r="J20">
        <v>1</v>
      </c>
      <c r="K20">
        <v>2</v>
      </c>
      <c r="L20">
        <v>1</v>
      </c>
      <c r="M20">
        <v>2</v>
      </c>
      <c r="N20">
        <v>1</v>
      </c>
      <c r="O20">
        <v>2</v>
      </c>
      <c r="P20">
        <v>1</v>
      </c>
      <c r="Q20">
        <v>2</v>
      </c>
      <c r="S20" s="605">
        <f t="shared" si="2"/>
        <v>18</v>
      </c>
      <c r="T20">
        <v>1</v>
      </c>
      <c r="U20">
        <v>2</v>
      </c>
      <c r="V20">
        <v>1</v>
      </c>
      <c r="W20">
        <v>2</v>
      </c>
      <c r="X20">
        <v>1</v>
      </c>
      <c r="Y20">
        <v>2</v>
      </c>
      <c r="Z20">
        <v>1</v>
      </c>
      <c r="AA20">
        <v>2</v>
      </c>
      <c r="AB20">
        <v>1</v>
      </c>
      <c r="AC20">
        <v>2</v>
      </c>
      <c r="AD20">
        <v>1</v>
      </c>
      <c r="AE20">
        <v>2</v>
      </c>
    </row>
    <row r="21" spans="1:31">
      <c r="A21" t="s">
        <v>17</v>
      </c>
      <c r="B21" s="547" t="s">
        <v>184</v>
      </c>
      <c r="C21" t="s">
        <v>557</v>
      </c>
      <c r="D21" t="s">
        <v>956</v>
      </c>
      <c r="E21" s="605">
        <f t="shared" si="3"/>
        <v>0</v>
      </c>
      <c r="S21" s="605">
        <f t="shared" si="2"/>
        <v>0</v>
      </c>
    </row>
    <row r="22" spans="1:31">
      <c r="A22" t="s">
        <v>17</v>
      </c>
      <c r="B22" s="547" t="s">
        <v>36</v>
      </c>
      <c r="C22" t="s">
        <v>196</v>
      </c>
      <c r="D22" t="s">
        <v>956</v>
      </c>
      <c r="E22" s="605">
        <f t="shared" si="3"/>
        <v>24</v>
      </c>
      <c r="F22">
        <v>2</v>
      </c>
      <c r="G22">
        <v>2</v>
      </c>
      <c r="H22">
        <v>2</v>
      </c>
      <c r="I22">
        <v>2</v>
      </c>
      <c r="J22">
        <v>2</v>
      </c>
      <c r="K22">
        <v>2</v>
      </c>
      <c r="L22">
        <v>2</v>
      </c>
      <c r="M22">
        <v>2</v>
      </c>
      <c r="N22">
        <v>2</v>
      </c>
      <c r="O22">
        <v>2</v>
      </c>
      <c r="P22">
        <v>2</v>
      </c>
      <c r="Q22">
        <v>2</v>
      </c>
      <c r="S22" s="605">
        <f t="shared" si="2"/>
        <v>24</v>
      </c>
      <c r="T22">
        <v>2</v>
      </c>
      <c r="U22">
        <v>2</v>
      </c>
      <c r="V22">
        <v>2</v>
      </c>
      <c r="W22">
        <v>2</v>
      </c>
      <c r="X22">
        <v>2</v>
      </c>
      <c r="Y22">
        <v>2</v>
      </c>
      <c r="Z22">
        <v>2</v>
      </c>
      <c r="AA22">
        <v>2</v>
      </c>
      <c r="AB22">
        <v>2</v>
      </c>
      <c r="AC22">
        <v>2</v>
      </c>
      <c r="AD22">
        <v>2</v>
      </c>
      <c r="AE22">
        <v>2</v>
      </c>
    </row>
    <row r="23" spans="1:31">
      <c r="A23" t="s">
        <v>18</v>
      </c>
      <c r="B23" s="547" t="s">
        <v>463</v>
      </c>
      <c r="C23" t="s">
        <v>464</v>
      </c>
      <c r="D23" t="s">
        <v>957</v>
      </c>
      <c r="E23" s="605">
        <f t="shared" si="3"/>
        <v>0</v>
      </c>
      <c r="S23" s="605">
        <f>SUM(T23:AE23)</f>
        <v>0</v>
      </c>
    </row>
    <row r="24" spans="1:31">
      <c r="A24" t="s">
        <v>18</v>
      </c>
      <c r="B24" s="547" t="s">
        <v>559</v>
      </c>
      <c r="C24" t="s">
        <v>565</v>
      </c>
      <c r="D24" t="s">
        <v>957</v>
      </c>
      <c r="E24" s="605">
        <f t="shared" si="3"/>
        <v>24</v>
      </c>
      <c r="F24">
        <v>2</v>
      </c>
      <c r="G24">
        <v>2</v>
      </c>
      <c r="H24">
        <v>2</v>
      </c>
      <c r="I24">
        <v>2</v>
      </c>
      <c r="J24">
        <v>2</v>
      </c>
      <c r="K24">
        <v>2</v>
      </c>
      <c r="L24">
        <v>2</v>
      </c>
      <c r="M24">
        <v>2</v>
      </c>
      <c r="N24">
        <v>2</v>
      </c>
      <c r="O24">
        <v>2</v>
      </c>
      <c r="P24">
        <v>2</v>
      </c>
      <c r="Q24">
        <v>2</v>
      </c>
      <c r="S24" s="605">
        <f t="shared" si="2"/>
        <v>24</v>
      </c>
      <c r="T24">
        <v>2</v>
      </c>
      <c r="U24">
        <v>2</v>
      </c>
      <c r="V24">
        <v>2</v>
      </c>
      <c r="W24">
        <v>2</v>
      </c>
      <c r="X24">
        <v>2</v>
      </c>
      <c r="Y24">
        <v>2</v>
      </c>
      <c r="Z24">
        <v>2</v>
      </c>
      <c r="AA24">
        <v>2</v>
      </c>
      <c r="AB24">
        <v>2</v>
      </c>
      <c r="AC24">
        <v>2</v>
      </c>
      <c r="AD24">
        <v>2</v>
      </c>
      <c r="AE24">
        <v>2</v>
      </c>
    </row>
    <row r="25" spans="1:31">
      <c r="A25" t="s">
        <v>18</v>
      </c>
      <c r="B25" s="547" t="s">
        <v>976</v>
      </c>
      <c r="C25" t="s">
        <v>2</v>
      </c>
      <c r="D25" t="s">
        <v>957</v>
      </c>
      <c r="E25" s="605">
        <f t="shared" si="3"/>
        <v>18</v>
      </c>
      <c r="F25">
        <v>1</v>
      </c>
      <c r="G25">
        <v>2</v>
      </c>
      <c r="H25">
        <v>1</v>
      </c>
      <c r="I25">
        <v>2</v>
      </c>
      <c r="J25">
        <v>1</v>
      </c>
      <c r="K25">
        <v>2</v>
      </c>
      <c r="L25">
        <v>1</v>
      </c>
      <c r="M25">
        <v>2</v>
      </c>
      <c r="N25">
        <v>1</v>
      </c>
      <c r="O25">
        <v>2</v>
      </c>
      <c r="P25">
        <v>1</v>
      </c>
      <c r="Q25">
        <v>2</v>
      </c>
      <c r="S25" s="605">
        <f>SUM(T25:AE25)</f>
        <v>18</v>
      </c>
      <c r="T25">
        <v>1</v>
      </c>
      <c r="U25">
        <v>2</v>
      </c>
      <c r="V25">
        <v>1</v>
      </c>
      <c r="W25">
        <v>2</v>
      </c>
      <c r="X25">
        <v>1</v>
      </c>
      <c r="Y25">
        <v>2</v>
      </c>
      <c r="Z25">
        <v>1</v>
      </c>
      <c r="AA25">
        <v>2</v>
      </c>
      <c r="AB25">
        <v>1</v>
      </c>
      <c r="AC25">
        <v>2</v>
      </c>
      <c r="AD25">
        <v>1</v>
      </c>
      <c r="AE25">
        <v>2</v>
      </c>
    </row>
    <row r="26" spans="1:31">
      <c r="A26" t="s">
        <v>18</v>
      </c>
      <c r="B26" s="547" t="s">
        <v>37</v>
      </c>
      <c r="C26" t="s">
        <v>195</v>
      </c>
      <c r="D26" t="s">
        <v>957</v>
      </c>
      <c r="E26" s="605">
        <f t="shared" si="3"/>
        <v>0</v>
      </c>
      <c r="S26" s="605">
        <f t="shared" si="2"/>
        <v>0</v>
      </c>
    </row>
    <row r="27" spans="1:31">
      <c r="A27" t="s">
        <v>20</v>
      </c>
      <c r="B27" s="547" t="s">
        <v>560</v>
      </c>
      <c r="C27" t="s">
        <v>558</v>
      </c>
      <c r="D27" t="s">
        <v>958</v>
      </c>
      <c r="E27" s="605">
        <f t="shared" si="3"/>
        <v>0</v>
      </c>
      <c r="S27" s="605">
        <f t="shared" si="2"/>
        <v>0</v>
      </c>
    </row>
    <row r="28" spans="1:31">
      <c r="A28" t="s">
        <v>20</v>
      </c>
      <c r="B28" s="547" t="s">
        <v>995</v>
      </c>
      <c r="C28" t="s">
        <v>487</v>
      </c>
      <c r="D28" t="s">
        <v>959</v>
      </c>
      <c r="E28" s="605">
        <f t="shared" si="3"/>
        <v>0</v>
      </c>
      <c r="S28" s="605">
        <f t="shared" si="2"/>
        <v>0</v>
      </c>
    </row>
    <row r="29" spans="1:31">
      <c r="A29" t="s">
        <v>20</v>
      </c>
      <c r="B29" s="547" t="s">
        <v>996</v>
      </c>
      <c r="C29" t="s">
        <v>488</v>
      </c>
      <c r="D29" t="s">
        <v>959</v>
      </c>
      <c r="E29" s="605">
        <f t="shared" si="3"/>
        <v>0</v>
      </c>
      <c r="S29" s="605">
        <f t="shared" si="2"/>
        <v>0</v>
      </c>
    </row>
    <row r="30" spans="1:31">
      <c r="A30" t="s">
        <v>894</v>
      </c>
      <c r="B30" s="547" t="s">
        <v>915</v>
      </c>
      <c r="C30" t="s">
        <v>364</v>
      </c>
      <c r="D30" t="s">
        <v>960</v>
      </c>
      <c r="E30" s="605">
        <f t="shared" si="3"/>
        <v>24</v>
      </c>
      <c r="F30">
        <v>2</v>
      </c>
      <c r="G30">
        <v>2</v>
      </c>
      <c r="H30">
        <v>2</v>
      </c>
      <c r="I30">
        <v>2</v>
      </c>
      <c r="J30">
        <v>2</v>
      </c>
      <c r="K30">
        <v>2</v>
      </c>
      <c r="L30">
        <v>2</v>
      </c>
      <c r="M30">
        <v>2</v>
      </c>
      <c r="N30">
        <v>2</v>
      </c>
      <c r="O30">
        <v>2</v>
      </c>
      <c r="P30">
        <v>2</v>
      </c>
      <c r="Q30">
        <v>2</v>
      </c>
      <c r="S30" s="605">
        <f t="shared" si="2"/>
        <v>24</v>
      </c>
      <c r="T30">
        <v>2</v>
      </c>
      <c r="U30">
        <v>2</v>
      </c>
      <c r="V30">
        <v>2</v>
      </c>
      <c r="W30">
        <v>2</v>
      </c>
      <c r="X30">
        <v>2</v>
      </c>
      <c r="Y30">
        <v>2</v>
      </c>
      <c r="Z30">
        <v>2</v>
      </c>
      <c r="AA30">
        <v>2</v>
      </c>
      <c r="AB30">
        <v>2</v>
      </c>
      <c r="AC30">
        <v>2</v>
      </c>
      <c r="AD30">
        <v>2</v>
      </c>
      <c r="AE30">
        <v>2</v>
      </c>
    </row>
    <row r="31" spans="1:31">
      <c r="A31" t="s">
        <v>894</v>
      </c>
      <c r="B31" s="547" t="s">
        <v>447</v>
      </c>
      <c r="C31" t="s">
        <v>448</v>
      </c>
      <c r="D31" t="s">
        <v>960</v>
      </c>
      <c r="E31" s="605">
        <f t="shared" si="3"/>
        <v>0</v>
      </c>
      <c r="S31" s="605">
        <f t="shared" si="2"/>
        <v>0</v>
      </c>
    </row>
    <row r="32" spans="1:31">
      <c r="A32" t="s">
        <v>894</v>
      </c>
      <c r="B32" s="547" t="s">
        <v>14</v>
      </c>
      <c r="C32" t="s">
        <v>192</v>
      </c>
      <c r="D32" t="s">
        <v>960</v>
      </c>
      <c r="E32" s="605">
        <f t="shared" si="3"/>
        <v>0</v>
      </c>
      <c r="S32" s="605">
        <f t="shared" si="2"/>
        <v>0</v>
      </c>
    </row>
    <row r="33" spans="1:31">
      <c r="A33" t="s">
        <v>887</v>
      </c>
      <c r="B33" s="547" t="s">
        <v>155</v>
      </c>
      <c r="C33" t="s">
        <v>825</v>
      </c>
      <c r="D33" t="s">
        <v>961</v>
      </c>
      <c r="E33" s="605">
        <f t="shared" si="3"/>
        <v>0</v>
      </c>
      <c r="S33" s="605">
        <f>SUM(T33:AE33)</f>
        <v>0</v>
      </c>
    </row>
    <row r="34" spans="1:31">
      <c r="A34" t="s">
        <v>887</v>
      </c>
      <c r="B34" s="547" t="s">
        <v>156</v>
      </c>
      <c r="C34" t="s">
        <v>826</v>
      </c>
      <c r="D34" t="s">
        <v>961</v>
      </c>
      <c r="E34" s="605">
        <f t="shared" si="3"/>
        <v>0</v>
      </c>
      <c r="S34" s="605">
        <f t="shared" si="2"/>
        <v>0</v>
      </c>
    </row>
    <row r="35" spans="1:31">
      <c r="A35" t="s">
        <v>887</v>
      </c>
      <c r="B35" s="547" t="s">
        <v>157</v>
      </c>
      <c r="C35" t="s">
        <v>827</v>
      </c>
      <c r="D35" t="s">
        <v>961</v>
      </c>
      <c r="E35" s="605">
        <f t="shared" si="3"/>
        <v>0</v>
      </c>
      <c r="S35" s="605">
        <f t="shared" si="2"/>
        <v>0</v>
      </c>
    </row>
    <row r="36" spans="1:31">
      <c r="A36" t="s">
        <v>887</v>
      </c>
      <c r="B36" s="547" t="s">
        <v>158</v>
      </c>
      <c r="C36" t="s">
        <v>828</v>
      </c>
      <c r="D36" t="s">
        <v>961</v>
      </c>
      <c r="E36" s="605">
        <f t="shared" si="3"/>
        <v>18</v>
      </c>
      <c r="F36">
        <v>1</v>
      </c>
      <c r="G36">
        <v>2</v>
      </c>
      <c r="H36">
        <v>1</v>
      </c>
      <c r="I36">
        <v>2</v>
      </c>
      <c r="J36">
        <v>1</v>
      </c>
      <c r="K36">
        <v>2</v>
      </c>
      <c r="L36">
        <v>1</v>
      </c>
      <c r="M36">
        <v>2</v>
      </c>
      <c r="N36">
        <v>1</v>
      </c>
      <c r="O36">
        <v>2</v>
      </c>
      <c r="P36">
        <v>1</v>
      </c>
      <c r="Q36">
        <v>2</v>
      </c>
      <c r="S36" s="605">
        <f t="shared" si="2"/>
        <v>18</v>
      </c>
      <c r="T36">
        <v>1</v>
      </c>
      <c r="U36">
        <v>2</v>
      </c>
      <c r="V36">
        <v>1</v>
      </c>
      <c r="W36">
        <v>2</v>
      </c>
      <c r="X36">
        <v>1</v>
      </c>
      <c r="Y36">
        <v>2</v>
      </c>
      <c r="Z36">
        <v>1</v>
      </c>
      <c r="AA36">
        <v>2</v>
      </c>
      <c r="AB36">
        <v>1</v>
      </c>
      <c r="AC36">
        <v>2</v>
      </c>
      <c r="AD36">
        <v>1</v>
      </c>
      <c r="AE36">
        <v>2</v>
      </c>
    </row>
    <row r="37" spans="1:31">
      <c r="A37" t="s">
        <v>896</v>
      </c>
      <c r="B37" s="547" t="s">
        <v>162</v>
      </c>
      <c r="C37" t="s">
        <v>370</v>
      </c>
      <c r="D37" t="s">
        <v>958</v>
      </c>
      <c r="E37" s="605">
        <f t="shared" si="3"/>
        <v>18</v>
      </c>
      <c r="F37">
        <v>1</v>
      </c>
      <c r="G37">
        <v>2</v>
      </c>
      <c r="H37">
        <v>1</v>
      </c>
      <c r="I37">
        <v>2</v>
      </c>
      <c r="J37">
        <v>1</v>
      </c>
      <c r="K37">
        <v>2</v>
      </c>
      <c r="L37">
        <v>1</v>
      </c>
      <c r="M37">
        <v>2</v>
      </c>
      <c r="N37">
        <v>1</v>
      </c>
      <c r="O37">
        <v>2</v>
      </c>
      <c r="P37">
        <v>1</v>
      </c>
      <c r="Q37">
        <v>2</v>
      </c>
      <c r="S37" s="605">
        <f t="shared" si="2"/>
        <v>18</v>
      </c>
      <c r="T37">
        <v>1</v>
      </c>
      <c r="U37">
        <v>2</v>
      </c>
      <c r="V37">
        <v>1</v>
      </c>
      <c r="W37">
        <v>2</v>
      </c>
      <c r="X37">
        <v>1</v>
      </c>
      <c r="Y37">
        <v>2</v>
      </c>
      <c r="Z37">
        <v>1</v>
      </c>
      <c r="AA37">
        <v>2</v>
      </c>
      <c r="AB37">
        <v>1</v>
      </c>
      <c r="AC37">
        <v>2</v>
      </c>
      <c r="AD37">
        <v>1</v>
      </c>
      <c r="AE37">
        <v>2</v>
      </c>
    </row>
    <row r="38" spans="1:31">
      <c r="A38" t="s">
        <v>4</v>
      </c>
      <c r="B38" s="610" t="s">
        <v>753</v>
      </c>
      <c r="C38" s="607" t="s">
        <v>202</v>
      </c>
      <c r="D38" t="s">
        <v>962</v>
      </c>
      <c r="E38" s="605">
        <f t="shared" si="3"/>
        <v>0</v>
      </c>
      <c r="S38" s="605">
        <f>SUM(T38:AE38)</f>
        <v>0</v>
      </c>
    </row>
    <row r="39" spans="1:31">
      <c r="A39" t="s">
        <v>4</v>
      </c>
      <c r="B39" s="547" t="s">
        <v>752</v>
      </c>
      <c r="C39" t="s">
        <v>376</v>
      </c>
      <c r="D39" t="s">
        <v>962</v>
      </c>
      <c r="E39" s="605">
        <f t="shared" si="3"/>
        <v>0</v>
      </c>
      <c r="S39" s="605">
        <f t="shared" si="2"/>
        <v>0</v>
      </c>
    </row>
    <row r="40" spans="1:31">
      <c r="A40" t="s">
        <v>4</v>
      </c>
      <c r="B40" s="547" t="s">
        <v>755</v>
      </c>
      <c r="C40" t="s">
        <v>378</v>
      </c>
      <c r="D40" t="s">
        <v>962</v>
      </c>
      <c r="E40" s="605">
        <f t="shared" si="3"/>
        <v>0</v>
      </c>
      <c r="S40" s="605">
        <f t="shared" si="2"/>
        <v>0</v>
      </c>
    </row>
    <row r="41" spans="1:31">
      <c r="A41" t="s">
        <v>4</v>
      </c>
      <c r="B41" s="547" t="s">
        <v>756</v>
      </c>
      <c r="C41" t="s">
        <v>379</v>
      </c>
      <c r="D41" t="s">
        <v>962</v>
      </c>
      <c r="E41" s="605">
        <f t="shared" si="3"/>
        <v>26</v>
      </c>
      <c r="F41">
        <v>1</v>
      </c>
      <c r="G41">
        <v>1</v>
      </c>
      <c r="H41">
        <v>1</v>
      </c>
      <c r="I41">
        <v>1</v>
      </c>
      <c r="J41">
        <v>1</v>
      </c>
      <c r="K41">
        <v>1</v>
      </c>
      <c r="L41">
        <v>2</v>
      </c>
      <c r="M41">
        <v>4</v>
      </c>
      <c r="N41">
        <v>4</v>
      </c>
      <c r="O41">
        <v>4</v>
      </c>
      <c r="P41">
        <v>4</v>
      </c>
      <c r="Q41">
        <v>2</v>
      </c>
      <c r="S41" s="605">
        <f t="shared" si="2"/>
        <v>23</v>
      </c>
      <c r="T41">
        <v>0</v>
      </c>
      <c r="U41">
        <v>1</v>
      </c>
      <c r="V41">
        <v>0</v>
      </c>
      <c r="W41">
        <v>1</v>
      </c>
      <c r="X41">
        <v>0</v>
      </c>
      <c r="Y41">
        <v>1</v>
      </c>
      <c r="Z41">
        <v>2</v>
      </c>
      <c r="AA41">
        <v>4</v>
      </c>
      <c r="AB41">
        <v>4</v>
      </c>
      <c r="AC41">
        <v>4</v>
      </c>
      <c r="AD41">
        <v>4</v>
      </c>
      <c r="AE41">
        <v>2</v>
      </c>
    </row>
    <row r="42" spans="1:31">
      <c r="A42" t="s">
        <v>26</v>
      </c>
      <c r="B42" s="547" t="s">
        <v>992</v>
      </c>
      <c r="C42" t="s">
        <v>97</v>
      </c>
      <c r="D42" t="s">
        <v>963</v>
      </c>
      <c r="E42" s="605">
        <f t="shared" si="3"/>
        <v>0</v>
      </c>
      <c r="S42" s="605">
        <f t="shared" si="2"/>
        <v>0</v>
      </c>
    </row>
    <row r="43" spans="1:31">
      <c r="A43" t="s">
        <v>26</v>
      </c>
      <c r="B43" s="547" t="s">
        <v>768</v>
      </c>
      <c r="C43" t="s">
        <v>189</v>
      </c>
      <c r="D43" t="s">
        <v>963</v>
      </c>
      <c r="E43" s="605">
        <f t="shared" si="3"/>
        <v>26</v>
      </c>
      <c r="F43">
        <v>1</v>
      </c>
      <c r="G43">
        <v>1</v>
      </c>
      <c r="H43">
        <v>1</v>
      </c>
      <c r="I43">
        <v>1</v>
      </c>
      <c r="J43">
        <v>1</v>
      </c>
      <c r="K43">
        <v>1</v>
      </c>
      <c r="L43">
        <v>2</v>
      </c>
      <c r="M43">
        <v>4</v>
      </c>
      <c r="N43">
        <v>4</v>
      </c>
      <c r="O43">
        <v>4</v>
      </c>
      <c r="P43">
        <v>4</v>
      </c>
      <c r="Q43">
        <v>2</v>
      </c>
      <c r="S43" s="605">
        <f t="shared" si="2"/>
        <v>23</v>
      </c>
      <c r="T43">
        <v>0</v>
      </c>
      <c r="U43">
        <v>1</v>
      </c>
      <c r="V43">
        <v>0</v>
      </c>
      <c r="W43">
        <v>1</v>
      </c>
      <c r="X43">
        <v>0</v>
      </c>
      <c r="Y43">
        <v>1</v>
      </c>
      <c r="Z43">
        <v>2</v>
      </c>
      <c r="AA43">
        <v>4</v>
      </c>
      <c r="AB43">
        <v>4</v>
      </c>
      <c r="AC43">
        <v>4</v>
      </c>
      <c r="AD43">
        <v>4</v>
      </c>
      <c r="AE43">
        <v>2</v>
      </c>
    </row>
    <row r="44" spans="1:31">
      <c r="A44" t="s">
        <v>26</v>
      </c>
      <c r="B44" s="547" t="s">
        <v>994</v>
      </c>
      <c r="C44" t="s">
        <v>99</v>
      </c>
      <c r="D44" t="s">
        <v>963</v>
      </c>
      <c r="E44" s="605">
        <f t="shared" si="3"/>
        <v>16</v>
      </c>
      <c r="F44" s="616">
        <v>1</v>
      </c>
      <c r="G44" s="616">
        <v>1</v>
      </c>
      <c r="H44" s="616">
        <v>1</v>
      </c>
      <c r="I44" s="616">
        <v>1</v>
      </c>
      <c r="J44" s="616">
        <v>1</v>
      </c>
      <c r="K44" s="616">
        <v>1</v>
      </c>
      <c r="L44" s="616">
        <v>1</v>
      </c>
      <c r="M44" s="616">
        <v>2</v>
      </c>
      <c r="N44" s="616">
        <v>2</v>
      </c>
      <c r="O44" s="616">
        <v>2</v>
      </c>
      <c r="P44" s="616">
        <v>2</v>
      </c>
      <c r="Q44" s="616">
        <v>1</v>
      </c>
      <c r="S44" s="605">
        <f t="shared" si="2"/>
        <v>13</v>
      </c>
      <c r="T44" s="616">
        <v>0</v>
      </c>
      <c r="U44" s="616">
        <v>1</v>
      </c>
      <c r="V44" s="616">
        <v>0</v>
      </c>
      <c r="W44" s="616">
        <v>1</v>
      </c>
      <c r="X44" s="616">
        <v>0</v>
      </c>
      <c r="Y44" s="616">
        <v>1</v>
      </c>
      <c r="Z44" s="616">
        <v>1</v>
      </c>
      <c r="AA44" s="616">
        <v>2</v>
      </c>
      <c r="AB44" s="616">
        <v>2</v>
      </c>
      <c r="AC44" s="616">
        <v>2</v>
      </c>
      <c r="AD44" s="616">
        <v>2</v>
      </c>
      <c r="AE44" s="616">
        <v>1</v>
      </c>
    </row>
    <row r="45" spans="1:31">
      <c r="A45" t="s">
        <v>26</v>
      </c>
      <c r="B45" s="614" t="s">
        <v>1039</v>
      </c>
      <c r="C45" s="615" t="s">
        <v>1040</v>
      </c>
      <c r="D45" t="s">
        <v>963</v>
      </c>
      <c r="E45" s="605">
        <f>SUM(F45:Q45)</f>
        <v>16</v>
      </c>
      <c r="F45" s="616">
        <v>1</v>
      </c>
      <c r="G45" s="616">
        <v>1</v>
      </c>
      <c r="H45" s="616">
        <v>1</v>
      </c>
      <c r="I45" s="616">
        <v>1</v>
      </c>
      <c r="J45" s="616">
        <v>1</v>
      </c>
      <c r="K45" s="616">
        <v>1</v>
      </c>
      <c r="L45" s="616">
        <v>1</v>
      </c>
      <c r="M45" s="616">
        <v>2</v>
      </c>
      <c r="N45" s="616">
        <v>2</v>
      </c>
      <c r="O45" s="616">
        <v>2</v>
      </c>
      <c r="P45" s="616">
        <v>2</v>
      </c>
      <c r="Q45" s="616">
        <v>1</v>
      </c>
      <c r="S45" s="605">
        <f>SUM(T45:AE45)</f>
        <v>13</v>
      </c>
      <c r="T45" s="616">
        <v>0</v>
      </c>
      <c r="U45" s="616">
        <v>1</v>
      </c>
      <c r="V45" s="616">
        <v>0</v>
      </c>
      <c r="W45" s="616">
        <v>1</v>
      </c>
      <c r="X45" s="616">
        <v>0</v>
      </c>
      <c r="Y45" s="616">
        <v>1</v>
      </c>
      <c r="Z45" s="616">
        <v>1</v>
      </c>
      <c r="AA45" s="616">
        <v>2</v>
      </c>
      <c r="AB45" s="616">
        <v>2</v>
      </c>
      <c r="AC45" s="616">
        <v>2</v>
      </c>
      <c r="AD45" s="616">
        <v>2</v>
      </c>
      <c r="AE45" s="616">
        <v>1</v>
      </c>
    </row>
    <row r="46" spans="1:31">
      <c r="A46" t="s">
        <v>28</v>
      </c>
      <c r="B46" s="547" t="s">
        <v>1005</v>
      </c>
      <c r="C46" t="s">
        <v>104</v>
      </c>
      <c r="D46" t="s">
        <v>964</v>
      </c>
      <c r="E46" s="605">
        <f t="shared" si="3"/>
        <v>0</v>
      </c>
      <c r="S46" s="605">
        <f t="shared" si="2"/>
        <v>0</v>
      </c>
    </row>
    <row r="47" spans="1:31">
      <c r="A47" t="s">
        <v>28</v>
      </c>
      <c r="B47" s="547" t="s">
        <v>41</v>
      </c>
      <c r="C47" t="s">
        <v>200</v>
      </c>
      <c r="D47" t="s">
        <v>964</v>
      </c>
      <c r="E47" s="605">
        <f>SUM(F47:Q47)</f>
        <v>0</v>
      </c>
      <c r="S47" s="605">
        <f t="shared" si="2"/>
        <v>0</v>
      </c>
    </row>
    <row r="48" spans="1:31">
      <c r="A48" t="s">
        <v>28</v>
      </c>
      <c r="B48" s="547" t="s">
        <v>1007</v>
      </c>
      <c r="C48" t="s">
        <v>106</v>
      </c>
      <c r="D48" t="s">
        <v>964</v>
      </c>
      <c r="E48" s="605">
        <f>SUM(F48:Q48)</f>
        <v>0</v>
      </c>
      <c r="S48" s="605">
        <f t="shared" si="2"/>
        <v>0</v>
      </c>
    </row>
    <row r="49" spans="1:31">
      <c r="A49" t="s">
        <v>28</v>
      </c>
      <c r="B49" s="547" t="s">
        <v>1008</v>
      </c>
      <c r="C49" t="s">
        <v>657</v>
      </c>
      <c r="D49" t="s">
        <v>964</v>
      </c>
      <c r="E49" s="605">
        <f>SUM(F49:Q49)</f>
        <v>20</v>
      </c>
      <c r="F49">
        <v>1</v>
      </c>
      <c r="G49">
        <v>1</v>
      </c>
      <c r="H49">
        <v>1</v>
      </c>
      <c r="I49">
        <v>1</v>
      </c>
      <c r="J49">
        <v>1</v>
      </c>
      <c r="K49">
        <v>1</v>
      </c>
      <c r="L49">
        <v>1</v>
      </c>
      <c r="M49">
        <v>3</v>
      </c>
      <c r="N49">
        <v>3</v>
      </c>
      <c r="O49">
        <v>3</v>
      </c>
      <c r="P49">
        <v>3</v>
      </c>
      <c r="Q49">
        <v>1</v>
      </c>
      <c r="S49" s="605">
        <f t="shared" si="2"/>
        <v>17</v>
      </c>
      <c r="T49">
        <v>0</v>
      </c>
      <c r="U49">
        <v>1</v>
      </c>
      <c r="V49">
        <v>0</v>
      </c>
      <c r="W49">
        <v>1</v>
      </c>
      <c r="X49">
        <v>0</v>
      </c>
      <c r="Y49">
        <v>1</v>
      </c>
      <c r="Z49">
        <v>1</v>
      </c>
      <c r="AA49">
        <v>3</v>
      </c>
      <c r="AB49">
        <v>3</v>
      </c>
      <c r="AC49">
        <v>3</v>
      </c>
      <c r="AD49">
        <v>3</v>
      </c>
      <c r="AE49">
        <v>1</v>
      </c>
    </row>
    <row r="50" spans="1:31">
      <c r="A50" t="s">
        <v>30</v>
      </c>
      <c r="B50" s="547" t="s">
        <v>1012</v>
      </c>
      <c r="C50" t="s">
        <v>672</v>
      </c>
      <c r="D50" t="s">
        <v>965</v>
      </c>
      <c r="E50" s="605">
        <f>SUM(F50:Q50)</f>
        <v>0</v>
      </c>
      <c r="S50" s="605">
        <f t="shared" si="2"/>
        <v>0</v>
      </c>
    </row>
    <row r="51" spans="1:31">
      <c r="A51" t="s">
        <v>30</v>
      </c>
      <c r="B51" s="547" t="s">
        <v>1013</v>
      </c>
      <c r="C51" t="s">
        <v>673</v>
      </c>
      <c r="D51" t="s">
        <v>965</v>
      </c>
      <c r="E51" s="605">
        <f t="shared" ref="E51:E65" si="4">SUM(F51:Q51)</f>
        <v>0</v>
      </c>
      <c r="S51" s="605">
        <f t="shared" si="2"/>
        <v>0</v>
      </c>
    </row>
    <row r="52" spans="1:31">
      <c r="A52" t="s">
        <v>898</v>
      </c>
      <c r="B52" s="547" t="s">
        <v>176</v>
      </c>
      <c r="C52" t="s">
        <v>374</v>
      </c>
      <c r="D52" t="s">
        <v>965</v>
      </c>
      <c r="E52" s="605">
        <f t="shared" si="4"/>
        <v>26</v>
      </c>
      <c r="F52">
        <v>1</v>
      </c>
      <c r="G52">
        <v>1</v>
      </c>
      <c r="H52">
        <v>1</v>
      </c>
      <c r="I52">
        <v>1</v>
      </c>
      <c r="J52">
        <v>1</v>
      </c>
      <c r="K52">
        <v>1</v>
      </c>
      <c r="L52">
        <v>2</v>
      </c>
      <c r="M52">
        <v>4</v>
      </c>
      <c r="N52">
        <v>4</v>
      </c>
      <c r="O52">
        <v>4</v>
      </c>
      <c r="P52">
        <v>4</v>
      </c>
      <c r="Q52">
        <v>2</v>
      </c>
      <c r="S52" s="605">
        <f t="shared" si="2"/>
        <v>23</v>
      </c>
      <c r="T52">
        <v>0</v>
      </c>
      <c r="U52">
        <v>1</v>
      </c>
      <c r="V52">
        <v>0</v>
      </c>
      <c r="W52">
        <v>1</v>
      </c>
      <c r="X52">
        <v>0</v>
      </c>
      <c r="Y52">
        <v>1</v>
      </c>
      <c r="Z52">
        <v>2</v>
      </c>
      <c r="AA52">
        <v>4</v>
      </c>
      <c r="AB52">
        <v>4</v>
      </c>
      <c r="AC52">
        <v>4</v>
      </c>
      <c r="AD52">
        <v>4</v>
      </c>
      <c r="AE52">
        <v>2</v>
      </c>
    </row>
    <row r="53" spans="1:31">
      <c r="A53" t="s">
        <v>898</v>
      </c>
      <c r="B53" s="547" t="s">
        <v>745</v>
      </c>
      <c r="C53" t="s">
        <v>375</v>
      </c>
      <c r="D53" t="s">
        <v>965</v>
      </c>
      <c r="E53" s="605">
        <f t="shared" si="4"/>
        <v>0</v>
      </c>
      <c r="S53" s="605">
        <f t="shared" si="2"/>
        <v>0</v>
      </c>
    </row>
    <row r="54" spans="1:31">
      <c r="A54" t="s">
        <v>889</v>
      </c>
      <c r="B54" s="547" t="s">
        <v>746</v>
      </c>
      <c r="C54" t="s">
        <v>832</v>
      </c>
      <c r="D54" t="s">
        <v>966</v>
      </c>
      <c r="E54" s="605">
        <f t="shared" si="4"/>
        <v>0</v>
      </c>
      <c r="S54" s="605">
        <f t="shared" si="2"/>
        <v>0</v>
      </c>
    </row>
    <row r="55" spans="1:31">
      <c r="A55" t="s">
        <v>889</v>
      </c>
      <c r="B55" s="547" t="s">
        <v>747</v>
      </c>
      <c r="C55" t="s">
        <v>833</v>
      </c>
      <c r="D55" t="s">
        <v>966</v>
      </c>
      <c r="E55" s="605">
        <f t="shared" si="4"/>
        <v>21</v>
      </c>
      <c r="F55">
        <v>1</v>
      </c>
      <c r="G55">
        <v>1</v>
      </c>
      <c r="H55">
        <v>1</v>
      </c>
      <c r="I55">
        <v>1</v>
      </c>
      <c r="J55">
        <v>1</v>
      </c>
      <c r="K55">
        <v>1</v>
      </c>
      <c r="L55">
        <v>1</v>
      </c>
      <c r="M55">
        <v>3</v>
      </c>
      <c r="N55">
        <v>3</v>
      </c>
      <c r="O55">
        <v>3</v>
      </c>
      <c r="P55">
        <v>3</v>
      </c>
      <c r="Q55">
        <v>2</v>
      </c>
      <c r="S55" s="605">
        <f t="shared" si="2"/>
        <v>18</v>
      </c>
      <c r="T55">
        <v>0</v>
      </c>
      <c r="U55">
        <v>1</v>
      </c>
      <c r="V55">
        <v>0</v>
      </c>
      <c r="W55">
        <v>1</v>
      </c>
      <c r="X55">
        <v>0</v>
      </c>
      <c r="Y55">
        <v>1</v>
      </c>
      <c r="Z55">
        <v>1</v>
      </c>
      <c r="AA55">
        <v>3</v>
      </c>
      <c r="AB55">
        <v>3</v>
      </c>
      <c r="AC55">
        <v>3</v>
      </c>
      <c r="AD55">
        <v>3</v>
      </c>
      <c r="AE55">
        <v>2</v>
      </c>
    </row>
    <row r="56" spans="1:31">
      <c r="A56" t="s">
        <v>889</v>
      </c>
      <c r="B56" s="547" t="s">
        <v>748</v>
      </c>
      <c r="C56" t="s">
        <v>834</v>
      </c>
      <c r="D56" t="s">
        <v>966</v>
      </c>
      <c r="E56" s="605">
        <f t="shared" si="4"/>
        <v>0</v>
      </c>
      <c r="S56" s="605">
        <f t="shared" si="2"/>
        <v>0</v>
      </c>
    </row>
    <row r="57" spans="1:31">
      <c r="A57" t="s">
        <v>6</v>
      </c>
      <c r="B57" s="547" t="s">
        <v>1015</v>
      </c>
      <c r="C57" t="s">
        <v>489</v>
      </c>
      <c r="D57" t="s">
        <v>906</v>
      </c>
      <c r="E57" s="605">
        <f t="shared" si="4"/>
        <v>0</v>
      </c>
      <c r="S57" s="605">
        <f t="shared" si="2"/>
        <v>0</v>
      </c>
    </row>
    <row r="58" spans="1:31">
      <c r="A58" t="s">
        <v>6</v>
      </c>
      <c r="B58" s="547" t="s">
        <v>610</v>
      </c>
      <c r="C58" t="s">
        <v>846</v>
      </c>
      <c r="D58" t="s">
        <v>906</v>
      </c>
      <c r="E58" s="605">
        <f t="shared" si="4"/>
        <v>26</v>
      </c>
      <c r="F58">
        <v>1</v>
      </c>
      <c r="G58">
        <v>1</v>
      </c>
      <c r="H58">
        <v>1</v>
      </c>
      <c r="I58">
        <v>1</v>
      </c>
      <c r="J58">
        <v>1</v>
      </c>
      <c r="K58">
        <v>1</v>
      </c>
      <c r="L58">
        <v>2</v>
      </c>
      <c r="M58">
        <v>4</v>
      </c>
      <c r="N58">
        <v>4</v>
      </c>
      <c r="O58">
        <v>4</v>
      </c>
      <c r="P58">
        <v>4</v>
      </c>
      <c r="Q58">
        <v>2</v>
      </c>
      <c r="S58" s="605">
        <f t="shared" si="2"/>
        <v>23</v>
      </c>
      <c r="T58">
        <v>0</v>
      </c>
      <c r="U58">
        <v>1</v>
      </c>
      <c r="V58">
        <v>0</v>
      </c>
      <c r="W58">
        <v>1</v>
      </c>
      <c r="X58">
        <v>0</v>
      </c>
      <c r="Y58">
        <v>1</v>
      </c>
      <c r="Z58">
        <v>2</v>
      </c>
      <c r="AA58">
        <v>4</v>
      </c>
      <c r="AB58">
        <v>4</v>
      </c>
      <c r="AC58">
        <v>4</v>
      </c>
      <c r="AD58">
        <v>4</v>
      </c>
      <c r="AE58">
        <v>2</v>
      </c>
    </row>
    <row r="59" spans="1:31">
      <c r="A59" t="s">
        <v>6</v>
      </c>
      <c r="B59" s="547" t="s">
        <v>1017</v>
      </c>
      <c r="C59" t="s">
        <v>491</v>
      </c>
      <c r="D59" t="s">
        <v>906</v>
      </c>
      <c r="E59" s="605">
        <f t="shared" si="4"/>
        <v>20</v>
      </c>
      <c r="F59">
        <v>1</v>
      </c>
      <c r="G59">
        <v>1</v>
      </c>
      <c r="H59">
        <v>1</v>
      </c>
      <c r="I59">
        <v>1</v>
      </c>
      <c r="J59">
        <v>1</v>
      </c>
      <c r="K59">
        <v>1</v>
      </c>
      <c r="L59">
        <v>1</v>
      </c>
      <c r="M59">
        <v>3</v>
      </c>
      <c r="N59">
        <v>3</v>
      </c>
      <c r="O59">
        <v>3</v>
      </c>
      <c r="P59">
        <v>3</v>
      </c>
      <c r="Q59">
        <v>1</v>
      </c>
      <c r="S59" s="605">
        <f t="shared" si="2"/>
        <v>17</v>
      </c>
      <c r="T59">
        <v>0</v>
      </c>
      <c r="U59">
        <v>1</v>
      </c>
      <c r="V59">
        <v>0</v>
      </c>
      <c r="W59">
        <v>1</v>
      </c>
      <c r="X59">
        <v>0</v>
      </c>
      <c r="Y59">
        <v>1</v>
      </c>
      <c r="Z59">
        <v>1</v>
      </c>
      <c r="AA59">
        <v>3</v>
      </c>
      <c r="AB59">
        <v>3</v>
      </c>
      <c r="AC59">
        <v>3</v>
      </c>
      <c r="AD59">
        <v>3</v>
      </c>
      <c r="AE59">
        <v>1</v>
      </c>
    </row>
    <row r="60" spans="1:31">
      <c r="A60" t="s">
        <v>6</v>
      </c>
      <c r="B60" s="547" t="s">
        <v>1019</v>
      </c>
      <c r="C60" t="s">
        <v>493</v>
      </c>
      <c r="D60" t="s">
        <v>906</v>
      </c>
      <c r="E60" s="605">
        <f t="shared" si="4"/>
        <v>0</v>
      </c>
      <c r="S60" s="605">
        <f t="shared" si="2"/>
        <v>0</v>
      </c>
    </row>
    <row r="61" spans="1:31">
      <c r="A61" t="s">
        <v>25</v>
      </c>
      <c r="B61" s="547" t="s">
        <v>761</v>
      </c>
      <c r="C61" t="s">
        <v>93</v>
      </c>
      <c r="D61" t="s">
        <v>907</v>
      </c>
      <c r="E61" s="605">
        <f t="shared" si="4"/>
        <v>0</v>
      </c>
      <c r="S61" s="605">
        <f t="shared" si="2"/>
        <v>0</v>
      </c>
    </row>
    <row r="62" spans="1:31">
      <c r="A62" t="s">
        <v>25</v>
      </c>
      <c r="B62" s="547" t="s">
        <v>762</v>
      </c>
      <c r="C62" t="s">
        <v>331</v>
      </c>
      <c r="D62" t="s">
        <v>907</v>
      </c>
      <c r="E62" s="605">
        <f t="shared" si="4"/>
        <v>0</v>
      </c>
      <c r="S62" s="605">
        <f t="shared" si="2"/>
        <v>0</v>
      </c>
    </row>
    <row r="63" spans="1:31">
      <c r="A63" t="s">
        <v>25</v>
      </c>
      <c r="B63" s="547" t="s">
        <v>763</v>
      </c>
      <c r="C63" t="s">
        <v>95</v>
      </c>
      <c r="D63" t="s">
        <v>907</v>
      </c>
      <c r="E63" s="605">
        <f t="shared" si="4"/>
        <v>21</v>
      </c>
      <c r="F63">
        <v>1</v>
      </c>
      <c r="G63">
        <v>1</v>
      </c>
      <c r="H63">
        <v>1</v>
      </c>
      <c r="I63">
        <v>1</v>
      </c>
      <c r="J63">
        <v>1</v>
      </c>
      <c r="K63">
        <v>1</v>
      </c>
      <c r="L63">
        <v>1</v>
      </c>
      <c r="M63">
        <v>3</v>
      </c>
      <c r="N63">
        <v>3</v>
      </c>
      <c r="O63">
        <v>3</v>
      </c>
      <c r="P63">
        <v>3</v>
      </c>
      <c r="Q63">
        <v>2</v>
      </c>
      <c r="S63" s="605">
        <f t="shared" si="2"/>
        <v>18</v>
      </c>
      <c r="T63">
        <v>0</v>
      </c>
      <c r="U63">
        <v>1</v>
      </c>
      <c r="V63">
        <v>0</v>
      </c>
      <c r="W63">
        <v>1</v>
      </c>
      <c r="X63">
        <v>0</v>
      </c>
      <c r="Y63">
        <v>1</v>
      </c>
      <c r="Z63">
        <v>1</v>
      </c>
      <c r="AA63">
        <v>3</v>
      </c>
      <c r="AB63">
        <v>3</v>
      </c>
      <c r="AC63">
        <v>3</v>
      </c>
      <c r="AD63">
        <v>3</v>
      </c>
      <c r="AE63">
        <v>2</v>
      </c>
    </row>
    <row r="64" spans="1:31">
      <c r="A64" t="s">
        <v>19</v>
      </c>
      <c r="B64" s="547" t="s">
        <v>983</v>
      </c>
      <c r="C64" t="s">
        <v>778</v>
      </c>
      <c r="D64" t="s">
        <v>908</v>
      </c>
      <c r="E64" s="605">
        <f t="shared" si="4"/>
        <v>0</v>
      </c>
      <c r="S64" s="605">
        <f t="shared" si="2"/>
        <v>0</v>
      </c>
    </row>
    <row r="65" spans="1:32">
      <c r="A65" t="s">
        <v>19</v>
      </c>
      <c r="B65" s="547" t="s">
        <v>465</v>
      </c>
      <c r="C65" t="s">
        <v>466</v>
      </c>
      <c r="D65" t="s">
        <v>908</v>
      </c>
      <c r="E65" s="605">
        <f t="shared" si="4"/>
        <v>0</v>
      </c>
      <c r="S65" s="605">
        <f t="shared" si="2"/>
        <v>0</v>
      </c>
    </row>
    <row r="66" spans="1:32">
      <c r="A66" t="s">
        <v>19</v>
      </c>
      <c r="B66" s="547" t="s">
        <v>984</v>
      </c>
      <c r="C66" t="s">
        <v>779</v>
      </c>
      <c r="D66" t="s">
        <v>908</v>
      </c>
      <c r="E66" s="605">
        <f>SUM(F66:Q66)</f>
        <v>0</v>
      </c>
      <c r="S66" s="605">
        <f t="shared" si="2"/>
        <v>0</v>
      </c>
    </row>
    <row r="67" spans="1:32">
      <c r="A67" t="s">
        <v>19</v>
      </c>
      <c r="B67" s="547" t="s">
        <v>329</v>
      </c>
      <c r="C67" t="s">
        <v>197</v>
      </c>
      <c r="D67" t="s">
        <v>908</v>
      </c>
      <c r="E67" s="605">
        <f>SUM(F67:Q67)</f>
        <v>20</v>
      </c>
      <c r="F67">
        <v>1</v>
      </c>
      <c r="G67">
        <v>1</v>
      </c>
      <c r="H67">
        <v>1</v>
      </c>
      <c r="I67">
        <v>1</v>
      </c>
      <c r="J67">
        <v>1</v>
      </c>
      <c r="K67">
        <v>1</v>
      </c>
      <c r="L67">
        <v>1</v>
      </c>
      <c r="M67">
        <v>3</v>
      </c>
      <c r="N67">
        <v>3</v>
      </c>
      <c r="O67">
        <v>3</v>
      </c>
      <c r="P67">
        <v>3</v>
      </c>
      <c r="Q67">
        <v>1</v>
      </c>
      <c r="S67" s="605">
        <f t="shared" si="2"/>
        <v>17</v>
      </c>
      <c r="T67">
        <v>0</v>
      </c>
      <c r="U67">
        <v>1</v>
      </c>
      <c r="V67">
        <v>0</v>
      </c>
      <c r="W67">
        <v>1</v>
      </c>
      <c r="X67">
        <v>0</v>
      </c>
      <c r="Y67">
        <v>1</v>
      </c>
      <c r="Z67">
        <v>1</v>
      </c>
      <c r="AA67">
        <v>3</v>
      </c>
      <c r="AB67">
        <v>3</v>
      </c>
      <c r="AC67">
        <v>3</v>
      </c>
      <c r="AD67">
        <v>3</v>
      </c>
      <c r="AE67">
        <v>1</v>
      </c>
    </row>
    <row r="68" spans="1:32">
      <c r="A68" t="s">
        <v>19</v>
      </c>
      <c r="B68" s="547" t="s">
        <v>985</v>
      </c>
      <c r="C68" t="s">
        <v>483</v>
      </c>
      <c r="D68" t="s">
        <v>908</v>
      </c>
      <c r="E68" s="605">
        <f t="shared" ref="E68:E125" si="5">SUM(F68:Q68)</f>
        <v>16</v>
      </c>
      <c r="F68">
        <v>1</v>
      </c>
      <c r="G68">
        <v>1</v>
      </c>
      <c r="H68">
        <v>1</v>
      </c>
      <c r="I68">
        <v>1</v>
      </c>
      <c r="J68">
        <v>1</v>
      </c>
      <c r="K68">
        <v>1</v>
      </c>
      <c r="L68">
        <v>1</v>
      </c>
      <c r="M68">
        <v>2</v>
      </c>
      <c r="N68">
        <v>2</v>
      </c>
      <c r="O68">
        <v>2</v>
      </c>
      <c r="P68">
        <v>2</v>
      </c>
      <c r="Q68">
        <v>1</v>
      </c>
      <c r="S68" s="605">
        <f t="shared" si="2"/>
        <v>13</v>
      </c>
      <c r="T68">
        <v>0</v>
      </c>
      <c r="U68">
        <v>1</v>
      </c>
      <c r="V68">
        <v>0</v>
      </c>
      <c r="W68">
        <v>1</v>
      </c>
      <c r="X68">
        <v>0</v>
      </c>
      <c r="Y68">
        <v>1</v>
      </c>
      <c r="Z68">
        <v>1</v>
      </c>
      <c r="AA68">
        <v>2</v>
      </c>
      <c r="AB68">
        <v>2</v>
      </c>
      <c r="AC68">
        <v>2</v>
      </c>
      <c r="AD68">
        <v>2</v>
      </c>
      <c r="AE68">
        <v>1</v>
      </c>
    </row>
    <row r="69" spans="1:32">
      <c r="A69" t="s">
        <v>22</v>
      </c>
      <c r="B69" s="547" t="s">
        <v>164</v>
      </c>
      <c r="C69" t="s">
        <v>83</v>
      </c>
      <c r="D69" t="s">
        <v>909</v>
      </c>
      <c r="E69" s="605">
        <f t="shared" si="5"/>
        <v>24</v>
      </c>
      <c r="F69">
        <v>1</v>
      </c>
      <c r="G69">
        <v>1</v>
      </c>
      <c r="H69">
        <v>1</v>
      </c>
      <c r="I69">
        <v>1</v>
      </c>
      <c r="J69">
        <v>1</v>
      </c>
      <c r="K69">
        <v>1</v>
      </c>
      <c r="L69">
        <v>3</v>
      </c>
      <c r="M69">
        <v>3</v>
      </c>
      <c r="N69">
        <v>3</v>
      </c>
      <c r="O69">
        <v>3</v>
      </c>
      <c r="P69">
        <v>3</v>
      </c>
      <c r="Q69">
        <v>3</v>
      </c>
      <c r="S69" s="605">
        <f t="shared" si="2"/>
        <v>21</v>
      </c>
      <c r="T69">
        <v>0</v>
      </c>
      <c r="U69">
        <v>1</v>
      </c>
      <c r="V69">
        <v>0</v>
      </c>
      <c r="W69">
        <v>1</v>
      </c>
      <c r="X69">
        <v>0</v>
      </c>
      <c r="Y69">
        <v>1</v>
      </c>
      <c r="Z69">
        <v>3</v>
      </c>
      <c r="AA69">
        <v>3</v>
      </c>
      <c r="AB69">
        <v>3</v>
      </c>
      <c r="AC69">
        <v>3</v>
      </c>
      <c r="AD69">
        <v>3</v>
      </c>
      <c r="AE69">
        <v>3</v>
      </c>
    </row>
    <row r="70" spans="1:32">
      <c r="A70" s="607" t="s">
        <v>22</v>
      </c>
      <c r="B70" s="610" t="s">
        <v>166</v>
      </c>
      <c r="C70" s="607" t="s">
        <v>85</v>
      </c>
      <c r="D70" s="607" t="s">
        <v>909</v>
      </c>
      <c r="E70" s="605">
        <f t="shared" si="5"/>
        <v>0</v>
      </c>
      <c r="S70" s="605">
        <f t="shared" si="2"/>
        <v>0</v>
      </c>
      <c r="AF70" s="607"/>
    </row>
    <row r="71" spans="1:32">
      <c r="A71" t="s">
        <v>22</v>
      </c>
      <c r="B71" s="547" t="s">
        <v>167</v>
      </c>
      <c r="C71" t="s">
        <v>86</v>
      </c>
      <c r="D71" t="s">
        <v>909</v>
      </c>
      <c r="E71" s="605">
        <f t="shared" si="5"/>
        <v>0</v>
      </c>
      <c r="S71" s="605">
        <f t="shared" si="2"/>
        <v>0</v>
      </c>
    </row>
    <row r="72" spans="1:32">
      <c r="A72" t="s">
        <v>11</v>
      </c>
      <c r="B72" s="547" t="s">
        <v>449</v>
      </c>
      <c r="C72" t="s">
        <v>450</v>
      </c>
      <c r="D72" t="s">
        <v>115</v>
      </c>
      <c r="E72" s="605">
        <f t="shared" si="5"/>
        <v>0</v>
      </c>
      <c r="S72" s="605">
        <f t="shared" ref="S72:S120" si="6">SUM(T72:AE72)</f>
        <v>0</v>
      </c>
    </row>
    <row r="73" spans="1:32">
      <c r="A73" t="s">
        <v>11</v>
      </c>
      <c r="B73" s="547" t="s">
        <v>765</v>
      </c>
      <c r="C73" t="s">
        <v>766</v>
      </c>
      <c r="D73" t="s">
        <v>115</v>
      </c>
      <c r="E73" s="605">
        <f t="shared" si="5"/>
        <v>0</v>
      </c>
      <c r="S73" s="605">
        <f t="shared" si="6"/>
        <v>0</v>
      </c>
    </row>
    <row r="74" spans="1:32">
      <c r="A74" t="s">
        <v>11</v>
      </c>
      <c r="B74" s="547" t="s">
        <v>901</v>
      </c>
      <c r="C74" t="s">
        <v>194</v>
      </c>
      <c r="D74" t="s">
        <v>115</v>
      </c>
      <c r="E74" s="605">
        <f t="shared" si="5"/>
        <v>0</v>
      </c>
      <c r="S74" s="605">
        <f t="shared" si="6"/>
        <v>0</v>
      </c>
      <c r="T74" s="609"/>
      <c r="U74" s="609"/>
      <c r="V74" s="609"/>
      <c r="W74" s="609"/>
      <c r="X74" s="609"/>
      <c r="Y74" s="609"/>
    </row>
    <row r="75" spans="1:32">
      <c r="A75" t="s">
        <v>11</v>
      </c>
      <c r="B75" s="547" t="s">
        <v>12</v>
      </c>
      <c r="C75" t="s">
        <v>13</v>
      </c>
      <c r="D75" t="s">
        <v>115</v>
      </c>
      <c r="E75" s="605">
        <f t="shared" si="5"/>
        <v>12</v>
      </c>
      <c r="F75">
        <v>1</v>
      </c>
      <c r="G75">
        <v>1</v>
      </c>
      <c r="H75">
        <v>1</v>
      </c>
      <c r="I75">
        <v>1</v>
      </c>
      <c r="J75">
        <v>1</v>
      </c>
      <c r="K75">
        <v>1</v>
      </c>
      <c r="L75">
        <v>1</v>
      </c>
      <c r="M75">
        <v>1</v>
      </c>
      <c r="N75">
        <v>1</v>
      </c>
      <c r="O75">
        <v>1</v>
      </c>
      <c r="P75">
        <v>1</v>
      </c>
      <c r="Q75">
        <v>1</v>
      </c>
      <c r="S75" s="605">
        <f t="shared" si="6"/>
        <v>9</v>
      </c>
      <c r="T75">
        <v>0</v>
      </c>
      <c r="U75">
        <v>1</v>
      </c>
      <c r="V75">
        <v>0</v>
      </c>
      <c r="W75">
        <v>1</v>
      </c>
      <c r="X75">
        <v>0</v>
      </c>
      <c r="Y75">
        <v>1</v>
      </c>
      <c r="Z75">
        <v>1</v>
      </c>
      <c r="AA75">
        <v>1</v>
      </c>
      <c r="AB75">
        <v>1</v>
      </c>
      <c r="AC75">
        <v>1</v>
      </c>
      <c r="AD75">
        <v>1</v>
      </c>
      <c r="AE75">
        <v>1</v>
      </c>
    </row>
    <row r="76" spans="1:32">
      <c r="A76" t="s">
        <v>16</v>
      </c>
      <c r="B76" s="547" t="s">
        <v>451</v>
      </c>
      <c r="C76" t="s">
        <v>452</v>
      </c>
      <c r="D76" t="s">
        <v>116</v>
      </c>
      <c r="E76" s="605">
        <f t="shared" si="5"/>
        <v>0</v>
      </c>
      <c r="S76" s="605">
        <f t="shared" si="6"/>
        <v>0</v>
      </c>
      <c r="T76" s="609"/>
      <c r="U76" s="609"/>
      <c r="V76" s="609"/>
      <c r="W76" s="609"/>
      <c r="X76" s="609"/>
      <c r="Y76" s="609"/>
      <c r="Z76" s="609"/>
      <c r="AA76" s="609"/>
      <c r="AB76" s="609"/>
      <c r="AC76" s="609"/>
      <c r="AD76" s="609"/>
      <c r="AE76" s="609"/>
    </row>
    <row r="77" spans="1:32">
      <c r="A77" t="s">
        <v>16</v>
      </c>
      <c r="B77" s="547" t="s">
        <v>263</v>
      </c>
      <c r="C77" t="s">
        <v>876</v>
      </c>
      <c r="D77" t="s">
        <v>116</v>
      </c>
      <c r="E77" s="605">
        <f t="shared" si="5"/>
        <v>0</v>
      </c>
      <c r="S77" s="605">
        <f t="shared" si="6"/>
        <v>0</v>
      </c>
    </row>
    <row r="78" spans="1:32">
      <c r="A78" t="s">
        <v>16</v>
      </c>
      <c r="B78" s="547" t="s">
        <v>267</v>
      </c>
      <c r="C78" t="s">
        <v>564</v>
      </c>
      <c r="D78" t="s">
        <v>116</v>
      </c>
      <c r="E78" s="605">
        <f t="shared" si="5"/>
        <v>23</v>
      </c>
      <c r="F78">
        <v>2</v>
      </c>
      <c r="G78">
        <v>1</v>
      </c>
      <c r="H78">
        <v>1</v>
      </c>
      <c r="I78">
        <v>1</v>
      </c>
      <c r="J78">
        <v>1</v>
      </c>
      <c r="K78">
        <v>1</v>
      </c>
      <c r="L78">
        <v>2</v>
      </c>
      <c r="M78">
        <v>3</v>
      </c>
      <c r="N78">
        <v>3</v>
      </c>
      <c r="O78">
        <v>3</v>
      </c>
      <c r="P78">
        <v>3</v>
      </c>
      <c r="Q78">
        <v>2</v>
      </c>
      <c r="S78" s="605">
        <f t="shared" si="6"/>
        <v>21</v>
      </c>
      <c r="T78">
        <v>2</v>
      </c>
      <c r="U78">
        <v>1</v>
      </c>
      <c r="V78">
        <v>0</v>
      </c>
      <c r="W78">
        <v>1</v>
      </c>
      <c r="X78">
        <v>0</v>
      </c>
      <c r="Y78">
        <v>1</v>
      </c>
      <c r="Z78">
        <v>2</v>
      </c>
      <c r="AA78">
        <v>3</v>
      </c>
      <c r="AB78">
        <v>3</v>
      </c>
      <c r="AC78">
        <v>3</v>
      </c>
      <c r="AD78">
        <v>3</v>
      </c>
      <c r="AE78">
        <v>2</v>
      </c>
    </row>
    <row r="79" spans="1:32">
      <c r="A79" t="s">
        <v>16</v>
      </c>
      <c r="B79" s="547" t="s">
        <v>268</v>
      </c>
      <c r="C79" t="s">
        <v>877</v>
      </c>
      <c r="D79" t="s">
        <v>116</v>
      </c>
      <c r="E79" s="605">
        <f t="shared" si="5"/>
        <v>0</v>
      </c>
      <c r="S79" s="605">
        <f t="shared" si="6"/>
        <v>0</v>
      </c>
    </row>
    <row r="80" spans="1:32">
      <c r="A80" t="s">
        <v>31</v>
      </c>
      <c r="B80" s="547" t="s">
        <v>913</v>
      </c>
      <c r="C80" t="s">
        <v>220</v>
      </c>
      <c r="D80" t="s">
        <v>117</v>
      </c>
      <c r="E80" s="605">
        <f t="shared" si="5"/>
        <v>0</v>
      </c>
      <c r="S80" s="605">
        <f t="shared" si="6"/>
        <v>0</v>
      </c>
    </row>
    <row r="81" spans="1:31">
      <c r="A81" t="s">
        <v>31</v>
      </c>
      <c r="B81" s="547" t="s">
        <v>914</v>
      </c>
      <c r="C81" t="s">
        <v>221</v>
      </c>
      <c r="D81" t="s">
        <v>117</v>
      </c>
      <c r="E81" s="605">
        <f t="shared" si="5"/>
        <v>21</v>
      </c>
      <c r="F81">
        <v>1</v>
      </c>
      <c r="G81">
        <v>1</v>
      </c>
      <c r="H81">
        <v>1</v>
      </c>
      <c r="I81">
        <v>1</v>
      </c>
      <c r="J81">
        <v>1</v>
      </c>
      <c r="K81">
        <v>1</v>
      </c>
      <c r="L81">
        <v>1</v>
      </c>
      <c r="M81">
        <v>3</v>
      </c>
      <c r="N81">
        <v>3</v>
      </c>
      <c r="O81">
        <v>3</v>
      </c>
      <c r="P81">
        <v>3</v>
      </c>
      <c r="Q81">
        <v>2</v>
      </c>
      <c r="S81" s="605">
        <f t="shared" si="6"/>
        <v>19</v>
      </c>
      <c r="T81" s="609">
        <v>1</v>
      </c>
      <c r="U81" s="609">
        <v>1</v>
      </c>
      <c r="V81" s="609">
        <v>0</v>
      </c>
      <c r="W81" s="609">
        <v>1</v>
      </c>
      <c r="X81" s="609">
        <v>0</v>
      </c>
      <c r="Y81" s="609">
        <v>1</v>
      </c>
      <c r="Z81" s="609">
        <v>1</v>
      </c>
      <c r="AA81" s="609">
        <v>3</v>
      </c>
      <c r="AB81" s="609">
        <v>3</v>
      </c>
      <c r="AC81" s="609">
        <v>3</v>
      </c>
      <c r="AD81" s="609">
        <v>3</v>
      </c>
      <c r="AE81" s="609">
        <v>2</v>
      </c>
    </row>
    <row r="82" spans="1:31">
      <c r="A82" t="s">
        <v>32</v>
      </c>
      <c r="B82" s="547" t="s">
        <v>467</v>
      </c>
      <c r="C82" t="s">
        <v>468</v>
      </c>
      <c r="D82" t="s">
        <v>118</v>
      </c>
      <c r="E82" s="605">
        <f t="shared" si="5"/>
        <v>0</v>
      </c>
      <c r="S82" s="605">
        <f t="shared" si="6"/>
        <v>0</v>
      </c>
    </row>
    <row r="83" spans="1:31">
      <c r="A83" t="s">
        <v>32</v>
      </c>
      <c r="B83" s="547" t="s">
        <v>926</v>
      </c>
      <c r="C83" t="s">
        <v>732</v>
      </c>
      <c r="D83" t="s">
        <v>118</v>
      </c>
      <c r="E83" s="605">
        <f t="shared" si="5"/>
        <v>18</v>
      </c>
      <c r="F83">
        <v>1</v>
      </c>
      <c r="G83">
        <v>1</v>
      </c>
      <c r="H83">
        <v>1</v>
      </c>
      <c r="I83">
        <v>1</v>
      </c>
      <c r="J83">
        <v>1</v>
      </c>
      <c r="K83">
        <v>1</v>
      </c>
      <c r="L83">
        <v>2</v>
      </c>
      <c r="M83">
        <v>2</v>
      </c>
      <c r="N83">
        <v>2</v>
      </c>
      <c r="O83">
        <v>2</v>
      </c>
      <c r="P83">
        <v>2</v>
      </c>
      <c r="Q83">
        <v>2</v>
      </c>
      <c r="S83" s="605">
        <f t="shared" si="6"/>
        <v>15</v>
      </c>
      <c r="T83">
        <v>0</v>
      </c>
      <c r="U83">
        <v>1</v>
      </c>
      <c r="V83">
        <v>0</v>
      </c>
      <c r="W83">
        <v>1</v>
      </c>
      <c r="X83">
        <v>0</v>
      </c>
      <c r="Y83">
        <v>1</v>
      </c>
      <c r="Z83">
        <v>2</v>
      </c>
      <c r="AA83">
        <v>2</v>
      </c>
      <c r="AB83">
        <v>2</v>
      </c>
      <c r="AC83">
        <v>2</v>
      </c>
      <c r="AD83">
        <v>2</v>
      </c>
      <c r="AE83">
        <v>2</v>
      </c>
    </row>
    <row r="84" spans="1:31">
      <c r="A84" t="s">
        <v>32</v>
      </c>
      <c r="B84" s="547" t="s">
        <v>927</v>
      </c>
      <c r="C84" t="s">
        <v>190</v>
      </c>
      <c r="D84" t="s">
        <v>118</v>
      </c>
      <c r="E84" s="605">
        <f t="shared" si="5"/>
        <v>0</v>
      </c>
      <c r="S84" s="605">
        <f t="shared" si="6"/>
        <v>0</v>
      </c>
      <c r="T84" s="609"/>
      <c r="U84" s="609"/>
      <c r="V84" s="609"/>
      <c r="W84" s="609"/>
      <c r="X84" s="609"/>
      <c r="Y84" s="609"/>
      <c r="Z84" s="609"/>
      <c r="AA84" s="609"/>
      <c r="AB84" s="609"/>
      <c r="AC84" s="609"/>
      <c r="AD84" s="609"/>
      <c r="AE84" s="609"/>
    </row>
    <row r="85" spans="1:31">
      <c r="A85" t="s">
        <v>32</v>
      </c>
      <c r="B85" s="547" t="s">
        <v>928</v>
      </c>
      <c r="C85" t="s">
        <v>733</v>
      </c>
      <c r="D85" t="s">
        <v>118</v>
      </c>
      <c r="E85" s="605">
        <f t="shared" si="5"/>
        <v>0</v>
      </c>
      <c r="S85" s="605">
        <f t="shared" si="6"/>
        <v>0</v>
      </c>
    </row>
    <row r="86" spans="1:31">
      <c r="A86" t="s">
        <v>888</v>
      </c>
      <c r="B86" s="547" t="s">
        <v>159</v>
      </c>
      <c r="C86" t="s">
        <v>829</v>
      </c>
      <c r="D86" t="s">
        <v>119</v>
      </c>
      <c r="E86" s="605">
        <f t="shared" si="5"/>
        <v>0</v>
      </c>
      <c r="S86" s="605">
        <f t="shared" si="6"/>
        <v>0</v>
      </c>
    </row>
    <row r="87" spans="1:31">
      <c r="A87" t="s">
        <v>888</v>
      </c>
      <c r="B87" s="547" t="s">
        <v>161</v>
      </c>
      <c r="C87" t="s">
        <v>831</v>
      </c>
      <c r="D87" t="s">
        <v>119</v>
      </c>
      <c r="E87" s="605">
        <f t="shared" si="5"/>
        <v>0</v>
      </c>
      <c r="S87" s="605">
        <f t="shared" si="6"/>
        <v>0</v>
      </c>
    </row>
    <row r="88" spans="1:31">
      <c r="A88" t="s">
        <v>23</v>
      </c>
      <c r="B88" s="547" t="s">
        <v>168</v>
      </c>
      <c r="C88" t="s">
        <v>87</v>
      </c>
      <c r="D88" t="s">
        <v>119</v>
      </c>
      <c r="E88" s="605">
        <f t="shared" si="5"/>
        <v>0</v>
      </c>
      <c r="S88" s="605">
        <f t="shared" si="6"/>
        <v>0</v>
      </c>
      <c r="T88" s="609"/>
      <c r="U88" s="609"/>
      <c r="V88" s="609"/>
      <c r="W88" s="609"/>
      <c r="X88" s="609"/>
      <c r="Y88" s="609"/>
      <c r="Z88" s="609"/>
      <c r="AA88" s="609"/>
      <c r="AB88" s="609"/>
      <c r="AC88" s="609"/>
      <c r="AD88" s="609"/>
      <c r="AE88" s="609"/>
    </row>
    <row r="89" spans="1:31">
      <c r="A89" t="s">
        <v>23</v>
      </c>
      <c r="B89" s="547" t="s">
        <v>169</v>
      </c>
      <c r="C89" t="s">
        <v>88</v>
      </c>
      <c r="D89" t="s">
        <v>119</v>
      </c>
      <c r="E89" s="605">
        <f t="shared" si="5"/>
        <v>20</v>
      </c>
      <c r="F89">
        <v>2</v>
      </c>
      <c r="G89">
        <v>1</v>
      </c>
      <c r="H89">
        <v>1</v>
      </c>
      <c r="I89">
        <v>1</v>
      </c>
      <c r="J89">
        <v>1</v>
      </c>
      <c r="K89">
        <v>2</v>
      </c>
      <c r="L89">
        <v>2</v>
      </c>
      <c r="M89">
        <v>2</v>
      </c>
      <c r="N89">
        <v>2</v>
      </c>
      <c r="O89">
        <v>2</v>
      </c>
      <c r="P89">
        <v>2</v>
      </c>
      <c r="Q89">
        <v>2</v>
      </c>
      <c r="S89" s="605">
        <f t="shared" si="6"/>
        <v>20</v>
      </c>
      <c r="T89">
        <v>2</v>
      </c>
      <c r="U89">
        <v>1</v>
      </c>
      <c r="V89">
        <v>1</v>
      </c>
      <c r="W89">
        <v>1</v>
      </c>
      <c r="X89">
        <v>1</v>
      </c>
      <c r="Y89">
        <v>2</v>
      </c>
      <c r="Z89">
        <v>2</v>
      </c>
      <c r="AA89">
        <v>2</v>
      </c>
      <c r="AB89">
        <v>2</v>
      </c>
      <c r="AC89">
        <v>2</v>
      </c>
      <c r="AD89">
        <v>2</v>
      </c>
      <c r="AE89">
        <v>2</v>
      </c>
    </row>
    <row r="90" spans="1:31">
      <c r="A90" t="s">
        <v>23</v>
      </c>
      <c r="B90" s="547" t="s">
        <v>170</v>
      </c>
      <c r="C90" t="s">
        <v>89</v>
      </c>
      <c r="D90" t="s">
        <v>119</v>
      </c>
      <c r="E90" s="605">
        <f t="shared" si="5"/>
        <v>18</v>
      </c>
      <c r="F90">
        <v>1</v>
      </c>
      <c r="G90">
        <v>1</v>
      </c>
      <c r="H90">
        <v>1</v>
      </c>
      <c r="I90">
        <v>1</v>
      </c>
      <c r="J90">
        <v>1</v>
      </c>
      <c r="K90">
        <v>1</v>
      </c>
      <c r="L90">
        <v>2</v>
      </c>
      <c r="M90">
        <v>2</v>
      </c>
      <c r="N90">
        <v>2</v>
      </c>
      <c r="O90">
        <v>2</v>
      </c>
      <c r="P90">
        <v>2</v>
      </c>
      <c r="Q90">
        <v>2</v>
      </c>
      <c r="S90" s="605">
        <f t="shared" si="6"/>
        <v>18</v>
      </c>
      <c r="T90" s="609">
        <v>1</v>
      </c>
      <c r="U90" s="609">
        <v>1</v>
      </c>
      <c r="V90" s="609">
        <v>1</v>
      </c>
      <c r="W90" s="609">
        <v>1</v>
      </c>
      <c r="X90" s="609">
        <v>1</v>
      </c>
      <c r="Y90" s="609">
        <v>1</v>
      </c>
      <c r="Z90" s="609">
        <v>2</v>
      </c>
      <c r="AA90" s="609">
        <v>2</v>
      </c>
      <c r="AB90" s="609">
        <v>2</v>
      </c>
      <c r="AC90" s="609">
        <v>2</v>
      </c>
      <c r="AD90" s="609">
        <v>2</v>
      </c>
      <c r="AE90" s="609">
        <v>2</v>
      </c>
    </row>
    <row r="91" spans="1:31">
      <c r="A91" t="s">
        <v>23</v>
      </c>
      <c r="B91" s="547" t="s">
        <v>171</v>
      </c>
      <c r="C91" t="s">
        <v>198</v>
      </c>
      <c r="D91" t="s">
        <v>119</v>
      </c>
      <c r="E91" s="605">
        <f t="shared" si="5"/>
        <v>0</v>
      </c>
      <c r="S91" s="605">
        <f t="shared" si="6"/>
        <v>0</v>
      </c>
    </row>
    <row r="92" spans="1:31">
      <c r="A92" t="s">
        <v>891</v>
      </c>
      <c r="B92" s="547" t="s">
        <v>978</v>
      </c>
      <c r="C92" t="s">
        <v>879</v>
      </c>
      <c r="D92" t="s">
        <v>120</v>
      </c>
      <c r="E92" s="605">
        <f t="shared" si="5"/>
        <v>0</v>
      </c>
      <c r="S92" s="605">
        <f t="shared" si="6"/>
        <v>0</v>
      </c>
    </row>
    <row r="93" spans="1:31">
      <c r="A93" t="s">
        <v>891</v>
      </c>
      <c r="B93" s="547" t="s">
        <v>453</v>
      </c>
      <c r="C93" t="s">
        <v>454</v>
      </c>
      <c r="D93" t="s">
        <v>120</v>
      </c>
      <c r="E93" s="605">
        <f t="shared" si="5"/>
        <v>0</v>
      </c>
      <c r="S93" s="605">
        <f t="shared" si="6"/>
        <v>0</v>
      </c>
      <c r="T93" s="609"/>
      <c r="U93" s="609"/>
      <c r="V93" s="609"/>
      <c r="W93" s="609"/>
      <c r="X93" s="609"/>
      <c r="Y93" s="609"/>
      <c r="Z93" s="609"/>
      <c r="AA93" s="609"/>
      <c r="AB93" s="609"/>
      <c r="AC93" s="609"/>
      <c r="AD93" s="609"/>
      <c r="AE93" s="609"/>
    </row>
    <row r="94" spans="1:31">
      <c r="A94" t="s">
        <v>891</v>
      </c>
      <c r="B94" s="547" t="s">
        <v>979</v>
      </c>
      <c r="C94" t="s">
        <v>878</v>
      </c>
      <c r="D94" t="s">
        <v>120</v>
      </c>
      <c r="E94" s="605">
        <f t="shared" si="5"/>
        <v>6</v>
      </c>
      <c r="F94">
        <v>1</v>
      </c>
      <c r="G94">
        <v>0</v>
      </c>
      <c r="H94">
        <v>1</v>
      </c>
      <c r="I94">
        <v>0</v>
      </c>
      <c r="J94">
        <v>1</v>
      </c>
      <c r="K94">
        <v>0</v>
      </c>
      <c r="L94">
        <v>1</v>
      </c>
      <c r="M94">
        <v>0</v>
      </c>
      <c r="N94">
        <v>1</v>
      </c>
      <c r="O94">
        <v>0</v>
      </c>
      <c r="P94">
        <v>1</v>
      </c>
      <c r="Q94">
        <v>0</v>
      </c>
      <c r="S94" s="605">
        <f t="shared" si="6"/>
        <v>3</v>
      </c>
      <c r="T94">
        <v>0</v>
      </c>
      <c r="U94">
        <v>0</v>
      </c>
      <c r="V94">
        <v>0</v>
      </c>
      <c r="W94">
        <v>0</v>
      </c>
      <c r="X94">
        <v>0</v>
      </c>
      <c r="Y94">
        <v>0</v>
      </c>
      <c r="Z94">
        <v>1</v>
      </c>
      <c r="AA94">
        <v>0</v>
      </c>
      <c r="AB94">
        <v>1</v>
      </c>
      <c r="AC94">
        <v>0</v>
      </c>
      <c r="AD94">
        <v>1</v>
      </c>
      <c r="AE94">
        <v>0</v>
      </c>
    </row>
    <row r="95" spans="1:31">
      <c r="A95" t="s">
        <v>891</v>
      </c>
      <c r="B95" s="547" t="s">
        <v>455</v>
      </c>
      <c r="C95" t="s">
        <v>456</v>
      </c>
      <c r="D95" t="s">
        <v>120</v>
      </c>
      <c r="E95" s="605">
        <f t="shared" si="5"/>
        <v>0</v>
      </c>
      <c r="S95" s="605">
        <f t="shared" si="6"/>
        <v>0</v>
      </c>
    </row>
    <row r="96" spans="1:31">
      <c r="A96" t="s">
        <v>893</v>
      </c>
      <c r="B96" s="547" t="s">
        <v>998</v>
      </c>
      <c r="C96" t="s">
        <v>361</v>
      </c>
      <c r="D96" t="s">
        <v>121</v>
      </c>
      <c r="E96" s="605">
        <f t="shared" si="5"/>
        <v>16</v>
      </c>
      <c r="F96">
        <v>1</v>
      </c>
      <c r="G96">
        <v>1</v>
      </c>
      <c r="H96">
        <v>1</v>
      </c>
      <c r="I96">
        <v>1</v>
      </c>
      <c r="J96">
        <v>1</v>
      </c>
      <c r="K96">
        <v>1</v>
      </c>
      <c r="L96">
        <v>1</v>
      </c>
      <c r="M96">
        <v>2</v>
      </c>
      <c r="N96">
        <v>2</v>
      </c>
      <c r="O96">
        <v>2</v>
      </c>
      <c r="P96">
        <v>2</v>
      </c>
      <c r="Q96">
        <v>1</v>
      </c>
      <c r="S96" s="605">
        <f t="shared" si="6"/>
        <v>13</v>
      </c>
      <c r="T96">
        <v>0</v>
      </c>
      <c r="U96">
        <v>1</v>
      </c>
      <c r="V96">
        <v>0</v>
      </c>
      <c r="W96">
        <v>1</v>
      </c>
      <c r="X96">
        <v>0</v>
      </c>
      <c r="Y96">
        <v>1</v>
      </c>
      <c r="Z96">
        <v>1</v>
      </c>
      <c r="AA96">
        <v>2</v>
      </c>
      <c r="AB96">
        <v>2</v>
      </c>
      <c r="AC96">
        <v>2</v>
      </c>
      <c r="AD96">
        <v>2</v>
      </c>
      <c r="AE96">
        <v>1</v>
      </c>
    </row>
    <row r="97" spans="1:31">
      <c r="A97" t="s">
        <v>893</v>
      </c>
      <c r="B97" s="547" t="s">
        <v>999</v>
      </c>
      <c r="C97" t="s">
        <v>362</v>
      </c>
      <c r="D97" t="s">
        <v>121</v>
      </c>
      <c r="E97" s="605">
        <f t="shared" si="5"/>
        <v>0</v>
      </c>
      <c r="S97" s="605">
        <f t="shared" si="6"/>
        <v>0</v>
      </c>
      <c r="T97" s="609"/>
      <c r="U97" s="609"/>
      <c r="V97" s="609"/>
      <c r="W97" s="609"/>
      <c r="X97" s="609"/>
      <c r="Y97" s="609"/>
      <c r="Z97" s="609"/>
      <c r="AA97" s="609"/>
      <c r="AB97" s="609"/>
      <c r="AC97" s="609"/>
      <c r="AD97" s="609"/>
      <c r="AE97" s="609"/>
    </row>
    <row r="98" spans="1:31">
      <c r="A98" t="s">
        <v>893</v>
      </c>
      <c r="B98" s="547" t="s">
        <v>1000</v>
      </c>
      <c r="C98" t="s">
        <v>122</v>
      </c>
      <c r="D98" t="s">
        <v>121</v>
      </c>
      <c r="E98" s="605">
        <f t="shared" si="5"/>
        <v>0</v>
      </c>
      <c r="S98" s="605">
        <f t="shared" si="6"/>
        <v>0</v>
      </c>
    </row>
    <row r="99" spans="1:31">
      <c r="A99" t="s">
        <v>21</v>
      </c>
      <c r="B99" s="547" t="s">
        <v>923</v>
      </c>
      <c r="C99" t="s">
        <v>75</v>
      </c>
      <c r="D99" t="s">
        <v>123</v>
      </c>
      <c r="E99" s="605">
        <f t="shared" si="5"/>
        <v>18</v>
      </c>
      <c r="F99">
        <v>1</v>
      </c>
      <c r="G99">
        <v>2</v>
      </c>
      <c r="H99">
        <v>2</v>
      </c>
      <c r="I99">
        <v>2</v>
      </c>
      <c r="J99">
        <v>2</v>
      </c>
      <c r="K99">
        <v>2</v>
      </c>
      <c r="L99">
        <v>2</v>
      </c>
      <c r="M99">
        <v>1</v>
      </c>
      <c r="N99">
        <v>1</v>
      </c>
      <c r="O99">
        <v>1</v>
      </c>
      <c r="P99">
        <v>1</v>
      </c>
      <c r="Q99">
        <v>1</v>
      </c>
      <c r="S99" s="605">
        <f t="shared" si="6"/>
        <v>18</v>
      </c>
      <c r="T99">
        <v>1</v>
      </c>
      <c r="U99">
        <v>2</v>
      </c>
      <c r="V99">
        <v>2</v>
      </c>
      <c r="W99">
        <v>2</v>
      </c>
      <c r="X99">
        <v>2</v>
      </c>
      <c r="Y99">
        <v>2</v>
      </c>
      <c r="Z99">
        <v>2</v>
      </c>
      <c r="AA99">
        <v>1</v>
      </c>
      <c r="AB99">
        <v>1</v>
      </c>
      <c r="AC99">
        <v>1</v>
      </c>
      <c r="AD99">
        <v>1</v>
      </c>
      <c r="AE99">
        <v>1</v>
      </c>
    </row>
    <row r="100" spans="1:31">
      <c r="A100" t="s">
        <v>21</v>
      </c>
      <c r="B100" s="547" t="s">
        <v>457</v>
      </c>
      <c r="C100" t="s">
        <v>458</v>
      </c>
      <c r="D100" t="s">
        <v>124</v>
      </c>
      <c r="E100" s="605">
        <f t="shared" si="5"/>
        <v>0</v>
      </c>
      <c r="S100" s="605">
        <f t="shared" si="6"/>
        <v>0</v>
      </c>
    </row>
    <row r="101" spans="1:31">
      <c r="A101" t="s">
        <v>21</v>
      </c>
      <c r="B101" s="547" t="s">
        <v>925</v>
      </c>
      <c r="C101" t="s">
        <v>77</v>
      </c>
      <c r="D101" t="s">
        <v>124</v>
      </c>
      <c r="E101" s="605">
        <f t="shared" si="5"/>
        <v>0</v>
      </c>
      <c r="S101" s="605">
        <f t="shared" si="6"/>
        <v>0</v>
      </c>
    </row>
    <row r="102" spans="1:31">
      <c r="A102" t="s">
        <v>34</v>
      </c>
      <c r="B102" s="547" t="s">
        <v>147</v>
      </c>
      <c r="C102" t="s">
        <v>821</v>
      </c>
      <c r="D102" t="s">
        <v>125</v>
      </c>
      <c r="E102" s="605">
        <f t="shared" si="5"/>
        <v>0</v>
      </c>
      <c r="S102" s="605">
        <f t="shared" si="6"/>
        <v>0</v>
      </c>
    </row>
    <row r="103" spans="1:31">
      <c r="A103" t="s">
        <v>34</v>
      </c>
      <c r="B103" s="547" t="s">
        <v>148</v>
      </c>
      <c r="C103" t="s">
        <v>822</v>
      </c>
      <c r="D103" t="s">
        <v>125</v>
      </c>
      <c r="E103" s="605">
        <f t="shared" si="5"/>
        <v>12</v>
      </c>
      <c r="F103">
        <v>1</v>
      </c>
      <c r="G103">
        <v>1</v>
      </c>
      <c r="H103">
        <v>1</v>
      </c>
      <c r="I103">
        <v>1</v>
      </c>
      <c r="J103">
        <v>1</v>
      </c>
      <c r="K103">
        <v>1</v>
      </c>
      <c r="L103">
        <v>1</v>
      </c>
      <c r="M103">
        <v>1</v>
      </c>
      <c r="N103">
        <v>1</v>
      </c>
      <c r="O103">
        <v>1</v>
      </c>
      <c r="P103">
        <v>1</v>
      </c>
      <c r="Q103">
        <v>1</v>
      </c>
      <c r="S103" s="605">
        <f t="shared" si="6"/>
        <v>9</v>
      </c>
      <c r="T103" s="609">
        <v>0</v>
      </c>
      <c r="U103" s="609">
        <v>1</v>
      </c>
      <c r="V103" s="609">
        <v>0</v>
      </c>
      <c r="W103" s="609">
        <v>1</v>
      </c>
      <c r="X103" s="609">
        <v>0</v>
      </c>
      <c r="Y103" s="609">
        <v>1</v>
      </c>
      <c r="Z103" s="609">
        <v>1</v>
      </c>
      <c r="AA103" s="609">
        <v>1</v>
      </c>
      <c r="AB103" s="609">
        <v>1</v>
      </c>
      <c r="AC103" s="609">
        <v>1</v>
      </c>
      <c r="AD103" s="609">
        <v>1</v>
      </c>
      <c r="AE103" s="609">
        <v>1</v>
      </c>
    </row>
    <row r="104" spans="1:31">
      <c r="A104" t="s">
        <v>897</v>
      </c>
      <c r="B104" s="547" t="s">
        <v>173</v>
      </c>
      <c r="C104" t="s">
        <v>373</v>
      </c>
      <c r="D104" t="s">
        <v>909</v>
      </c>
      <c r="E104" s="605">
        <f t="shared" si="5"/>
        <v>0</v>
      </c>
      <c r="S104" s="605">
        <f t="shared" si="6"/>
        <v>0</v>
      </c>
    </row>
    <row r="105" spans="1:31">
      <c r="A105" t="s">
        <v>5</v>
      </c>
      <c r="B105" s="547" t="s">
        <v>980</v>
      </c>
      <c r="C105" t="s">
        <v>775</v>
      </c>
      <c r="D105" t="s">
        <v>126</v>
      </c>
      <c r="E105" s="605">
        <f t="shared" si="5"/>
        <v>0</v>
      </c>
      <c r="S105" s="605">
        <f t="shared" si="6"/>
        <v>0</v>
      </c>
    </row>
    <row r="106" spans="1:31">
      <c r="A106" t="s">
        <v>5</v>
      </c>
      <c r="B106" s="547" t="s">
        <v>900</v>
      </c>
      <c r="C106" t="s">
        <v>188</v>
      </c>
      <c r="D106" t="s">
        <v>126</v>
      </c>
      <c r="E106" s="605">
        <f t="shared" si="5"/>
        <v>0</v>
      </c>
      <c r="S106" s="605">
        <f t="shared" si="6"/>
        <v>0</v>
      </c>
      <c r="T106" s="609"/>
      <c r="U106" s="609"/>
      <c r="V106" s="609"/>
      <c r="W106" s="609"/>
      <c r="X106" s="609"/>
      <c r="Y106" s="609"/>
      <c r="Z106" s="609"/>
      <c r="AA106" s="609"/>
      <c r="AB106" s="609"/>
      <c r="AC106" s="609"/>
      <c r="AD106" s="609"/>
      <c r="AE106" s="609"/>
    </row>
    <row r="107" spans="1:31">
      <c r="A107" t="s">
        <v>5</v>
      </c>
      <c r="B107" s="547" t="s">
        <v>981</v>
      </c>
      <c r="C107" t="s">
        <v>776</v>
      </c>
      <c r="D107" t="s">
        <v>126</v>
      </c>
      <c r="E107" s="605">
        <f t="shared" si="5"/>
        <v>0</v>
      </c>
      <c r="S107" s="605">
        <f t="shared" si="6"/>
        <v>0</v>
      </c>
    </row>
    <row r="108" spans="1:31">
      <c r="A108" t="s">
        <v>33</v>
      </c>
      <c r="B108" s="547" t="s">
        <v>932</v>
      </c>
      <c r="C108" t="s">
        <v>734</v>
      </c>
      <c r="D108" t="s">
        <v>126</v>
      </c>
      <c r="E108" s="605">
        <f t="shared" si="5"/>
        <v>0</v>
      </c>
      <c r="S108" s="605">
        <f t="shared" si="6"/>
        <v>0</v>
      </c>
    </row>
    <row r="109" spans="1:31">
      <c r="A109" t="s">
        <v>33</v>
      </c>
      <c r="B109" s="547" t="s">
        <v>146</v>
      </c>
      <c r="C109" t="s">
        <v>787</v>
      </c>
      <c r="D109" t="s">
        <v>126</v>
      </c>
      <c r="E109" s="605">
        <f t="shared" si="5"/>
        <v>18</v>
      </c>
      <c r="F109">
        <v>1</v>
      </c>
      <c r="G109">
        <v>2</v>
      </c>
      <c r="H109">
        <v>1</v>
      </c>
      <c r="I109">
        <v>2</v>
      </c>
      <c r="J109">
        <v>1</v>
      </c>
      <c r="K109">
        <v>2</v>
      </c>
      <c r="L109">
        <v>1</v>
      </c>
      <c r="M109">
        <v>2</v>
      </c>
      <c r="N109">
        <v>1</v>
      </c>
      <c r="O109">
        <v>2</v>
      </c>
      <c r="P109">
        <v>1</v>
      </c>
      <c r="Q109">
        <v>2</v>
      </c>
      <c r="S109" s="605">
        <f t="shared" si="6"/>
        <v>18</v>
      </c>
      <c r="T109">
        <v>1</v>
      </c>
      <c r="U109">
        <v>2</v>
      </c>
      <c r="V109">
        <v>1</v>
      </c>
      <c r="W109">
        <v>2</v>
      </c>
      <c r="X109">
        <v>1</v>
      </c>
      <c r="Y109">
        <v>2</v>
      </c>
      <c r="Z109">
        <v>1</v>
      </c>
      <c r="AA109">
        <v>2</v>
      </c>
      <c r="AB109">
        <v>1</v>
      </c>
      <c r="AC109">
        <v>2</v>
      </c>
      <c r="AD109">
        <v>1</v>
      </c>
      <c r="AE109">
        <v>2</v>
      </c>
    </row>
    <row r="110" spans="1:31">
      <c r="A110" t="s">
        <v>890</v>
      </c>
      <c r="B110" s="547" t="s">
        <v>469</v>
      </c>
      <c r="C110" t="s">
        <v>470</v>
      </c>
      <c r="D110" t="s">
        <v>127</v>
      </c>
      <c r="E110" s="605">
        <f t="shared" si="5"/>
        <v>0</v>
      </c>
      <c r="S110" s="605">
        <f t="shared" si="6"/>
        <v>0</v>
      </c>
    </row>
    <row r="111" spans="1:31">
      <c r="A111" t="s">
        <v>890</v>
      </c>
      <c r="B111" s="547" t="s">
        <v>471</v>
      </c>
      <c r="C111" t="s">
        <v>472</v>
      </c>
      <c r="D111" t="s">
        <v>127</v>
      </c>
      <c r="E111" s="605">
        <f t="shared" si="5"/>
        <v>0</v>
      </c>
      <c r="S111" s="605">
        <f t="shared" si="6"/>
        <v>0</v>
      </c>
      <c r="T111" s="609"/>
      <c r="U111" s="609"/>
      <c r="V111" s="609"/>
      <c r="W111" s="609"/>
      <c r="X111" s="609"/>
      <c r="Y111" s="609"/>
      <c r="Z111" s="609"/>
      <c r="AA111" s="609"/>
      <c r="AB111" s="609"/>
      <c r="AC111" s="609"/>
      <c r="AD111" s="609"/>
      <c r="AE111" s="609"/>
    </row>
    <row r="112" spans="1:31">
      <c r="A112" t="s">
        <v>890</v>
      </c>
      <c r="B112" s="547" t="s">
        <v>750</v>
      </c>
      <c r="C112" t="s">
        <v>874</v>
      </c>
      <c r="D112" t="s">
        <v>127</v>
      </c>
      <c r="E112" s="605">
        <f t="shared" si="5"/>
        <v>0</v>
      </c>
      <c r="S112" s="605">
        <f t="shared" si="6"/>
        <v>0</v>
      </c>
    </row>
    <row r="113" spans="1:31">
      <c r="A113" t="s">
        <v>890</v>
      </c>
      <c r="B113" s="547" t="s">
        <v>751</v>
      </c>
      <c r="C113" t="s">
        <v>875</v>
      </c>
      <c r="D113" t="s">
        <v>127</v>
      </c>
      <c r="E113" s="605">
        <f t="shared" si="5"/>
        <v>12</v>
      </c>
      <c r="F113">
        <v>1</v>
      </c>
      <c r="G113">
        <v>1</v>
      </c>
      <c r="H113">
        <v>1</v>
      </c>
      <c r="I113">
        <v>1</v>
      </c>
      <c r="J113">
        <v>1</v>
      </c>
      <c r="K113">
        <v>1</v>
      </c>
      <c r="L113">
        <v>1</v>
      </c>
      <c r="M113">
        <v>1</v>
      </c>
      <c r="N113">
        <v>1</v>
      </c>
      <c r="O113">
        <v>1</v>
      </c>
      <c r="P113">
        <v>1</v>
      </c>
      <c r="Q113">
        <v>1</v>
      </c>
      <c r="S113" s="605">
        <f t="shared" si="6"/>
        <v>9</v>
      </c>
      <c r="T113">
        <v>0</v>
      </c>
      <c r="U113">
        <v>1</v>
      </c>
      <c r="V113">
        <v>0</v>
      </c>
      <c r="W113">
        <v>1</v>
      </c>
      <c r="X113">
        <v>0</v>
      </c>
      <c r="Y113">
        <v>1</v>
      </c>
      <c r="Z113">
        <v>1</v>
      </c>
      <c r="AA113">
        <v>1</v>
      </c>
      <c r="AB113">
        <v>1</v>
      </c>
      <c r="AC113">
        <v>1</v>
      </c>
      <c r="AD113">
        <v>1</v>
      </c>
      <c r="AE113">
        <v>1</v>
      </c>
    </row>
    <row r="114" spans="1:31">
      <c r="A114" t="s">
        <v>24</v>
      </c>
      <c r="B114" s="547" t="s">
        <v>758</v>
      </c>
      <c r="C114" t="s">
        <v>199</v>
      </c>
      <c r="D114" t="s">
        <v>128</v>
      </c>
      <c r="E114" s="605">
        <f t="shared" si="5"/>
        <v>0</v>
      </c>
      <c r="S114" s="605">
        <f t="shared" si="6"/>
        <v>0</v>
      </c>
    </row>
    <row r="115" spans="1:31">
      <c r="A115" t="s">
        <v>24</v>
      </c>
      <c r="B115" s="547" t="s">
        <v>561</v>
      </c>
      <c r="C115" t="s">
        <v>129</v>
      </c>
      <c r="D115" t="s">
        <v>128</v>
      </c>
      <c r="E115" s="605">
        <f t="shared" si="5"/>
        <v>0</v>
      </c>
      <c r="S115" s="605">
        <f t="shared" si="6"/>
        <v>0</v>
      </c>
      <c r="T115" s="609"/>
      <c r="U115" s="609"/>
      <c r="V115" s="609"/>
      <c r="W115" s="609"/>
      <c r="X115" s="609"/>
      <c r="Y115" s="609"/>
      <c r="Z115" s="609"/>
      <c r="AA115" s="609"/>
      <c r="AB115" s="609"/>
      <c r="AC115" s="609"/>
      <c r="AD115" s="609"/>
      <c r="AE115" s="609"/>
    </row>
    <row r="116" spans="1:31">
      <c r="A116" t="s">
        <v>24</v>
      </c>
      <c r="B116" s="547" t="s">
        <v>759</v>
      </c>
      <c r="C116" t="s">
        <v>91</v>
      </c>
      <c r="D116" t="s">
        <v>128</v>
      </c>
      <c r="E116" s="605">
        <f t="shared" si="5"/>
        <v>22</v>
      </c>
      <c r="F116">
        <v>1</v>
      </c>
      <c r="G116">
        <v>2</v>
      </c>
      <c r="H116">
        <v>2</v>
      </c>
      <c r="I116">
        <v>2</v>
      </c>
      <c r="J116">
        <v>2</v>
      </c>
      <c r="K116">
        <v>2</v>
      </c>
      <c r="L116">
        <v>2</v>
      </c>
      <c r="M116">
        <v>2</v>
      </c>
      <c r="N116">
        <v>2</v>
      </c>
      <c r="O116">
        <v>2</v>
      </c>
      <c r="P116">
        <v>1</v>
      </c>
      <c r="Q116">
        <v>2</v>
      </c>
      <c r="S116" s="605">
        <f t="shared" si="6"/>
        <v>22</v>
      </c>
      <c r="T116">
        <v>1</v>
      </c>
      <c r="U116">
        <v>2</v>
      </c>
      <c r="V116">
        <v>2</v>
      </c>
      <c r="W116">
        <v>2</v>
      </c>
      <c r="X116">
        <v>2</v>
      </c>
      <c r="Y116">
        <v>2</v>
      </c>
      <c r="Z116">
        <v>2</v>
      </c>
      <c r="AA116">
        <v>2</v>
      </c>
      <c r="AB116">
        <v>2</v>
      </c>
      <c r="AC116">
        <v>2</v>
      </c>
      <c r="AD116">
        <v>1</v>
      </c>
      <c r="AE116">
        <v>2</v>
      </c>
    </row>
    <row r="117" spans="1:31">
      <c r="A117" t="s">
        <v>24</v>
      </c>
      <c r="B117" s="547" t="s">
        <v>760</v>
      </c>
      <c r="C117" t="s">
        <v>92</v>
      </c>
      <c r="D117" t="s">
        <v>128</v>
      </c>
      <c r="E117" s="605">
        <f t="shared" si="5"/>
        <v>19</v>
      </c>
      <c r="F117">
        <v>1</v>
      </c>
      <c r="G117">
        <v>2</v>
      </c>
      <c r="H117">
        <v>2</v>
      </c>
      <c r="I117">
        <v>2</v>
      </c>
      <c r="J117">
        <v>1</v>
      </c>
      <c r="K117">
        <v>2</v>
      </c>
      <c r="L117">
        <v>1</v>
      </c>
      <c r="M117">
        <v>2</v>
      </c>
      <c r="N117">
        <v>1</v>
      </c>
      <c r="O117">
        <v>2</v>
      </c>
      <c r="P117">
        <v>1</v>
      </c>
      <c r="Q117">
        <v>2</v>
      </c>
      <c r="S117" s="605">
        <f t="shared" si="6"/>
        <v>19</v>
      </c>
      <c r="T117">
        <v>1</v>
      </c>
      <c r="U117">
        <v>2</v>
      </c>
      <c r="V117">
        <v>2</v>
      </c>
      <c r="W117">
        <v>2</v>
      </c>
      <c r="X117">
        <v>1</v>
      </c>
      <c r="Y117">
        <v>2</v>
      </c>
      <c r="Z117">
        <v>1</v>
      </c>
      <c r="AA117">
        <v>2</v>
      </c>
      <c r="AB117">
        <v>1</v>
      </c>
      <c r="AC117">
        <v>2</v>
      </c>
      <c r="AD117">
        <v>1</v>
      </c>
      <c r="AE117">
        <v>2</v>
      </c>
    </row>
    <row r="118" spans="1:31">
      <c r="A118" t="s">
        <v>35</v>
      </c>
      <c r="B118" s="547" t="s">
        <v>149</v>
      </c>
      <c r="C118" t="s">
        <v>823</v>
      </c>
      <c r="D118" t="s">
        <v>130</v>
      </c>
      <c r="E118" s="605">
        <f t="shared" si="5"/>
        <v>0</v>
      </c>
      <c r="S118" s="605">
        <f t="shared" si="6"/>
        <v>0</v>
      </c>
    </row>
    <row r="119" spans="1:31">
      <c r="A119" t="s">
        <v>35</v>
      </c>
      <c r="B119" s="547" t="s">
        <v>150</v>
      </c>
      <c r="C119" t="s">
        <v>131</v>
      </c>
      <c r="D119" t="s">
        <v>130</v>
      </c>
      <c r="E119" s="605">
        <f t="shared" si="5"/>
        <v>17</v>
      </c>
      <c r="F119">
        <v>1</v>
      </c>
      <c r="G119">
        <v>1</v>
      </c>
      <c r="H119">
        <v>2</v>
      </c>
      <c r="I119">
        <v>1</v>
      </c>
      <c r="J119">
        <v>2</v>
      </c>
      <c r="K119">
        <v>1</v>
      </c>
      <c r="L119">
        <v>1</v>
      </c>
      <c r="M119">
        <v>2</v>
      </c>
      <c r="N119">
        <v>2</v>
      </c>
      <c r="O119">
        <v>2</v>
      </c>
      <c r="P119">
        <v>1</v>
      </c>
      <c r="Q119">
        <v>1</v>
      </c>
      <c r="S119" s="605">
        <f t="shared" si="6"/>
        <v>17</v>
      </c>
      <c r="T119">
        <v>1</v>
      </c>
      <c r="U119">
        <v>1</v>
      </c>
      <c r="V119">
        <v>2</v>
      </c>
      <c r="W119">
        <v>1</v>
      </c>
      <c r="X119">
        <v>2</v>
      </c>
      <c r="Y119">
        <v>1</v>
      </c>
      <c r="Z119">
        <v>1</v>
      </c>
      <c r="AA119">
        <v>2</v>
      </c>
      <c r="AB119">
        <v>2</v>
      </c>
      <c r="AC119">
        <v>2</v>
      </c>
      <c r="AD119">
        <v>1</v>
      </c>
      <c r="AE119">
        <v>1</v>
      </c>
    </row>
    <row r="120" spans="1:31">
      <c r="A120" t="s">
        <v>10</v>
      </c>
      <c r="B120" s="547" t="s">
        <v>9</v>
      </c>
      <c r="C120" t="s">
        <v>187</v>
      </c>
      <c r="D120" t="s">
        <v>130</v>
      </c>
      <c r="E120" s="605">
        <f t="shared" si="5"/>
        <v>0</v>
      </c>
      <c r="S120" s="605">
        <f t="shared" si="6"/>
        <v>0</v>
      </c>
    </row>
    <row r="121" spans="1:31">
      <c r="A121" t="s">
        <v>10</v>
      </c>
      <c r="B121" s="547" t="s">
        <v>153</v>
      </c>
      <c r="C121" t="s">
        <v>81</v>
      </c>
      <c r="D121" t="s">
        <v>130</v>
      </c>
      <c r="E121" s="605">
        <f t="shared" si="5"/>
        <v>0</v>
      </c>
      <c r="S121" s="605">
        <f>SUM(T121:AE121)</f>
        <v>0</v>
      </c>
    </row>
    <row r="122" spans="1:31">
      <c r="A122" t="s">
        <v>10</v>
      </c>
      <c r="B122" s="547" t="s">
        <v>154</v>
      </c>
      <c r="C122" t="s">
        <v>82</v>
      </c>
      <c r="D122" t="s">
        <v>130</v>
      </c>
      <c r="E122" s="605">
        <f t="shared" si="5"/>
        <v>22</v>
      </c>
      <c r="F122">
        <v>1</v>
      </c>
      <c r="G122">
        <v>1</v>
      </c>
      <c r="H122">
        <v>2</v>
      </c>
      <c r="I122">
        <v>2</v>
      </c>
      <c r="J122">
        <v>2</v>
      </c>
      <c r="K122">
        <v>2</v>
      </c>
      <c r="L122">
        <v>2</v>
      </c>
      <c r="M122">
        <v>2</v>
      </c>
      <c r="N122">
        <v>2</v>
      </c>
      <c r="O122">
        <v>2</v>
      </c>
      <c r="P122">
        <v>2</v>
      </c>
      <c r="Q122">
        <v>2</v>
      </c>
      <c r="S122" s="605">
        <f>SUM(T122:AE122)</f>
        <v>22</v>
      </c>
      <c r="T122">
        <v>1</v>
      </c>
      <c r="U122">
        <v>1</v>
      </c>
      <c r="V122">
        <v>2</v>
      </c>
      <c r="W122">
        <v>2</v>
      </c>
      <c r="X122">
        <v>2</v>
      </c>
      <c r="Y122">
        <v>2</v>
      </c>
      <c r="Z122">
        <v>2</v>
      </c>
      <c r="AA122">
        <v>2</v>
      </c>
      <c r="AB122">
        <v>2</v>
      </c>
      <c r="AC122">
        <v>2</v>
      </c>
      <c r="AD122">
        <v>2</v>
      </c>
      <c r="AE122">
        <v>2</v>
      </c>
    </row>
    <row r="123" spans="1:31">
      <c r="A123" t="s">
        <v>10</v>
      </c>
      <c r="B123" s="547" t="s">
        <v>326</v>
      </c>
      <c r="C123" t="s">
        <v>185</v>
      </c>
      <c r="D123" t="s">
        <v>130</v>
      </c>
      <c r="E123" s="605">
        <f t="shared" si="5"/>
        <v>0</v>
      </c>
      <c r="S123" s="605">
        <f>SUM(T123:AE123)</f>
        <v>0</v>
      </c>
    </row>
    <row r="124" spans="1:31">
      <c r="A124" t="s">
        <v>8</v>
      </c>
      <c r="B124" s="547" t="s">
        <v>566</v>
      </c>
      <c r="C124" t="s">
        <v>567</v>
      </c>
      <c r="D124" t="s">
        <v>132</v>
      </c>
      <c r="E124" s="605">
        <f t="shared" si="5"/>
        <v>0</v>
      </c>
      <c r="S124" s="605">
        <f>SUM(T124:AE124)</f>
        <v>0</v>
      </c>
    </row>
    <row r="125" spans="1:31">
      <c r="A125" t="s">
        <v>8</v>
      </c>
      <c r="B125" s="547" t="s">
        <v>152</v>
      </c>
      <c r="C125" t="s">
        <v>369</v>
      </c>
      <c r="D125" t="s">
        <v>132</v>
      </c>
      <c r="E125" s="605">
        <f t="shared" si="5"/>
        <v>18</v>
      </c>
      <c r="F125">
        <v>1</v>
      </c>
      <c r="G125">
        <v>1</v>
      </c>
      <c r="H125">
        <v>1</v>
      </c>
      <c r="I125">
        <v>2</v>
      </c>
      <c r="J125">
        <v>2</v>
      </c>
      <c r="K125">
        <v>2</v>
      </c>
      <c r="L125">
        <v>2</v>
      </c>
      <c r="M125">
        <v>2</v>
      </c>
      <c r="N125">
        <v>2</v>
      </c>
      <c r="O125">
        <v>1</v>
      </c>
      <c r="P125">
        <v>1</v>
      </c>
      <c r="Q125">
        <v>1</v>
      </c>
      <c r="S125" s="605">
        <f>SUM(T125:AE125)</f>
        <v>18</v>
      </c>
      <c r="T125">
        <v>1</v>
      </c>
      <c r="U125">
        <v>1</v>
      </c>
      <c r="V125">
        <v>1</v>
      </c>
      <c r="W125">
        <v>2</v>
      </c>
      <c r="X125">
        <v>2</v>
      </c>
      <c r="Y125">
        <v>2</v>
      </c>
      <c r="Z125">
        <v>2</v>
      </c>
      <c r="AA125">
        <v>2</v>
      </c>
      <c r="AB125">
        <v>2</v>
      </c>
      <c r="AC125">
        <v>1</v>
      </c>
      <c r="AD125">
        <v>1</v>
      </c>
      <c r="AE125">
        <v>1</v>
      </c>
    </row>
    <row r="126" spans="1:31">
      <c r="S126" s="604"/>
    </row>
    <row r="127" spans="1:31">
      <c r="S127" s="604"/>
    </row>
    <row r="128" spans="1:31">
      <c r="S128" s="604"/>
    </row>
    <row r="129" spans="19:19">
      <c r="S129" s="604"/>
    </row>
    <row r="130" spans="19:19">
      <c r="S130" s="604"/>
    </row>
    <row r="131" spans="19:19">
      <c r="S131" s="604"/>
    </row>
    <row r="132" spans="19:19">
      <c r="S132" s="604"/>
    </row>
    <row r="133" spans="19:19">
      <c r="S133" s="604"/>
    </row>
    <row r="134" spans="19:19">
      <c r="S134" s="604"/>
    </row>
  </sheetData>
  <mergeCells count="2">
    <mergeCell ref="F1:Q1"/>
    <mergeCell ref="T1:AE1"/>
  </mergeCells>
  <phoneticPr fontId="3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A1:I55"/>
  <sheetViews>
    <sheetView zoomScale="75" workbookViewId="0">
      <selection activeCell="A9" sqref="A9"/>
    </sheetView>
  </sheetViews>
  <sheetFormatPr defaultColWidth="8.85546875" defaultRowHeight="12.75"/>
  <cols>
    <col min="1" max="1" width="38.5703125" style="44" customWidth="1"/>
    <col min="2" max="2" width="13.140625" style="58" customWidth="1"/>
    <col min="3" max="6" width="16.140625" style="11" customWidth="1"/>
    <col min="7" max="7" width="19" style="11" customWidth="1"/>
    <col min="8" max="8" width="16.140625" style="11" customWidth="1"/>
    <col min="9" max="9" width="8.5703125" style="226" customWidth="1"/>
    <col min="10" max="22" width="5.7109375" style="11" customWidth="1"/>
    <col min="23" max="27" width="11.7109375" style="11" customWidth="1"/>
    <col min="28" max="28" width="4.5703125" style="11" bestFit="1" customWidth="1"/>
    <col min="29" max="29" width="4.28515625" style="11" bestFit="1" customWidth="1"/>
    <col min="30" max="16384" width="8.85546875" style="11"/>
  </cols>
  <sheetData>
    <row r="1" spans="1:9" s="6" customFormat="1" ht="45.75" customHeight="1">
      <c r="A1" s="683" t="s">
        <v>1044</v>
      </c>
      <c r="B1" s="683"/>
      <c r="C1" s="683"/>
      <c r="D1" s="683"/>
      <c r="E1" s="683"/>
      <c r="F1" s="683"/>
      <c r="G1" s="683"/>
      <c r="H1" s="683"/>
      <c r="I1" s="225"/>
    </row>
    <row r="2" spans="1:9" s="6" customFormat="1" ht="33" customHeight="1">
      <c r="A2" s="684" t="s">
        <v>284</v>
      </c>
      <c r="B2" s="686" t="s">
        <v>234</v>
      </c>
      <c r="C2" s="688" t="s">
        <v>444</v>
      </c>
      <c r="D2" s="689"/>
      <c r="E2" s="689"/>
      <c r="F2" s="689"/>
      <c r="G2" s="689"/>
      <c r="H2" s="689"/>
      <c r="I2" s="225"/>
    </row>
    <row r="3" spans="1:9" s="6" customFormat="1" ht="33" customHeight="1" thickBot="1">
      <c r="A3" s="685"/>
      <c r="B3" s="687"/>
      <c r="C3" s="59" t="s">
        <v>235</v>
      </c>
      <c r="D3" s="59" t="s">
        <v>236</v>
      </c>
      <c r="E3" s="59" t="s">
        <v>237</v>
      </c>
      <c r="F3" s="59" t="s">
        <v>238</v>
      </c>
      <c r="G3" s="59" t="s">
        <v>239</v>
      </c>
      <c r="H3" s="59" t="s">
        <v>240</v>
      </c>
      <c r="I3" s="225"/>
    </row>
    <row r="4" spans="1:9" ht="13.5" thickTop="1">
      <c r="A4" s="45" t="s">
        <v>288</v>
      </c>
      <c r="B4" s="54"/>
      <c r="C4" s="55"/>
      <c r="D4" s="55"/>
      <c r="E4" s="55"/>
      <c r="F4" s="55"/>
      <c r="G4" s="55"/>
      <c r="H4" s="55"/>
    </row>
    <row r="5" spans="1:9">
      <c r="A5" s="46" t="s">
        <v>291</v>
      </c>
      <c r="B5" s="54"/>
      <c r="C5" s="55"/>
      <c r="D5" s="55"/>
      <c r="E5" s="55"/>
      <c r="F5" s="55"/>
      <c r="G5" s="55"/>
      <c r="H5" s="55"/>
    </row>
    <row r="6" spans="1:9" ht="14.25">
      <c r="A6" s="47" t="s">
        <v>292</v>
      </c>
      <c r="B6" s="54" t="s">
        <v>337</v>
      </c>
      <c r="C6" s="60" t="s">
        <v>241</v>
      </c>
      <c r="D6" s="61" t="s">
        <v>242</v>
      </c>
      <c r="E6" s="60" t="s">
        <v>241</v>
      </c>
      <c r="F6" s="61" t="s">
        <v>443</v>
      </c>
      <c r="G6" s="60" t="s">
        <v>241</v>
      </c>
      <c r="H6" s="60" t="s">
        <v>241</v>
      </c>
    </row>
    <row r="7" spans="1:9" ht="14.25">
      <c r="A7" s="47" t="s">
        <v>244</v>
      </c>
      <c r="B7" s="54" t="s">
        <v>324</v>
      </c>
      <c r="C7" s="60" t="s">
        <v>241</v>
      </c>
      <c r="D7" s="61" t="s">
        <v>242</v>
      </c>
      <c r="E7" s="60" t="s">
        <v>241</v>
      </c>
      <c r="F7" s="61" t="s">
        <v>443</v>
      </c>
      <c r="G7" s="60" t="s">
        <v>241</v>
      </c>
      <c r="H7" s="60" t="s">
        <v>241</v>
      </c>
    </row>
    <row r="8" spans="1:9" ht="14.25">
      <c r="A8" s="47" t="s">
        <v>323</v>
      </c>
      <c r="B8" s="54" t="s">
        <v>338</v>
      </c>
      <c r="C8" s="60" t="s">
        <v>241</v>
      </c>
      <c r="D8" s="60" t="s">
        <v>241</v>
      </c>
      <c r="E8" s="60" t="s">
        <v>241</v>
      </c>
      <c r="F8" s="60" t="s">
        <v>241</v>
      </c>
      <c r="G8" s="60" t="s">
        <v>241</v>
      </c>
      <c r="H8" s="60" t="s">
        <v>241</v>
      </c>
    </row>
    <row r="9" spans="1:9" ht="26.25" customHeight="1">
      <c r="A9" s="47" t="s">
        <v>245</v>
      </c>
      <c r="B9" s="54" t="s">
        <v>1050</v>
      </c>
      <c r="C9" s="60" t="s">
        <v>241</v>
      </c>
      <c r="D9" s="61" t="s">
        <v>243</v>
      </c>
      <c r="E9" s="62" t="s">
        <v>356</v>
      </c>
      <c r="F9" s="61" t="s">
        <v>243</v>
      </c>
      <c r="G9" s="55"/>
      <c r="H9" s="55"/>
    </row>
    <row r="10" spans="1:9">
      <c r="A10" s="47"/>
      <c r="B10" s="54"/>
      <c r="C10" s="55"/>
      <c r="D10" s="55"/>
      <c r="E10" s="55"/>
      <c r="F10" s="55"/>
      <c r="G10" s="55"/>
      <c r="H10" s="55"/>
    </row>
    <row r="11" spans="1:9">
      <c r="A11" s="46" t="s">
        <v>248</v>
      </c>
      <c r="B11" s="54"/>
      <c r="C11" s="55"/>
      <c r="D11" s="55"/>
      <c r="E11" s="55"/>
      <c r="F11" s="55"/>
      <c r="G11" s="55"/>
      <c r="H11" s="55"/>
    </row>
    <row r="12" spans="1:9" ht="14.25">
      <c r="A12" s="47" t="s">
        <v>313</v>
      </c>
      <c r="B12" s="54" t="s">
        <v>246</v>
      </c>
      <c r="C12" s="60" t="s">
        <v>241</v>
      </c>
      <c r="D12" s="61" t="s">
        <v>247</v>
      </c>
      <c r="E12" s="60" t="s">
        <v>241</v>
      </c>
      <c r="F12" s="61" t="s">
        <v>247</v>
      </c>
      <c r="G12" s="60" t="s">
        <v>241</v>
      </c>
      <c r="H12" s="60" t="s">
        <v>241</v>
      </c>
    </row>
    <row r="13" spans="1:9" ht="14.25">
      <c r="A13" s="47" t="s">
        <v>315</v>
      </c>
      <c r="B13" s="54" t="s">
        <v>246</v>
      </c>
      <c r="C13" s="60" t="s">
        <v>241</v>
      </c>
      <c r="D13" s="61" t="s">
        <v>247</v>
      </c>
      <c r="E13" s="60" t="s">
        <v>241</v>
      </c>
      <c r="F13" s="61" t="s">
        <v>247</v>
      </c>
      <c r="G13" s="60" t="s">
        <v>241</v>
      </c>
      <c r="H13" s="60" t="s">
        <v>241</v>
      </c>
    </row>
    <row r="14" spans="1:9">
      <c r="A14" s="47"/>
      <c r="B14" s="54"/>
      <c r="C14" s="55"/>
      <c r="D14" s="55"/>
      <c r="E14" s="55"/>
      <c r="F14" s="55"/>
      <c r="G14" s="55"/>
      <c r="H14" s="55"/>
    </row>
    <row r="15" spans="1:9">
      <c r="A15" s="46" t="s">
        <v>249</v>
      </c>
      <c r="B15" s="54"/>
      <c r="C15" s="55"/>
      <c r="D15" s="55"/>
      <c r="E15" s="55"/>
      <c r="F15" s="55"/>
      <c r="G15" s="55"/>
      <c r="H15" s="55"/>
    </row>
    <row r="16" spans="1:9" ht="27.75" customHeight="1">
      <c r="A16" s="47" t="s">
        <v>628</v>
      </c>
      <c r="B16" s="54">
        <v>2033</v>
      </c>
      <c r="C16" s="64" t="s">
        <v>241</v>
      </c>
      <c r="D16" s="189" t="s">
        <v>443</v>
      </c>
      <c r="E16" s="193" t="s">
        <v>356</v>
      </c>
      <c r="F16" s="189" t="s">
        <v>443</v>
      </c>
      <c r="G16" s="542" t="s">
        <v>251</v>
      </c>
      <c r="H16" s="60" t="s">
        <v>241</v>
      </c>
    </row>
    <row r="17" spans="1:8" ht="13.5" customHeight="1">
      <c r="A17" s="47" t="s">
        <v>232</v>
      </c>
      <c r="B17" s="54">
        <v>2060</v>
      </c>
      <c r="C17" s="64" t="s">
        <v>241</v>
      </c>
      <c r="D17" s="228" t="s">
        <v>250</v>
      </c>
      <c r="E17" s="62" t="s">
        <v>142</v>
      </c>
      <c r="F17" s="228" t="s">
        <v>250</v>
      </c>
      <c r="G17" s="543" t="s">
        <v>251</v>
      </c>
      <c r="H17" s="60" t="s">
        <v>241</v>
      </c>
    </row>
    <row r="18" spans="1:8" ht="13.5" customHeight="1">
      <c r="A18" s="57" t="s">
        <v>228</v>
      </c>
      <c r="B18" s="54" t="s">
        <v>227</v>
      </c>
      <c r="C18" s="64" t="s">
        <v>241</v>
      </c>
      <c r="D18" s="228" t="s">
        <v>250</v>
      </c>
      <c r="E18" s="62" t="s">
        <v>142</v>
      </c>
      <c r="F18" s="228" t="s">
        <v>250</v>
      </c>
      <c r="G18" s="60" t="s">
        <v>241</v>
      </c>
      <c r="H18" s="60" t="s">
        <v>241</v>
      </c>
    </row>
    <row r="19" spans="1:8" ht="13.5" customHeight="1">
      <c r="A19" s="47" t="s">
        <v>233</v>
      </c>
      <c r="B19" s="54" t="s">
        <v>1041</v>
      </c>
      <c r="C19" s="64" t="s">
        <v>241</v>
      </c>
      <c r="D19" s="228" t="s">
        <v>250</v>
      </c>
      <c r="E19" s="62" t="s">
        <v>142</v>
      </c>
      <c r="F19" s="228" t="s">
        <v>250</v>
      </c>
      <c r="G19" s="60" t="s">
        <v>241</v>
      </c>
      <c r="H19" s="60" t="s">
        <v>241</v>
      </c>
    </row>
    <row r="20" spans="1:8">
      <c r="A20" s="47"/>
      <c r="B20" s="54"/>
      <c r="C20" s="55"/>
      <c r="D20" s="55"/>
      <c r="E20" s="55"/>
      <c r="F20" s="55"/>
      <c r="G20" s="55"/>
      <c r="H20" s="55"/>
    </row>
    <row r="21" spans="1:8">
      <c r="A21" s="46" t="s">
        <v>629</v>
      </c>
      <c r="B21" s="54"/>
      <c r="C21" s="55"/>
      <c r="D21" s="55"/>
      <c r="E21" s="55"/>
      <c r="F21" s="55"/>
      <c r="G21" s="55"/>
      <c r="H21" s="55"/>
    </row>
    <row r="22" spans="1:8" ht="12.75" customHeight="1">
      <c r="A22" s="47" t="s">
        <v>630</v>
      </c>
      <c r="B22" s="54">
        <v>2020</v>
      </c>
      <c r="C22" s="63">
        <v>1</v>
      </c>
      <c r="D22" s="61" t="s">
        <v>252</v>
      </c>
      <c r="E22" s="61" t="s">
        <v>253</v>
      </c>
      <c r="F22" s="61" t="s">
        <v>254</v>
      </c>
      <c r="G22" s="60" t="s">
        <v>241</v>
      </c>
      <c r="H22" s="61" t="s">
        <v>251</v>
      </c>
    </row>
    <row r="23" spans="1:8" ht="12.75" customHeight="1">
      <c r="A23" s="47" t="s">
        <v>395</v>
      </c>
      <c r="B23" s="54">
        <v>4024</v>
      </c>
      <c r="C23" s="63">
        <v>1</v>
      </c>
      <c r="D23" s="61" t="s">
        <v>252</v>
      </c>
      <c r="E23" s="61" t="s">
        <v>253</v>
      </c>
      <c r="F23" s="61" t="s">
        <v>254</v>
      </c>
      <c r="G23" s="60" t="s">
        <v>241</v>
      </c>
      <c r="H23" s="61" t="s">
        <v>251</v>
      </c>
    </row>
    <row r="24" spans="1:8" ht="12.75" customHeight="1">
      <c r="A24" s="47" t="s">
        <v>631</v>
      </c>
      <c r="B24" s="54">
        <v>1433</v>
      </c>
      <c r="C24" s="63">
        <v>1</v>
      </c>
      <c r="D24" s="61" t="s">
        <v>252</v>
      </c>
      <c r="E24" s="61" t="s">
        <v>253</v>
      </c>
      <c r="F24" s="61" t="s">
        <v>254</v>
      </c>
      <c r="G24" s="60" t="s">
        <v>241</v>
      </c>
      <c r="H24" s="61" t="s">
        <v>251</v>
      </c>
    </row>
    <row r="25" spans="1:8">
      <c r="A25" s="47"/>
      <c r="B25" s="54"/>
      <c r="C25" s="55"/>
      <c r="D25" s="55"/>
      <c r="E25" s="55"/>
      <c r="F25" s="55"/>
      <c r="G25" s="55"/>
      <c r="H25" s="55"/>
    </row>
    <row r="26" spans="1:8">
      <c r="A26" s="52"/>
      <c r="B26" s="54"/>
      <c r="C26" s="55"/>
      <c r="D26" s="55"/>
      <c r="E26" s="55"/>
      <c r="F26" s="55"/>
      <c r="G26" s="55"/>
      <c r="H26" s="55"/>
    </row>
    <row r="27" spans="1:8">
      <c r="A27" s="48" t="s">
        <v>316</v>
      </c>
      <c r="B27" s="54"/>
      <c r="C27" s="55"/>
      <c r="D27" s="55"/>
      <c r="E27" s="55"/>
      <c r="F27" s="55"/>
      <c r="G27" s="55"/>
      <c r="H27" s="55"/>
    </row>
    <row r="28" spans="1:8" ht="14.25">
      <c r="A28" s="49" t="s">
        <v>317</v>
      </c>
      <c r="B28" s="54" t="s">
        <v>246</v>
      </c>
      <c r="C28" s="64" t="s">
        <v>241</v>
      </c>
      <c r="D28" s="64" t="s">
        <v>241</v>
      </c>
      <c r="E28" s="64" t="s">
        <v>241</v>
      </c>
      <c r="F28" s="65" t="s">
        <v>247</v>
      </c>
      <c r="G28" s="64" t="s">
        <v>241</v>
      </c>
      <c r="H28" s="64" t="s">
        <v>241</v>
      </c>
    </row>
    <row r="29" spans="1:8" ht="14.25">
      <c r="A29" s="49" t="s">
        <v>318</v>
      </c>
      <c r="B29" s="54" t="s">
        <v>246</v>
      </c>
      <c r="C29" s="64" t="s">
        <v>241</v>
      </c>
      <c r="D29" s="64" t="s">
        <v>241</v>
      </c>
      <c r="E29" s="64" t="s">
        <v>241</v>
      </c>
      <c r="F29" s="65" t="s">
        <v>247</v>
      </c>
      <c r="G29" s="64" t="s">
        <v>241</v>
      </c>
      <c r="H29" s="64" t="s">
        <v>241</v>
      </c>
    </row>
    <row r="30" spans="1:8" ht="14.25">
      <c r="A30" s="49" t="s">
        <v>319</v>
      </c>
      <c r="B30" s="54" t="s">
        <v>246</v>
      </c>
      <c r="C30" s="64" t="s">
        <v>241</v>
      </c>
      <c r="D30" s="64" t="s">
        <v>241</v>
      </c>
      <c r="E30" s="64" t="s">
        <v>241</v>
      </c>
      <c r="F30" s="65" t="s">
        <v>247</v>
      </c>
      <c r="G30" s="64" t="s">
        <v>241</v>
      </c>
      <c r="H30" s="64" t="s">
        <v>241</v>
      </c>
    </row>
    <row r="31" spans="1:8" ht="14.25">
      <c r="A31" s="49" t="s">
        <v>255</v>
      </c>
      <c r="B31" s="54" t="s">
        <v>325</v>
      </c>
      <c r="C31" s="64" t="s">
        <v>241</v>
      </c>
      <c r="D31" s="64" t="s">
        <v>241</v>
      </c>
      <c r="E31" s="64" t="s">
        <v>241</v>
      </c>
      <c r="F31" s="65" t="s">
        <v>247</v>
      </c>
      <c r="G31" s="64" t="s">
        <v>241</v>
      </c>
      <c r="H31" s="64" t="s">
        <v>241</v>
      </c>
    </row>
    <row r="32" spans="1:8" ht="14.25">
      <c r="A32" s="49" t="s">
        <v>597</v>
      </c>
      <c r="B32" s="54" t="s">
        <v>596</v>
      </c>
      <c r="C32" s="64" t="s">
        <v>241</v>
      </c>
      <c r="D32" s="64" t="s">
        <v>241</v>
      </c>
      <c r="E32" s="64" t="s">
        <v>241</v>
      </c>
      <c r="F32" s="65" t="s">
        <v>247</v>
      </c>
      <c r="G32" s="64" t="s">
        <v>241</v>
      </c>
      <c r="H32" s="64" t="s">
        <v>241</v>
      </c>
    </row>
    <row r="33" spans="1:9">
      <c r="A33" s="43"/>
      <c r="B33" s="54"/>
      <c r="C33" s="55"/>
      <c r="D33" s="55"/>
      <c r="E33" s="55"/>
      <c r="F33" s="55"/>
      <c r="G33" s="55"/>
      <c r="H33" s="55"/>
    </row>
    <row r="34" spans="1:9">
      <c r="A34" s="50" t="s">
        <v>320</v>
      </c>
      <c r="B34" s="54"/>
      <c r="C34" s="55"/>
      <c r="D34" s="55"/>
      <c r="E34" s="55"/>
      <c r="F34" s="55"/>
      <c r="G34" s="55"/>
      <c r="H34" s="55"/>
    </row>
    <row r="35" spans="1:9" ht="14.25">
      <c r="A35" s="51" t="s">
        <v>321</v>
      </c>
      <c r="B35" s="54" t="s">
        <v>338</v>
      </c>
      <c r="C35" s="64" t="s">
        <v>241</v>
      </c>
      <c r="D35" s="64" t="s">
        <v>241</v>
      </c>
      <c r="E35" s="64" t="s">
        <v>241</v>
      </c>
      <c r="F35" s="64" t="s">
        <v>241</v>
      </c>
      <c r="G35" s="64" t="s">
        <v>241</v>
      </c>
      <c r="H35" s="64" t="s">
        <v>241</v>
      </c>
    </row>
    <row r="36" spans="1:9" ht="14.25">
      <c r="A36" s="51" t="s">
        <v>339</v>
      </c>
      <c r="B36" s="54">
        <v>2172</v>
      </c>
      <c r="C36" s="64" t="s">
        <v>241</v>
      </c>
      <c r="D36" s="64" t="s">
        <v>241</v>
      </c>
      <c r="E36" s="64" t="s">
        <v>241</v>
      </c>
      <c r="F36" s="64" t="s">
        <v>241</v>
      </c>
      <c r="G36" s="64" t="s">
        <v>241</v>
      </c>
      <c r="H36" s="64" t="s">
        <v>241</v>
      </c>
    </row>
    <row r="37" spans="1:9" ht="14.25">
      <c r="A37" s="51" t="s">
        <v>1024</v>
      </c>
      <c r="B37" s="54">
        <v>2176</v>
      </c>
      <c r="C37" s="64" t="s">
        <v>241</v>
      </c>
      <c r="D37" s="64" t="s">
        <v>241</v>
      </c>
      <c r="E37" s="64" t="s">
        <v>241</v>
      </c>
      <c r="F37" s="64" t="s">
        <v>241</v>
      </c>
      <c r="G37" s="64" t="s">
        <v>241</v>
      </c>
      <c r="H37" s="64" t="s">
        <v>241</v>
      </c>
    </row>
    <row r="38" spans="1:9" ht="14.25">
      <c r="A38" s="51" t="s">
        <v>1025</v>
      </c>
      <c r="B38" s="54" t="s">
        <v>1026</v>
      </c>
      <c r="C38" s="64" t="s">
        <v>241</v>
      </c>
      <c r="D38" s="64" t="s">
        <v>241</v>
      </c>
      <c r="E38" s="64" t="s">
        <v>241</v>
      </c>
      <c r="F38" s="64" t="s">
        <v>241</v>
      </c>
      <c r="G38" s="64" t="s">
        <v>241</v>
      </c>
      <c r="H38" s="64" t="s">
        <v>241</v>
      </c>
    </row>
    <row r="39" spans="1:9" ht="14.25">
      <c r="A39" s="51" t="s">
        <v>1027</v>
      </c>
      <c r="B39" s="54" t="s">
        <v>1026</v>
      </c>
      <c r="C39" s="64" t="s">
        <v>241</v>
      </c>
      <c r="D39" s="64" t="s">
        <v>241</v>
      </c>
      <c r="E39" s="64" t="s">
        <v>241</v>
      </c>
      <c r="F39" s="64" t="s">
        <v>241</v>
      </c>
      <c r="G39" s="64" t="s">
        <v>241</v>
      </c>
      <c r="H39" s="64" t="s">
        <v>241</v>
      </c>
    </row>
    <row r="40" spans="1:9" ht="14.25">
      <c r="A40" s="51" t="s">
        <v>1028</v>
      </c>
      <c r="B40" s="54" t="s">
        <v>1026</v>
      </c>
      <c r="C40" s="64" t="s">
        <v>241</v>
      </c>
      <c r="D40" s="64" t="s">
        <v>241</v>
      </c>
      <c r="E40" s="64" t="s">
        <v>241</v>
      </c>
      <c r="F40" s="64" t="s">
        <v>241</v>
      </c>
      <c r="G40" s="64" t="s">
        <v>241</v>
      </c>
      <c r="H40" s="64" t="s">
        <v>241</v>
      </c>
    </row>
    <row r="41" spans="1:9" ht="14.25" customHeight="1" thickBot="1">
      <c r="A41" s="53" t="s">
        <v>259</v>
      </c>
      <c r="B41" s="66">
        <v>1632</v>
      </c>
      <c r="C41" s="67" t="s">
        <v>241</v>
      </c>
      <c r="D41" s="67" t="s">
        <v>241</v>
      </c>
      <c r="E41" s="67" t="s">
        <v>241</v>
      </c>
      <c r="F41" s="67" t="s">
        <v>241</v>
      </c>
      <c r="G41" s="67" t="s">
        <v>241</v>
      </c>
      <c r="H41" s="67" t="s">
        <v>241</v>
      </c>
    </row>
    <row r="42" spans="1:9" s="10" customFormat="1" ht="8.25" customHeight="1">
      <c r="A42" s="52"/>
      <c r="B42" s="54"/>
      <c r="C42" s="56"/>
      <c r="D42" s="56"/>
      <c r="E42" s="56"/>
      <c r="F42" s="56"/>
      <c r="G42" s="64"/>
      <c r="H42" s="64"/>
      <c r="I42" s="227"/>
    </row>
    <row r="43" spans="1:9" ht="66" customHeight="1">
      <c r="A43" s="68" t="s">
        <v>322</v>
      </c>
      <c r="B43" s="678" t="s">
        <v>1037</v>
      </c>
      <c r="C43" s="679"/>
      <c r="D43" s="679"/>
      <c r="E43" s="679"/>
      <c r="F43" s="679"/>
      <c r="G43" s="679"/>
      <c r="H43" s="679"/>
    </row>
    <row r="44" spans="1:9" ht="20.25" customHeight="1">
      <c r="A44" s="69"/>
      <c r="B44" s="678" t="s">
        <v>670</v>
      </c>
      <c r="C44" s="679"/>
      <c r="D44" s="679"/>
      <c r="E44" s="679"/>
      <c r="F44" s="679"/>
      <c r="G44" s="679"/>
      <c r="H44" s="679"/>
    </row>
    <row r="45" spans="1:9" ht="31.5" customHeight="1">
      <c r="A45" s="69"/>
      <c r="B45" s="678"/>
      <c r="C45" s="679"/>
      <c r="D45" s="679"/>
      <c r="E45" s="679"/>
      <c r="F45" s="679"/>
      <c r="G45" s="679"/>
      <c r="H45" s="679"/>
    </row>
    <row r="46" spans="1:9" ht="31.5" customHeight="1">
      <c r="A46" s="69"/>
      <c r="B46" s="677" t="s">
        <v>357</v>
      </c>
      <c r="C46" s="677"/>
      <c r="D46" s="677"/>
      <c r="E46" s="677"/>
      <c r="F46" s="677"/>
      <c r="G46" s="677"/>
      <c r="H46" s="677"/>
    </row>
    <row r="47" spans="1:9" ht="45.75" customHeight="1">
      <c r="A47" s="69"/>
      <c r="B47" s="677" t="s">
        <v>1038</v>
      </c>
      <c r="C47" s="677"/>
      <c r="D47" s="677"/>
      <c r="E47" s="677"/>
      <c r="F47" s="677"/>
      <c r="G47" s="677"/>
      <c r="H47" s="677"/>
    </row>
    <row r="48" spans="1:9" ht="45.75" customHeight="1">
      <c r="A48" s="69"/>
      <c r="B48" s="680" t="s">
        <v>1045</v>
      </c>
      <c r="C48" s="680"/>
      <c r="D48" s="680"/>
      <c r="E48" s="680"/>
      <c r="F48" s="680"/>
      <c r="G48" s="680"/>
      <c r="H48" s="680"/>
    </row>
    <row r="49" spans="1:8" ht="27" customHeight="1">
      <c r="A49" s="69"/>
      <c r="B49" s="678" t="s">
        <v>180</v>
      </c>
      <c r="C49" s="679"/>
      <c r="D49" s="679"/>
      <c r="E49" s="679"/>
      <c r="F49" s="679"/>
      <c r="G49" s="679"/>
      <c r="H49" s="679"/>
    </row>
    <row r="50" spans="1:8" ht="28.5" customHeight="1">
      <c r="B50" s="682" t="s">
        <v>113</v>
      </c>
      <c r="C50" s="682"/>
      <c r="D50" s="682"/>
      <c r="E50" s="682"/>
      <c r="F50" s="682"/>
      <c r="G50" s="682"/>
      <c r="H50" s="682"/>
    </row>
    <row r="51" spans="1:8" ht="41.25" customHeight="1">
      <c r="B51" s="678" t="s">
        <v>114</v>
      </c>
      <c r="C51" s="679"/>
      <c r="D51" s="679"/>
      <c r="E51" s="679"/>
      <c r="F51" s="679"/>
      <c r="G51" s="679"/>
      <c r="H51" s="679"/>
    </row>
    <row r="52" spans="1:8" ht="34.5" customHeight="1">
      <c r="B52" s="678"/>
      <c r="C52" s="679"/>
      <c r="D52" s="679"/>
      <c r="E52" s="679"/>
      <c r="F52" s="679"/>
      <c r="G52" s="679"/>
      <c r="H52" s="679"/>
    </row>
    <row r="53" spans="1:8" ht="28.5" customHeight="1">
      <c r="B53" s="681" t="s">
        <v>181</v>
      </c>
      <c r="C53" s="681"/>
      <c r="D53" s="681"/>
      <c r="E53" s="681"/>
      <c r="F53" s="681"/>
      <c r="G53" s="681"/>
      <c r="H53" s="681"/>
    </row>
    <row r="54" spans="1:8" ht="21" customHeight="1">
      <c r="B54" s="409"/>
      <c r="C54" s="409"/>
      <c r="D54" s="409"/>
      <c r="E54" s="409"/>
      <c r="F54" s="409"/>
      <c r="G54" s="409"/>
      <c r="H54" s="408"/>
    </row>
    <row r="55" spans="1:8" ht="24" customHeight="1">
      <c r="B55" s="409"/>
      <c r="C55" s="409"/>
      <c r="D55" s="409"/>
      <c r="E55" s="409"/>
      <c r="F55" s="408"/>
      <c r="G55" s="408"/>
      <c r="H55" s="408"/>
    </row>
  </sheetData>
  <mergeCells count="15">
    <mergeCell ref="B45:H45"/>
    <mergeCell ref="B46:H46"/>
    <mergeCell ref="A1:H1"/>
    <mergeCell ref="A2:A3"/>
    <mergeCell ref="B2:B3"/>
    <mergeCell ref="C2:H2"/>
    <mergeCell ref="B43:H43"/>
    <mergeCell ref="B44:H44"/>
    <mergeCell ref="B47:H47"/>
    <mergeCell ref="B49:H49"/>
    <mergeCell ref="B48:H48"/>
    <mergeCell ref="B51:H51"/>
    <mergeCell ref="B53:H53"/>
    <mergeCell ref="B52:H52"/>
    <mergeCell ref="B50:H50"/>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Summary</vt:lpstr>
      <vt:lpstr>Trend Sites</vt:lpstr>
      <vt:lpstr>Trend Sites Definitions</vt:lpstr>
      <vt:lpstr>new cycle II sites</vt:lpstr>
      <vt:lpstr>Site Notes</vt:lpstr>
      <vt:lpstr>Lab Schedules FY2011</vt:lpstr>
      <vt:lpstr>FY11 QW Sampling frequency</vt:lpstr>
      <vt:lpstr>Basic QC 2011</vt:lpstr>
      <vt:lpstr>'Trend Sites'!Print_Area</vt:lpstr>
      <vt:lpstr>'Trend Sites'!Print_Titles</vt:lpstr>
    </vt:vector>
  </TitlesOfParts>
  <Company>U.S. Geological Survey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dreutter</cp:lastModifiedBy>
  <cp:lastPrinted>2005-05-10T13:28:07Z</cp:lastPrinted>
  <dcterms:created xsi:type="dcterms:W3CDTF">2000-09-20T15:04:00Z</dcterms:created>
  <dcterms:modified xsi:type="dcterms:W3CDTF">2010-03-19T18:36:10Z</dcterms:modified>
</cp:coreProperties>
</file>