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179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'Sheet1'!$A$1:$L$68</definedName>
  </definedNames>
  <calcPr fullCalcOnLoad="1"/>
</workbook>
</file>

<file path=xl/sharedStrings.xml><?xml version="1.0" encoding="utf-8"?>
<sst xmlns="http://schemas.openxmlformats.org/spreadsheetml/2006/main" count="175" uniqueCount="130">
  <si>
    <t>Dibromochloromethane</t>
  </si>
  <si>
    <t>Bromodichloromethane</t>
  </si>
  <si>
    <t>1,1,2-Trichloro-1,2,2-trifluoroethane (CFC-113)</t>
  </si>
  <si>
    <t>Atrazine</t>
  </si>
  <si>
    <t>Dieldrin</t>
  </si>
  <si>
    <t>p,p'-DDE</t>
  </si>
  <si>
    <t>2-Chloro-2,6-diethylacetanilide</t>
  </si>
  <si>
    <t>Hexazinone</t>
  </si>
  <si>
    <t>Bentazon</t>
  </si>
  <si>
    <t>Bromacil</t>
  </si>
  <si>
    <t>Caffeine</t>
  </si>
  <si>
    <t>Diuron</t>
  </si>
  <si>
    <t>Imazaquin</t>
  </si>
  <si>
    <t>Metsulfuron methyl</t>
  </si>
  <si>
    <t>3</t>
  </si>
  <si>
    <t>1</t>
  </si>
  <si>
    <t>10</t>
  </si>
  <si>
    <t>4</t>
  </si>
  <si>
    <t>12</t>
  </si>
  <si>
    <t>Trichlorofluoromethane (CFC-11)</t>
  </si>
  <si>
    <t>Pesticides</t>
  </si>
  <si>
    <t>Herbicides</t>
  </si>
  <si>
    <t>Insecticides</t>
  </si>
  <si>
    <t>CAS</t>
  </si>
  <si>
    <t>75-09-2</t>
  </si>
  <si>
    <t>67-66-3</t>
  </si>
  <si>
    <t>56-23-5</t>
  </si>
  <si>
    <t>79-01-6</t>
  </si>
  <si>
    <t>127-18-4</t>
  </si>
  <si>
    <t>156-59-2</t>
  </si>
  <si>
    <t>156-60-5</t>
  </si>
  <si>
    <t>630-20-6</t>
  </si>
  <si>
    <t>79-00-5</t>
  </si>
  <si>
    <t>75-35-4</t>
  </si>
  <si>
    <t>107-06-2</t>
  </si>
  <si>
    <t>108-90-7</t>
  </si>
  <si>
    <t>106-93-4</t>
  </si>
  <si>
    <t>96-12-8</t>
  </si>
  <si>
    <t>563-58-6</t>
  </si>
  <si>
    <t>78-87-5</t>
  </si>
  <si>
    <t>96-18-4</t>
  </si>
  <si>
    <t>75-69-4</t>
  </si>
  <si>
    <t>76-13-1</t>
  </si>
  <si>
    <t>95-63-6</t>
  </si>
  <si>
    <t>637-92-3</t>
  </si>
  <si>
    <t>108-88-3</t>
  </si>
  <si>
    <t>75-25-2</t>
  </si>
  <si>
    <t>75-27-4</t>
  </si>
  <si>
    <t>1912-24-9</t>
  </si>
  <si>
    <t>6190-65-4</t>
  </si>
  <si>
    <t>3397-62-4</t>
  </si>
  <si>
    <t>1007-28-9</t>
  </si>
  <si>
    <t>2163-68-0</t>
  </si>
  <si>
    <t>330-54-1</t>
  </si>
  <si>
    <t>95-76-1</t>
  </si>
  <si>
    <t>5352-88-5</t>
  </si>
  <si>
    <t>314-40-9</t>
  </si>
  <si>
    <t>51235-04-2</t>
  </si>
  <si>
    <t>6967-29-9</t>
  </si>
  <si>
    <t>25057-89-0</t>
  </si>
  <si>
    <t>81335-37-7</t>
  </si>
  <si>
    <t>74223-64-6</t>
  </si>
  <si>
    <t>60-57-1</t>
  </si>
  <si>
    <t>72-55-9</t>
  </si>
  <si>
    <t>58-08-2</t>
  </si>
  <si>
    <t>124-48-1</t>
  </si>
  <si>
    <t>Trichloromethane (Chloroform)</t>
  </si>
  <si>
    <t>Tetrachloromethane (Carbon tetrachloride)</t>
  </si>
  <si>
    <t>Tetrachloroethene (PCE, Perchloroethene)</t>
  </si>
  <si>
    <t>1,1,2-Trichloroethane (Vinyl trichloride)</t>
  </si>
  <si>
    <t>1,1,1,2-Tetrachloroethane (1,1,1,2-TCA)</t>
  </si>
  <si>
    <t>1,2-Dichloroethane (Ethylidene dichloride)</t>
  </si>
  <si>
    <t>1,2-Dibromoethane (EDB, Ethylene dibromide)</t>
  </si>
  <si>
    <t>1,2-Dibromo-3-chloropropane (DBCP)</t>
  </si>
  <si>
    <t>1,1-Dichloropropene (1,1-DCPe)</t>
  </si>
  <si>
    <t>1,2-Dichloropropane (DCP)</t>
  </si>
  <si>
    <t>1,2,3-Trichloropropane (TCP)</t>
  </si>
  <si>
    <t>Ethyl tert-butyl ether (ETBE)</t>
  </si>
  <si>
    <t>Methylbenzene (Toluene)</t>
  </si>
  <si>
    <t>Tribromomethane (Bromoform)</t>
  </si>
  <si>
    <t>Chlorobenzene (Monochlorobenzene)</t>
  </si>
  <si>
    <t>1,1-Dichloroethene (Vinylidene chloride)</t>
  </si>
  <si>
    <t>1,2,4-Trimethylbenzene (Psudocumene)</t>
  </si>
  <si>
    <t>Compound class, compound, and synonym (in parentheses)</t>
  </si>
  <si>
    <t>Excess CFCs (CFC-11,-12,-113)</t>
  </si>
  <si>
    <t xml:space="preserve">    Deethylatrazine</t>
  </si>
  <si>
    <t xml:space="preserve">    Deisopropylatrazine</t>
  </si>
  <si>
    <t xml:space="preserve">    2-Hydroxyatrazine</t>
  </si>
  <si>
    <t xml:space="preserve">    3,4-Dichloroaniline</t>
  </si>
  <si>
    <t xml:space="preserve">    3(4-Chlorophenyl)-1-methyl urea</t>
  </si>
  <si>
    <t>Fumigants</t>
  </si>
  <si>
    <t>Number of wells with detections</t>
  </si>
  <si>
    <t>Solvents, organic synthesis</t>
  </si>
  <si>
    <t>Gasoline components</t>
  </si>
  <si>
    <t>Number of compounds detected</t>
  </si>
  <si>
    <t>VOCs</t>
  </si>
  <si>
    <t>Organic compounds</t>
  </si>
  <si>
    <t>At least one organic compound detected</t>
  </si>
  <si>
    <t>At least one VOC detected</t>
  </si>
  <si>
    <t>At least one pesticide detected</t>
  </si>
  <si>
    <t>Method</t>
  </si>
  <si>
    <t>2020</t>
  </si>
  <si>
    <t>8134</t>
  </si>
  <si>
    <t>2060</t>
  </si>
  <si>
    <t>2001</t>
  </si>
  <si>
    <t xml:space="preserve">        Deethyldeisopropylatrazine</t>
  </si>
  <si>
    <t xml:space="preserve">    Dichloromethane (Methylene chloride)</t>
  </si>
  <si>
    <t xml:space="preserve">    Trichloroethene (TCE)</t>
  </si>
  <si>
    <t xml:space="preserve">        cis-1,2-Dichloroethene</t>
  </si>
  <si>
    <t xml:space="preserve">        trans-1,2-Dichloroethene</t>
  </si>
  <si>
    <t>Number of samples</t>
  </si>
  <si>
    <t xml:space="preserve">Public supply </t>
  </si>
  <si>
    <t>30</t>
  </si>
  <si>
    <t>Public supply</t>
  </si>
  <si>
    <t>Two or more organic compounds detected</t>
  </si>
  <si>
    <t>At least one VOC and one pesticide detected</t>
  </si>
  <si>
    <t>Two or more VOCs detected</t>
  </si>
  <si>
    <t>Two or more pesticides detected</t>
  </si>
  <si>
    <t>Monitor-ing</t>
  </si>
  <si>
    <t>1173</t>
  </si>
  <si>
    <t>Percentage of wells with detections</t>
  </si>
  <si>
    <t>Trihalomethanes</t>
  </si>
  <si>
    <t>[Compounds are grouped by use, with breakdown products indented beneath parent compounds; Number of samples was one per well, but one sample for each pesticide method was ruined in preparation and affects some percentages; Method, USGS laboratory method, bold where custom or provisional; CAS, Chemical Abstract Service Number. Refrigerants were detected in all but one well using ultrasensitive method 1173; excess CFCs (chlorofluorocarbons) indicate contamination in excess of air-water equilibrium; CFC-11 and CFC-113 were detected on VOC method 2020.]</t>
  </si>
  <si>
    <t>All wells</t>
  </si>
  <si>
    <r>
      <t>2001,</t>
    </r>
    <r>
      <rPr>
        <b/>
        <sz val="10"/>
        <rFont val="Arial"/>
        <family val="2"/>
      </rPr>
      <t>9060</t>
    </r>
  </si>
  <si>
    <t>9060</t>
  </si>
  <si>
    <t>9002</t>
  </si>
  <si>
    <t>Volatile organic compounds (VOCs)</t>
  </si>
  <si>
    <t>Refrigerants (chlorofluorocarbons)</t>
  </si>
  <si>
    <r>
      <t xml:space="preserve">Table  2.  </t>
    </r>
    <r>
      <rPr>
        <sz val="12"/>
        <rFont val="Arial"/>
        <family val="2"/>
      </rPr>
      <t>Organic compound detections in untreated ground water from public-supply and monitoring wells, Oahu, Hawaii, January 2000 through August 2001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</si>
</sst>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49" fontId="1" fillId="0" borderId="1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" fontId="0" fillId="0" borderId="2" xfId="0" applyNumberFormat="1" applyFill="1" applyBorder="1" applyAlignment="1">
      <alignment horizontal="right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" fontId="0" fillId="0" borderId="3" xfId="0" applyNumberFormat="1" applyFill="1" applyBorder="1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left" vertical="center" wrapText="1"/>
    </xf>
    <xf numFmtId="1" fontId="0" fillId="0" borderId="16" xfId="0" applyNumberFormat="1" applyFill="1" applyBorder="1" applyAlignment="1">
      <alignment horizontal="right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49" fontId="0" fillId="0" borderId="7" xfId="0" applyNumberForma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1" fontId="0" fillId="0" borderId="19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49" fontId="0" fillId="0" borderId="20" xfId="0" applyNumberForma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right"/>
    </xf>
    <xf numFmtId="1" fontId="0" fillId="0" borderId="21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49" fontId="0" fillId="0" borderId="14" xfId="0" applyNumberForma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0" fillId="0" borderId="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5" xfId="0" applyNumberFormat="1" applyFill="1" applyBorder="1" applyAlignment="1">
      <alignment/>
    </xf>
    <xf numFmtId="0" fontId="0" fillId="0" borderId="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left"/>
    </xf>
    <xf numFmtId="49" fontId="0" fillId="0" borderId="5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49" fontId="1" fillId="0" borderId="23" xfId="0" applyNumberFormat="1" applyFont="1" applyFill="1" applyBorder="1" applyAlignment="1">
      <alignment horizontal="center" vertical="center" wrapText="1"/>
    </xf>
    <xf numFmtId="164" fontId="0" fillId="0" borderId="23" xfId="0" applyNumberForma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25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 vertical="center" wrapText="1"/>
    </xf>
    <xf numFmtId="1" fontId="0" fillId="0" borderId="19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right"/>
    </xf>
    <xf numFmtId="1" fontId="0" fillId="0" borderId="24" xfId="0" applyNumberFormat="1" applyFill="1" applyBorder="1" applyAlignment="1">
      <alignment horizontal="right"/>
    </xf>
    <xf numFmtId="1" fontId="0" fillId="0" borderId="23" xfId="0" applyNumberFormat="1" applyFill="1" applyBorder="1" applyAlignment="1">
      <alignment horizontal="right"/>
    </xf>
    <xf numFmtId="164" fontId="0" fillId="0" borderId="23" xfId="0" applyNumberForma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right"/>
    </xf>
    <xf numFmtId="0" fontId="0" fillId="0" borderId="26" xfId="0" applyFill="1" applyBorder="1" applyAlignment="1">
      <alignment/>
    </xf>
    <xf numFmtId="1" fontId="0" fillId="0" borderId="22" xfId="0" applyNumberForma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17" xfId="0" applyNumberFormat="1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 horizontal="center"/>
    </xf>
    <xf numFmtId="1" fontId="0" fillId="0" borderId="31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32" xfId="0" applyFill="1" applyBorder="1" applyAlignment="1">
      <alignment/>
    </xf>
    <xf numFmtId="1" fontId="0" fillId="0" borderId="33" xfId="0" applyNumberFormat="1" applyFill="1" applyBorder="1" applyAlignment="1">
      <alignment horizontal="right"/>
    </xf>
    <xf numFmtId="0" fontId="0" fillId="0" borderId="34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/>
    </xf>
    <xf numFmtId="49" fontId="3" fillId="0" borderId="36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right" vertical="center"/>
    </xf>
    <xf numFmtId="1" fontId="0" fillId="0" borderId="37" xfId="0" applyNumberForma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right" vertical="center"/>
    </xf>
    <xf numFmtId="49" fontId="0" fillId="0" borderId="23" xfId="0" applyNumberFormat="1" applyFill="1" applyBorder="1" applyAlignment="1">
      <alignment horizontal="right"/>
    </xf>
    <xf numFmtId="1" fontId="0" fillId="0" borderId="40" xfId="0" applyNumberFormat="1" applyFill="1" applyBorder="1" applyAlignment="1">
      <alignment horizontal="right"/>
    </xf>
    <xf numFmtId="49" fontId="0" fillId="0" borderId="24" xfId="0" applyNumberFormat="1" applyFill="1" applyBorder="1" applyAlignment="1">
      <alignment horizontal="right"/>
    </xf>
    <xf numFmtId="49" fontId="0" fillId="0" borderId="37" xfId="0" applyNumberFormat="1" applyFill="1" applyBorder="1" applyAlignment="1">
      <alignment horizontal="center"/>
    </xf>
    <xf numFmtId="49" fontId="0" fillId="0" borderId="39" xfId="0" applyNumberFormat="1" applyFill="1" applyBorder="1" applyAlignment="1">
      <alignment horizontal="right"/>
    </xf>
    <xf numFmtId="49" fontId="3" fillId="0" borderId="26" xfId="0" applyNumberFormat="1" applyFont="1" applyFill="1" applyBorder="1" applyAlignment="1">
      <alignment horizontal="left" wrapText="1"/>
    </xf>
    <xf numFmtId="49" fontId="0" fillId="0" borderId="10" xfId="0" applyNumberFormat="1" applyFill="1" applyBorder="1" applyAlignment="1">
      <alignment wrapText="1"/>
    </xf>
    <xf numFmtId="49" fontId="0" fillId="0" borderId="14" xfId="0" applyNumberFormat="1" applyFill="1" applyBorder="1" applyAlignment="1">
      <alignment horizontal="right" vertical="center"/>
    </xf>
    <xf numFmtId="49" fontId="3" fillId="0" borderId="36" xfId="0" applyNumberFormat="1" applyFont="1" applyFill="1" applyBorder="1" applyAlignment="1">
      <alignment horizontal="left" wrapText="1"/>
    </xf>
    <xf numFmtId="0" fontId="3" fillId="0" borderId="36" xfId="0" applyFont="1" applyFill="1" applyBorder="1" applyAlignment="1">
      <alignment/>
    </xf>
    <xf numFmtId="1" fontId="0" fillId="0" borderId="40" xfId="0" applyNumberFormat="1" applyFont="1" applyFill="1" applyBorder="1" applyAlignment="1">
      <alignment horizontal="right"/>
    </xf>
    <xf numFmtId="1" fontId="0" fillId="0" borderId="37" xfId="0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3" fillId="2" borderId="41" xfId="0" applyNumberFormat="1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center" vertical="center"/>
    </xf>
    <xf numFmtId="1" fontId="2" fillId="2" borderId="42" xfId="0" applyNumberFormat="1" applyFont="1" applyFill="1" applyBorder="1" applyAlignment="1">
      <alignment horizontal="center" vertical="center"/>
    </xf>
    <xf numFmtId="164" fontId="0" fillId="2" borderId="42" xfId="0" applyNumberFormat="1" applyFill="1" applyBorder="1" applyAlignment="1">
      <alignment horizontal="right"/>
    </xf>
    <xf numFmtId="1" fontId="0" fillId="2" borderId="42" xfId="0" applyNumberFormat="1" applyFill="1" applyBorder="1" applyAlignment="1">
      <alignment horizontal="right"/>
    </xf>
    <xf numFmtId="49" fontId="2" fillId="2" borderId="39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/>
    </xf>
    <xf numFmtId="1" fontId="0" fillId="2" borderId="40" xfId="0" applyNumberFormat="1" applyFont="1" applyFill="1" applyBorder="1" applyAlignment="1">
      <alignment horizontal="center" vertical="center" wrapText="1"/>
    </xf>
    <xf numFmtId="1" fontId="0" fillId="2" borderId="37" xfId="0" applyNumberFormat="1" applyFont="1" applyFill="1" applyBorder="1" applyAlignment="1">
      <alignment horizontal="center" vertical="center" wrapText="1"/>
    </xf>
    <xf numFmtId="164" fontId="0" fillId="2" borderId="37" xfId="0" applyNumberFormat="1" applyFill="1" applyBorder="1" applyAlignment="1">
      <alignment horizontal="right"/>
    </xf>
    <xf numFmtId="1" fontId="0" fillId="2" borderId="38" xfId="0" applyNumberFormat="1" applyFont="1" applyFill="1" applyBorder="1" applyAlignment="1">
      <alignment horizontal="center" wrapText="1"/>
    </xf>
    <xf numFmtId="1" fontId="0" fillId="2" borderId="28" xfId="0" applyNumberFormat="1" applyFont="1" applyFill="1" applyBorder="1" applyAlignment="1">
      <alignment horizontal="center" wrapText="1"/>
    </xf>
    <xf numFmtId="0" fontId="0" fillId="2" borderId="43" xfId="0" applyFill="1" applyBorder="1" applyAlignment="1">
      <alignment/>
    </xf>
    <xf numFmtId="0" fontId="0" fillId="2" borderId="43" xfId="0" applyFill="1" applyBorder="1" applyAlignment="1">
      <alignment horizontal="center"/>
    </xf>
    <xf numFmtId="0" fontId="0" fillId="2" borderId="29" xfId="0" applyFill="1" applyBorder="1" applyAlignment="1">
      <alignment/>
    </xf>
    <xf numFmtId="1" fontId="2" fillId="2" borderId="42" xfId="0" applyNumberFormat="1" applyFont="1" applyFill="1" applyBorder="1" applyAlignment="1">
      <alignment horizontal="right"/>
    </xf>
    <xf numFmtId="1" fontId="0" fillId="0" borderId="25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34" xfId="0" applyFont="1" applyBorder="1" applyAlignment="1">
      <alignment horizontal="justify" vertical="center" wrapText="1"/>
    </xf>
    <xf numFmtId="0" fontId="0" fillId="0" borderId="34" xfId="0" applyFont="1" applyBorder="1" applyAlignment="1">
      <alignment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>
      <alignment horizontal="center" vertical="center" wrapText="1"/>
    </xf>
    <xf numFmtId="1" fontId="0" fillId="0" borderId="37" xfId="0" applyNumberForma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M1" sqref="M1"/>
    </sheetView>
  </sheetViews>
  <sheetFormatPr defaultColWidth="9.140625" defaultRowHeight="12.75"/>
  <cols>
    <col min="1" max="1" width="39.421875" style="1" customWidth="1"/>
    <col min="2" max="2" width="4.7109375" style="1" customWidth="1"/>
    <col min="3" max="4" width="7.7109375" style="2" customWidth="1"/>
    <col min="5" max="5" width="4.7109375" style="4" customWidth="1"/>
    <col min="6" max="7" width="7.7109375" style="2" customWidth="1"/>
    <col min="8" max="8" width="4.7109375" style="1" customWidth="1"/>
    <col min="9" max="10" width="7.7109375" style="5" customWidth="1"/>
    <col min="11" max="11" width="10.00390625" style="5" customWidth="1"/>
    <col min="12" max="12" width="10.00390625" style="1" customWidth="1"/>
  </cols>
  <sheetData>
    <row r="1" spans="1:12" ht="30" customHeight="1">
      <c r="A1" s="148" t="s">
        <v>129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65.25" customHeight="1" thickBot="1">
      <c r="A2" s="150" t="s">
        <v>122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39" customHeight="1">
      <c r="A3" s="152" t="s">
        <v>83</v>
      </c>
      <c r="B3" s="61"/>
      <c r="C3" s="154" t="s">
        <v>91</v>
      </c>
      <c r="D3" s="155"/>
      <c r="E3" s="62"/>
      <c r="F3" s="156" t="s">
        <v>120</v>
      </c>
      <c r="G3" s="155"/>
      <c r="H3" s="63"/>
      <c r="I3" s="159" t="s">
        <v>110</v>
      </c>
      <c r="J3" s="161"/>
      <c r="K3" s="159" t="s">
        <v>100</v>
      </c>
      <c r="L3" s="157" t="s">
        <v>23</v>
      </c>
    </row>
    <row r="4" spans="1:12" ht="30" customHeight="1" thickBot="1">
      <c r="A4" s="153"/>
      <c r="B4" s="64"/>
      <c r="C4" s="65" t="s">
        <v>113</v>
      </c>
      <c r="D4" s="66" t="s">
        <v>118</v>
      </c>
      <c r="E4" s="67"/>
      <c r="F4" s="66" t="s">
        <v>113</v>
      </c>
      <c r="G4" s="66" t="s">
        <v>118</v>
      </c>
      <c r="H4" s="68"/>
      <c r="I4" s="66" t="s">
        <v>111</v>
      </c>
      <c r="J4" s="69" t="s">
        <v>118</v>
      </c>
      <c r="K4" s="160"/>
      <c r="L4" s="158"/>
    </row>
    <row r="5" spans="1:12" ht="15" customHeight="1">
      <c r="A5" s="129" t="s">
        <v>96</v>
      </c>
      <c r="B5" s="130"/>
      <c r="C5" s="131"/>
      <c r="D5" s="131"/>
      <c r="E5" s="132"/>
      <c r="F5" s="133"/>
      <c r="G5" s="133"/>
      <c r="H5" s="130"/>
      <c r="I5" s="130"/>
      <c r="J5" s="130"/>
      <c r="K5" s="130"/>
      <c r="L5" s="134"/>
    </row>
    <row r="6" spans="1:12" ht="12.75" customHeight="1">
      <c r="A6" s="71" t="s">
        <v>97</v>
      </c>
      <c r="B6" s="11"/>
      <c r="C6" s="72">
        <v>22</v>
      </c>
      <c r="D6" s="73">
        <v>15</v>
      </c>
      <c r="E6" s="14"/>
      <c r="F6" s="41">
        <f aca="true" t="shared" si="0" ref="F6:G8">C6/I6*100</f>
        <v>73.33333333333333</v>
      </c>
      <c r="G6" s="41">
        <f t="shared" si="0"/>
        <v>100</v>
      </c>
      <c r="H6" s="16"/>
      <c r="I6" s="56">
        <v>30</v>
      </c>
      <c r="J6" s="57">
        <v>15</v>
      </c>
      <c r="K6" s="56"/>
      <c r="L6" s="74"/>
    </row>
    <row r="7" spans="1:12" ht="12.75" customHeight="1">
      <c r="A7" s="10" t="s">
        <v>114</v>
      </c>
      <c r="B7" s="11"/>
      <c r="C7" s="12">
        <v>19</v>
      </c>
      <c r="D7" s="13">
        <v>14</v>
      </c>
      <c r="E7" s="14"/>
      <c r="F7" s="15">
        <f t="shared" si="0"/>
        <v>63.33333333333333</v>
      </c>
      <c r="G7" s="15">
        <f t="shared" si="0"/>
        <v>93.33333333333333</v>
      </c>
      <c r="H7" s="16"/>
      <c r="I7" s="17">
        <v>30</v>
      </c>
      <c r="J7" s="18">
        <v>15</v>
      </c>
      <c r="K7" s="17"/>
      <c r="L7" s="19"/>
    </row>
    <row r="8" spans="1:12" ht="12.75" customHeight="1" thickBot="1">
      <c r="A8" s="20" t="s">
        <v>115</v>
      </c>
      <c r="B8" s="21"/>
      <c r="C8" s="70">
        <v>16</v>
      </c>
      <c r="D8" s="22">
        <v>12</v>
      </c>
      <c r="E8" s="23"/>
      <c r="F8" s="24">
        <f t="shared" si="0"/>
        <v>53.333333333333336</v>
      </c>
      <c r="G8" s="24">
        <f t="shared" si="0"/>
        <v>80</v>
      </c>
      <c r="H8" s="25"/>
      <c r="I8" s="26">
        <v>30</v>
      </c>
      <c r="J8" s="27">
        <v>15</v>
      </c>
      <c r="K8" s="26"/>
      <c r="L8" s="28"/>
    </row>
    <row r="9" spans="1:12" ht="15" customHeight="1">
      <c r="A9" s="129" t="s">
        <v>127</v>
      </c>
      <c r="B9" s="130"/>
      <c r="C9" s="145"/>
      <c r="D9" s="145"/>
      <c r="E9" s="132"/>
      <c r="F9" s="133"/>
      <c r="G9" s="133"/>
      <c r="H9" s="130"/>
      <c r="I9" s="130"/>
      <c r="J9" s="130"/>
      <c r="K9" s="130"/>
      <c r="L9" s="134"/>
    </row>
    <row r="10" spans="1:12" ht="12.75" customHeight="1">
      <c r="A10" s="75" t="s">
        <v>98</v>
      </c>
      <c r="B10" s="3"/>
      <c r="C10" s="72">
        <v>19</v>
      </c>
      <c r="D10" s="73">
        <v>13</v>
      </c>
      <c r="E10" s="14"/>
      <c r="F10" s="41">
        <f aca="true" t="shared" si="1" ref="F10:G13">C10/I10*100</f>
        <v>63.33333333333333</v>
      </c>
      <c r="G10" s="41">
        <f t="shared" si="1"/>
        <v>86.66666666666667</v>
      </c>
      <c r="H10" s="29"/>
      <c r="I10" s="56">
        <v>30</v>
      </c>
      <c r="J10" s="57">
        <v>15</v>
      </c>
      <c r="K10" s="76"/>
      <c r="L10" s="77"/>
    </row>
    <row r="11" spans="1:12" ht="12.75" customHeight="1" thickBot="1">
      <c r="A11" s="30" t="s">
        <v>116</v>
      </c>
      <c r="B11" s="3"/>
      <c r="C11" s="146">
        <v>16</v>
      </c>
      <c r="D11" s="147">
        <v>12</v>
      </c>
      <c r="E11" s="14"/>
      <c r="F11" s="31">
        <f t="shared" si="1"/>
        <v>53.333333333333336</v>
      </c>
      <c r="G11" s="31">
        <f t="shared" si="1"/>
        <v>80</v>
      </c>
      <c r="H11" s="29"/>
      <c r="I11" s="32">
        <v>30</v>
      </c>
      <c r="J11" s="33">
        <v>15</v>
      </c>
      <c r="K11" s="34"/>
      <c r="L11" s="35"/>
    </row>
    <row r="12" spans="1:12" ht="12.75" customHeight="1">
      <c r="A12" s="104" t="s">
        <v>92</v>
      </c>
      <c r="B12" s="105"/>
      <c r="C12" s="122">
        <v>12</v>
      </c>
      <c r="D12" s="123">
        <v>9</v>
      </c>
      <c r="E12" s="82"/>
      <c r="F12" s="106">
        <f t="shared" si="1"/>
        <v>40</v>
      </c>
      <c r="G12" s="106">
        <f t="shared" si="1"/>
        <v>60</v>
      </c>
      <c r="H12" s="107"/>
      <c r="I12" s="108">
        <v>30</v>
      </c>
      <c r="J12" s="109">
        <v>15</v>
      </c>
      <c r="K12" s="110"/>
      <c r="L12" s="111"/>
    </row>
    <row r="13" spans="1:12" ht="12.75">
      <c r="A13" s="55" t="s">
        <v>67</v>
      </c>
      <c r="B13" s="36"/>
      <c r="C13" s="37">
        <v>5</v>
      </c>
      <c r="D13" s="15">
        <v>6</v>
      </c>
      <c r="E13" s="14"/>
      <c r="F13" s="15">
        <f t="shared" si="1"/>
        <v>16.666666666666664</v>
      </c>
      <c r="G13" s="15">
        <f t="shared" si="1"/>
        <v>40</v>
      </c>
      <c r="H13" s="38"/>
      <c r="I13" s="17">
        <v>30</v>
      </c>
      <c r="J13" s="18">
        <v>15</v>
      </c>
      <c r="K13" s="7" t="s">
        <v>101</v>
      </c>
      <c r="L13" s="39" t="s">
        <v>26</v>
      </c>
    </row>
    <row r="14" spans="1:12" ht="12.75">
      <c r="A14" s="55" t="s">
        <v>106</v>
      </c>
      <c r="B14" s="36"/>
      <c r="C14" s="37">
        <v>2</v>
      </c>
      <c r="D14" s="15"/>
      <c r="E14" s="14"/>
      <c r="F14" s="15">
        <f aca="true" t="shared" si="2" ref="F14:F21">C14/I14*100</f>
        <v>6.666666666666667</v>
      </c>
      <c r="G14" s="15"/>
      <c r="H14" s="38"/>
      <c r="I14" s="17">
        <v>30</v>
      </c>
      <c r="J14" s="18">
        <v>15</v>
      </c>
      <c r="K14" s="7" t="s">
        <v>101</v>
      </c>
      <c r="L14" s="39" t="s">
        <v>24</v>
      </c>
    </row>
    <row r="15" spans="1:12" ht="12.75">
      <c r="A15" s="55" t="s">
        <v>68</v>
      </c>
      <c r="B15" s="36"/>
      <c r="C15" s="37">
        <v>5</v>
      </c>
      <c r="D15" s="15">
        <v>6</v>
      </c>
      <c r="E15" s="14"/>
      <c r="F15" s="15">
        <f t="shared" si="2"/>
        <v>16.666666666666664</v>
      </c>
      <c r="G15" s="15">
        <f aca="true" t="shared" si="3" ref="G15:G20">D15/J15*100</f>
        <v>40</v>
      </c>
      <c r="H15" s="38"/>
      <c r="I15" s="17">
        <v>30</v>
      </c>
      <c r="J15" s="18">
        <v>15</v>
      </c>
      <c r="K15" s="7" t="s">
        <v>101</v>
      </c>
      <c r="L15" s="39" t="s">
        <v>28</v>
      </c>
    </row>
    <row r="16" spans="1:12" ht="12.75">
      <c r="A16" s="55" t="s">
        <v>107</v>
      </c>
      <c r="B16" s="36"/>
      <c r="C16" s="37">
        <v>9</v>
      </c>
      <c r="D16" s="15">
        <v>8</v>
      </c>
      <c r="E16" s="14"/>
      <c r="F16" s="15">
        <f t="shared" si="2"/>
        <v>30</v>
      </c>
      <c r="G16" s="15">
        <f t="shared" si="3"/>
        <v>53.333333333333336</v>
      </c>
      <c r="H16" s="38"/>
      <c r="I16" s="17">
        <v>30</v>
      </c>
      <c r="J16" s="18">
        <v>15</v>
      </c>
      <c r="K16" s="7" t="s">
        <v>101</v>
      </c>
      <c r="L16" s="39" t="s">
        <v>27</v>
      </c>
    </row>
    <row r="17" spans="1:12" ht="12.75">
      <c r="A17" s="55" t="s">
        <v>108</v>
      </c>
      <c r="B17" s="36"/>
      <c r="C17" s="37">
        <v>3</v>
      </c>
      <c r="D17" s="15">
        <v>5</v>
      </c>
      <c r="E17" s="14"/>
      <c r="F17" s="15">
        <f t="shared" si="2"/>
        <v>10</v>
      </c>
      <c r="G17" s="15">
        <f t="shared" si="3"/>
        <v>33.33333333333333</v>
      </c>
      <c r="H17" s="38"/>
      <c r="I17" s="17">
        <v>30</v>
      </c>
      <c r="J17" s="18">
        <v>15</v>
      </c>
      <c r="K17" s="7" t="s">
        <v>101</v>
      </c>
      <c r="L17" s="39" t="s">
        <v>29</v>
      </c>
    </row>
    <row r="18" spans="1:12" ht="12.75" customHeight="1">
      <c r="A18" s="55" t="s">
        <v>109</v>
      </c>
      <c r="B18" s="36"/>
      <c r="C18" s="37" t="s">
        <v>14</v>
      </c>
      <c r="D18" s="15">
        <v>3</v>
      </c>
      <c r="E18" s="14"/>
      <c r="F18" s="15">
        <f t="shared" si="2"/>
        <v>10</v>
      </c>
      <c r="G18" s="15">
        <f t="shared" si="3"/>
        <v>20</v>
      </c>
      <c r="H18" s="38"/>
      <c r="I18" s="17">
        <v>30</v>
      </c>
      <c r="J18" s="18">
        <v>15</v>
      </c>
      <c r="K18" s="7" t="s">
        <v>101</v>
      </c>
      <c r="L18" s="39" t="s">
        <v>30</v>
      </c>
    </row>
    <row r="19" spans="1:12" ht="12.75">
      <c r="A19" s="55" t="s">
        <v>69</v>
      </c>
      <c r="B19" s="36"/>
      <c r="C19" s="37" t="s">
        <v>14</v>
      </c>
      <c r="D19" s="15">
        <v>2</v>
      </c>
      <c r="E19" s="14"/>
      <c r="F19" s="15">
        <f t="shared" si="2"/>
        <v>10</v>
      </c>
      <c r="G19" s="15">
        <f t="shared" si="3"/>
        <v>13.333333333333334</v>
      </c>
      <c r="H19" s="38"/>
      <c r="I19" s="17">
        <v>30</v>
      </c>
      <c r="J19" s="18">
        <v>15</v>
      </c>
      <c r="K19" s="7" t="s">
        <v>101</v>
      </c>
      <c r="L19" s="39" t="s">
        <v>32</v>
      </c>
    </row>
    <row r="20" spans="1:12" ht="12.75">
      <c r="A20" s="55" t="s">
        <v>70</v>
      </c>
      <c r="B20" s="36"/>
      <c r="C20" s="37">
        <v>3</v>
      </c>
      <c r="D20" s="15">
        <v>1</v>
      </c>
      <c r="E20" s="14"/>
      <c r="F20" s="15">
        <f t="shared" si="2"/>
        <v>10</v>
      </c>
      <c r="G20" s="15">
        <f t="shared" si="3"/>
        <v>6.666666666666667</v>
      </c>
      <c r="H20" s="38"/>
      <c r="I20" s="17">
        <v>30</v>
      </c>
      <c r="J20" s="18">
        <v>15</v>
      </c>
      <c r="K20" s="7" t="s">
        <v>101</v>
      </c>
      <c r="L20" s="39" t="s">
        <v>31</v>
      </c>
    </row>
    <row r="21" spans="1:12" ht="12.75">
      <c r="A21" s="55" t="s">
        <v>81</v>
      </c>
      <c r="B21" s="36"/>
      <c r="C21" s="37" t="s">
        <v>15</v>
      </c>
      <c r="D21" s="15"/>
      <c r="E21" s="14"/>
      <c r="F21" s="15">
        <f t="shared" si="2"/>
        <v>3.3333333333333335</v>
      </c>
      <c r="G21" s="15"/>
      <c r="H21" s="38"/>
      <c r="I21" s="17">
        <v>30</v>
      </c>
      <c r="J21" s="18">
        <v>15</v>
      </c>
      <c r="K21" s="7" t="s">
        <v>101</v>
      </c>
      <c r="L21" s="39" t="s">
        <v>33</v>
      </c>
    </row>
    <row r="22" spans="1:12" ht="12.75">
      <c r="A22" s="55" t="s">
        <v>71</v>
      </c>
      <c r="B22" s="36"/>
      <c r="C22" s="37"/>
      <c r="D22" s="15">
        <v>1</v>
      </c>
      <c r="E22" s="14"/>
      <c r="F22" s="15"/>
      <c r="G22" s="15">
        <f>D22/J22*100</f>
        <v>6.666666666666667</v>
      </c>
      <c r="H22" s="38"/>
      <c r="I22" s="17">
        <v>30</v>
      </c>
      <c r="J22" s="18">
        <v>15</v>
      </c>
      <c r="K22" s="7" t="s">
        <v>101</v>
      </c>
      <c r="L22" s="39" t="s">
        <v>34</v>
      </c>
    </row>
    <row r="23" spans="1:12" ht="13.5" thickBot="1">
      <c r="A23" s="60" t="s">
        <v>80</v>
      </c>
      <c r="B23" s="46"/>
      <c r="C23" s="47">
        <v>1</v>
      </c>
      <c r="D23" s="24"/>
      <c r="E23" s="23"/>
      <c r="F23" s="24">
        <f aca="true" t="shared" si="4" ref="F23:F38">C23/I23*100</f>
        <v>3.3333333333333335</v>
      </c>
      <c r="G23" s="24"/>
      <c r="H23" s="48"/>
      <c r="I23" s="26">
        <v>30</v>
      </c>
      <c r="J23" s="27">
        <v>15</v>
      </c>
      <c r="K23" s="8" t="s">
        <v>101</v>
      </c>
      <c r="L23" s="49" t="s">
        <v>35</v>
      </c>
    </row>
    <row r="24" spans="1:12" ht="12.75" customHeight="1">
      <c r="A24" s="104" t="s">
        <v>90</v>
      </c>
      <c r="B24" s="112"/>
      <c r="C24" s="113">
        <v>12</v>
      </c>
      <c r="D24" s="106">
        <v>8</v>
      </c>
      <c r="E24" s="82"/>
      <c r="F24" s="106">
        <f t="shared" si="4"/>
        <v>40</v>
      </c>
      <c r="G24" s="106">
        <f>D24/J24*100</f>
        <v>53.333333333333336</v>
      </c>
      <c r="H24" s="114"/>
      <c r="I24" s="108">
        <v>30</v>
      </c>
      <c r="J24" s="109">
        <v>15</v>
      </c>
      <c r="K24" s="115"/>
      <c r="L24" s="116"/>
    </row>
    <row r="25" spans="1:12" ht="12.75">
      <c r="A25" s="55" t="s">
        <v>72</v>
      </c>
      <c r="B25" s="43"/>
      <c r="C25" s="37" t="s">
        <v>17</v>
      </c>
      <c r="D25" s="15"/>
      <c r="E25" s="14"/>
      <c r="F25" s="15">
        <f t="shared" si="4"/>
        <v>13.333333333333334</v>
      </c>
      <c r="G25" s="15"/>
      <c r="H25" s="44"/>
      <c r="I25" s="17">
        <v>30</v>
      </c>
      <c r="J25" s="18">
        <v>15</v>
      </c>
      <c r="K25" s="45" t="s">
        <v>102</v>
      </c>
      <c r="L25" s="39" t="s">
        <v>36</v>
      </c>
    </row>
    <row r="26" spans="1:12" ht="12.75">
      <c r="A26" s="55" t="s">
        <v>73</v>
      </c>
      <c r="B26" s="43"/>
      <c r="C26" s="37">
        <v>5</v>
      </c>
      <c r="D26" s="15">
        <v>3</v>
      </c>
      <c r="E26" s="14"/>
      <c r="F26" s="15">
        <f t="shared" si="4"/>
        <v>16.666666666666664</v>
      </c>
      <c r="G26" s="15">
        <f>D26/J26*100</f>
        <v>20</v>
      </c>
      <c r="H26" s="44"/>
      <c r="I26" s="17">
        <v>30</v>
      </c>
      <c r="J26" s="18">
        <v>15</v>
      </c>
      <c r="K26" s="45" t="s">
        <v>102</v>
      </c>
      <c r="L26" s="39" t="s">
        <v>37</v>
      </c>
    </row>
    <row r="27" spans="1:12" ht="12.75">
      <c r="A27" s="55" t="s">
        <v>76</v>
      </c>
      <c r="B27" s="36"/>
      <c r="C27" s="37" t="s">
        <v>16</v>
      </c>
      <c r="D27" s="15">
        <v>8</v>
      </c>
      <c r="E27" s="14"/>
      <c r="F27" s="15">
        <f t="shared" si="4"/>
        <v>33.33333333333333</v>
      </c>
      <c r="G27" s="15">
        <f>D27/J27*100</f>
        <v>53.333333333333336</v>
      </c>
      <c r="H27" s="38"/>
      <c r="I27" s="17">
        <v>30</v>
      </c>
      <c r="J27" s="18">
        <v>15</v>
      </c>
      <c r="K27" s="7" t="s">
        <v>101</v>
      </c>
      <c r="L27" s="39" t="s">
        <v>40</v>
      </c>
    </row>
    <row r="28" spans="1:12" ht="12.75">
      <c r="A28" s="55" t="s">
        <v>75</v>
      </c>
      <c r="B28" s="36"/>
      <c r="C28" s="37" t="s">
        <v>18</v>
      </c>
      <c r="D28" s="15">
        <v>7</v>
      </c>
      <c r="E28" s="14"/>
      <c r="F28" s="15">
        <f t="shared" si="4"/>
        <v>40</v>
      </c>
      <c r="G28" s="15">
        <f>D28/J28*100</f>
        <v>46.666666666666664</v>
      </c>
      <c r="H28" s="38"/>
      <c r="I28" s="17">
        <v>30</v>
      </c>
      <c r="J28" s="18">
        <v>15</v>
      </c>
      <c r="K28" s="7" t="s">
        <v>101</v>
      </c>
      <c r="L28" s="39" t="s">
        <v>39</v>
      </c>
    </row>
    <row r="29" spans="1:12" ht="13.5" thickBot="1">
      <c r="A29" s="60" t="s">
        <v>74</v>
      </c>
      <c r="B29" s="46"/>
      <c r="C29" s="47" t="s">
        <v>15</v>
      </c>
      <c r="D29" s="24"/>
      <c r="E29" s="23"/>
      <c r="F29" s="24">
        <f t="shared" si="4"/>
        <v>3.3333333333333335</v>
      </c>
      <c r="G29" s="24"/>
      <c r="H29" s="48"/>
      <c r="I29" s="26">
        <v>30</v>
      </c>
      <c r="J29" s="27">
        <v>15</v>
      </c>
      <c r="K29" s="8" t="s">
        <v>101</v>
      </c>
      <c r="L29" s="49" t="s">
        <v>38</v>
      </c>
    </row>
    <row r="30" spans="1:12" ht="12.75" customHeight="1">
      <c r="A30" s="104" t="s">
        <v>128</v>
      </c>
      <c r="B30" s="112"/>
      <c r="C30" s="113">
        <v>29</v>
      </c>
      <c r="D30" s="106">
        <v>15</v>
      </c>
      <c r="E30" s="82"/>
      <c r="F30" s="106">
        <f>C30/I30*100</f>
        <v>96.66666666666667</v>
      </c>
      <c r="G30" s="106">
        <f>D30/J30*100</f>
        <v>100</v>
      </c>
      <c r="H30" s="114"/>
      <c r="I30" s="108">
        <v>30</v>
      </c>
      <c r="J30" s="109">
        <v>15</v>
      </c>
      <c r="K30" s="115" t="s">
        <v>119</v>
      </c>
      <c r="L30" s="116"/>
    </row>
    <row r="31" spans="1:12" ht="12.75" customHeight="1">
      <c r="A31" s="58" t="s">
        <v>84</v>
      </c>
      <c r="B31" s="36"/>
      <c r="C31" s="37">
        <v>14</v>
      </c>
      <c r="D31" s="15">
        <v>10</v>
      </c>
      <c r="E31" s="14"/>
      <c r="F31" s="15">
        <f>C31/I31*100</f>
        <v>46.666666666666664</v>
      </c>
      <c r="G31" s="15">
        <f>D31/J31*100</f>
        <v>66.66666666666666</v>
      </c>
      <c r="H31" s="38"/>
      <c r="I31" s="17">
        <v>30</v>
      </c>
      <c r="J31" s="18">
        <v>15</v>
      </c>
      <c r="K31" s="7" t="s">
        <v>119</v>
      </c>
      <c r="L31" s="39"/>
    </row>
    <row r="32" spans="1:12" ht="12.75" customHeight="1">
      <c r="A32" s="59" t="s">
        <v>19</v>
      </c>
      <c r="B32" s="36"/>
      <c r="C32" s="37"/>
      <c r="D32" s="15">
        <v>1</v>
      </c>
      <c r="E32" s="14"/>
      <c r="F32" s="15"/>
      <c r="G32" s="15">
        <f>D32/J32*100</f>
        <v>6.666666666666667</v>
      </c>
      <c r="H32" s="38"/>
      <c r="I32" s="17">
        <v>30</v>
      </c>
      <c r="J32" s="18">
        <v>15</v>
      </c>
      <c r="K32" s="7" t="s">
        <v>101</v>
      </c>
      <c r="L32" s="39" t="s">
        <v>41</v>
      </c>
    </row>
    <row r="33" spans="1:12" ht="12.75" customHeight="1" thickBot="1">
      <c r="A33" s="118" t="s">
        <v>2</v>
      </c>
      <c r="B33" s="46"/>
      <c r="C33" s="47"/>
      <c r="D33" s="24">
        <v>1</v>
      </c>
      <c r="E33" s="23"/>
      <c r="F33" s="24"/>
      <c r="G33" s="24">
        <f>D33/J33*100</f>
        <v>6.666666666666667</v>
      </c>
      <c r="H33" s="48"/>
      <c r="I33" s="26">
        <v>30</v>
      </c>
      <c r="J33" s="27">
        <v>15</v>
      </c>
      <c r="K33" s="8" t="s">
        <v>101</v>
      </c>
      <c r="L33" s="119" t="s">
        <v>42</v>
      </c>
    </row>
    <row r="34" spans="1:12" ht="12.75" customHeight="1">
      <c r="A34" s="120" t="s">
        <v>121</v>
      </c>
      <c r="B34" s="112"/>
      <c r="C34" s="113">
        <v>14</v>
      </c>
      <c r="D34" s="106">
        <v>11</v>
      </c>
      <c r="E34" s="82"/>
      <c r="F34" s="106">
        <f t="shared" si="4"/>
        <v>46.666666666666664</v>
      </c>
      <c r="G34" s="106">
        <f>D34/J34*100</f>
        <v>73.33333333333333</v>
      </c>
      <c r="H34" s="114"/>
      <c r="I34" s="108">
        <v>30</v>
      </c>
      <c r="J34" s="109">
        <v>15</v>
      </c>
      <c r="K34" s="115"/>
      <c r="L34" s="116"/>
    </row>
    <row r="35" spans="1:12" ht="12.75">
      <c r="A35" s="55" t="s">
        <v>79</v>
      </c>
      <c r="B35" s="36"/>
      <c r="C35" s="37">
        <v>1</v>
      </c>
      <c r="D35" s="15"/>
      <c r="E35" s="14"/>
      <c r="F35" s="15">
        <f t="shared" si="4"/>
        <v>3.3333333333333335</v>
      </c>
      <c r="G35" s="15"/>
      <c r="H35" s="38"/>
      <c r="I35" s="17">
        <v>30</v>
      </c>
      <c r="J35" s="18">
        <v>15</v>
      </c>
      <c r="K35" s="7" t="s">
        <v>101</v>
      </c>
      <c r="L35" s="39" t="s">
        <v>46</v>
      </c>
    </row>
    <row r="36" spans="1:12" ht="12.75">
      <c r="A36" s="55" t="s">
        <v>0</v>
      </c>
      <c r="B36" s="36"/>
      <c r="C36" s="37">
        <v>1</v>
      </c>
      <c r="D36" s="15"/>
      <c r="E36" s="14"/>
      <c r="F36" s="15">
        <f t="shared" si="4"/>
        <v>3.3333333333333335</v>
      </c>
      <c r="G36" s="15"/>
      <c r="H36" s="38"/>
      <c r="I36" s="17">
        <v>30</v>
      </c>
      <c r="J36" s="18">
        <v>15</v>
      </c>
      <c r="K36" s="7" t="s">
        <v>101</v>
      </c>
      <c r="L36" s="39" t="s">
        <v>65</v>
      </c>
    </row>
    <row r="37" spans="1:12" ht="12.75" customHeight="1">
      <c r="A37" s="55" t="s">
        <v>66</v>
      </c>
      <c r="B37" s="36"/>
      <c r="C37" s="37">
        <v>14</v>
      </c>
      <c r="D37" s="15">
        <v>11</v>
      </c>
      <c r="E37" s="14"/>
      <c r="F37" s="15">
        <f t="shared" si="4"/>
        <v>46.666666666666664</v>
      </c>
      <c r="G37" s="15">
        <f>D37/J37*100</f>
        <v>73.33333333333333</v>
      </c>
      <c r="H37" s="38"/>
      <c r="I37" s="17">
        <v>30</v>
      </c>
      <c r="J37" s="18">
        <v>15</v>
      </c>
      <c r="K37" s="7" t="s">
        <v>101</v>
      </c>
      <c r="L37" s="39" t="s">
        <v>25</v>
      </c>
    </row>
    <row r="38" spans="1:12" ht="12.75" customHeight="1" thickBot="1">
      <c r="A38" s="60" t="s">
        <v>1</v>
      </c>
      <c r="B38" s="46"/>
      <c r="C38" s="47">
        <v>2</v>
      </c>
      <c r="D38" s="24">
        <v>1</v>
      </c>
      <c r="E38" s="23"/>
      <c r="F38" s="24">
        <f t="shared" si="4"/>
        <v>6.666666666666667</v>
      </c>
      <c r="G38" s="24">
        <f>D38/J38*100</f>
        <v>6.666666666666667</v>
      </c>
      <c r="H38" s="48"/>
      <c r="I38" s="26">
        <v>30</v>
      </c>
      <c r="J38" s="27">
        <v>15</v>
      </c>
      <c r="K38" s="8" t="s">
        <v>101</v>
      </c>
      <c r="L38" s="49" t="s">
        <v>47</v>
      </c>
    </row>
    <row r="39" spans="1:12" ht="12.75" customHeight="1">
      <c r="A39" s="117" t="s">
        <v>93</v>
      </c>
      <c r="B39" s="36"/>
      <c r="C39" s="40">
        <v>4</v>
      </c>
      <c r="D39" s="41"/>
      <c r="E39" s="14"/>
      <c r="F39" s="41">
        <f>C39/I39*100</f>
        <v>13.333333333333334</v>
      </c>
      <c r="G39" s="41"/>
      <c r="H39" s="38"/>
      <c r="I39" s="56">
        <v>30</v>
      </c>
      <c r="J39" s="57">
        <v>15</v>
      </c>
      <c r="K39" s="9"/>
      <c r="L39" s="42"/>
    </row>
    <row r="40" spans="1:12" ht="12.75">
      <c r="A40" s="55" t="s">
        <v>82</v>
      </c>
      <c r="B40" s="36"/>
      <c r="C40" s="37">
        <v>3</v>
      </c>
      <c r="D40" s="15"/>
      <c r="E40" s="14"/>
      <c r="F40" s="15">
        <f>C40/I40*100</f>
        <v>10</v>
      </c>
      <c r="G40" s="15"/>
      <c r="H40" s="38"/>
      <c r="I40" s="17">
        <v>30</v>
      </c>
      <c r="J40" s="18">
        <v>15</v>
      </c>
      <c r="K40" s="7" t="s">
        <v>101</v>
      </c>
      <c r="L40" s="39" t="s">
        <v>43</v>
      </c>
    </row>
    <row r="41" spans="1:12" ht="12.75">
      <c r="A41" s="55" t="s">
        <v>77</v>
      </c>
      <c r="B41" s="36"/>
      <c r="C41" s="37">
        <v>1</v>
      </c>
      <c r="D41" s="15"/>
      <c r="E41" s="14"/>
      <c r="F41" s="15">
        <f>C41/I41*100</f>
        <v>3.3333333333333335</v>
      </c>
      <c r="G41" s="15"/>
      <c r="H41" s="38"/>
      <c r="I41" s="17">
        <v>30</v>
      </c>
      <c r="J41" s="18">
        <v>15</v>
      </c>
      <c r="K41" s="7" t="s">
        <v>101</v>
      </c>
      <c r="L41" s="39" t="s">
        <v>44</v>
      </c>
    </row>
    <row r="42" spans="1:12" ht="13.5" thickBot="1">
      <c r="A42" s="60" t="s">
        <v>78</v>
      </c>
      <c r="B42" s="46"/>
      <c r="C42" s="47">
        <v>1</v>
      </c>
      <c r="D42" s="24"/>
      <c r="E42" s="23"/>
      <c r="F42" s="24">
        <f>C42/I42*100</f>
        <v>3.3333333333333335</v>
      </c>
      <c r="G42" s="24"/>
      <c r="H42" s="48"/>
      <c r="I42" s="26">
        <v>30</v>
      </c>
      <c r="J42" s="27">
        <v>15</v>
      </c>
      <c r="K42" s="8" t="s">
        <v>101</v>
      </c>
      <c r="L42" s="49" t="s">
        <v>45</v>
      </c>
    </row>
    <row r="43" spans="1:12" ht="15" customHeight="1">
      <c r="A43" s="129" t="s">
        <v>20</v>
      </c>
      <c r="B43" s="130"/>
      <c r="C43" s="145"/>
      <c r="D43" s="145"/>
      <c r="E43" s="132"/>
      <c r="F43" s="133"/>
      <c r="G43" s="133"/>
      <c r="H43" s="130"/>
      <c r="I43" s="130"/>
      <c r="J43" s="130"/>
      <c r="K43" s="130"/>
      <c r="L43" s="134"/>
    </row>
    <row r="44" spans="1:12" ht="13.5" customHeight="1">
      <c r="A44" s="75" t="s">
        <v>99</v>
      </c>
      <c r="B44" s="3"/>
      <c r="C44" s="72">
        <v>19</v>
      </c>
      <c r="D44" s="73">
        <v>14</v>
      </c>
      <c r="E44" s="50"/>
      <c r="F44" s="41">
        <f aca="true" t="shared" si="5" ref="F44:G49">C44/I44*100</f>
        <v>63.33333333333333</v>
      </c>
      <c r="G44" s="41">
        <f t="shared" si="5"/>
        <v>93.33333333333333</v>
      </c>
      <c r="H44" s="29"/>
      <c r="I44" s="56">
        <v>30</v>
      </c>
      <c r="J44" s="57">
        <v>15</v>
      </c>
      <c r="K44" s="76"/>
      <c r="L44" s="77"/>
    </row>
    <row r="45" spans="1:12" ht="13.5" customHeight="1" thickBot="1">
      <c r="A45" s="30" t="s">
        <v>117</v>
      </c>
      <c r="B45" s="3"/>
      <c r="C45" s="146">
        <v>11</v>
      </c>
      <c r="D45" s="147">
        <v>11</v>
      </c>
      <c r="E45" s="50"/>
      <c r="F45" s="31">
        <f t="shared" si="5"/>
        <v>36.666666666666664</v>
      </c>
      <c r="G45" s="31">
        <f t="shared" si="5"/>
        <v>73.33333333333333</v>
      </c>
      <c r="H45" s="29"/>
      <c r="I45" s="32">
        <v>30</v>
      </c>
      <c r="J45" s="33">
        <v>15</v>
      </c>
      <c r="K45" s="34"/>
      <c r="L45" s="35"/>
    </row>
    <row r="46" spans="1:12" ht="15">
      <c r="A46" s="121" t="s">
        <v>21</v>
      </c>
      <c r="B46" s="112"/>
      <c r="C46" s="122">
        <v>17</v>
      </c>
      <c r="D46" s="123">
        <v>14</v>
      </c>
      <c r="E46" s="124"/>
      <c r="F46" s="106">
        <f t="shared" si="5"/>
        <v>56.666666666666664</v>
      </c>
      <c r="G46" s="106">
        <f t="shared" si="5"/>
        <v>93.33333333333333</v>
      </c>
      <c r="H46" s="114"/>
      <c r="I46" s="108">
        <v>30</v>
      </c>
      <c r="J46" s="109">
        <v>15</v>
      </c>
      <c r="K46" s="115"/>
      <c r="L46" s="116"/>
    </row>
    <row r="47" spans="1:12" ht="12.75">
      <c r="A47" s="51" t="s">
        <v>3</v>
      </c>
      <c r="B47" s="36"/>
      <c r="C47" s="37">
        <v>5</v>
      </c>
      <c r="D47" s="15">
        <v>6</v>
      </c>
      <c r="E47" s="14"/>
      <c r="F47" s="15">
        <f t="shared" si="5"/>
        <v>16.666666666666664</v>
      </c>
      <c r="G47" s="15">
        <f t="shared" si="5"/>
        <v>40</v>
      </c>
      <c r="H47" s="38"/>
      <c r="I47" s="17">
        <v>30</v>
      </c>
      <c r="J47" s="18">
        <v>15</v>
      </c>
      <c r="K47" s="7" t="s">
        <v>124</v>
      </c>
      <c r="L47" s="39" t="s">
        <v>48</v>
      </c>
    </row>
    <row r="48" spans="1:12" ht="12.75">
      <c r="A48" s="51" t="s">
        <v>85</v>
      </c>
      <c r="B48" s="36"/>
      <c r="C48" s="37">
        <v>7</v>
      </c>
      <c r="D48" s="15">
        <v>7</v>
      </c>
      <c r="E48" s="14"/>
      <c r="F48" s="15">
        <f t="shared" si="5"/>
        <v>23.333333333333332</v>
      </c>
      <c r="G48" s="15">
        <f t="shared" si="5"/>
        <v>46.666666666666664</v>
      </c>
      <c r="H48" s="38"/>
      <c r="I48" s="17">
        <v>30</v>
      </c>
      <c r="J48" s="18">
        <v>15</v>
      </c>
      <c r="K48" s="7" t="s">
        <v>124</v>
      </c>
      <c r="L48" s="39" t="s">
        <v>49</v>
      </c>
    </row>
    <row r="49" spans="1:12" ht="12.75">
      <c r="A49" s="51" t="s">
        <v>105</v>
      </c>
      <c r="B49" s="43"/>
      <c r="C49" s="37">
        <v>2</v>
      </c>
      <c r="D49" s="15">
        <v>1</v>
      </c>
      <c r="E49" s="14"/>
      <c r="F49" s="15">
        <f t="shared" si="5"/>
        <v>6.896551724137931</v>
      </c>
      <c r="G49" s="15">
        <f t="shared" si="5"/>
        <v>6.666666666666667</v>
      </c>
      <c r="H49" s="44"/>
      <c r="I49" s="17">
        <v>29</v>
      </c>
      <c r="J49" s="18">
        <v>15</v>
      </c>
      <c r="K49" s="45" t="s">
        <v>125</v>
      </c>
      <c r="L49" s="39" t="s">
        <v>50</v>
      </c>
    </row>
    <row r="50" spans="1:12" ht="12.75">
      <c r="A50" s="51" t="s">
        <v>86</v>
      </c>
      <c r="B50" s="43"/>
      <c r="C50" s="37">
        <v>1</v>
      </c>
      <c r="D50" s="15"/>
      <c r="E50" s="14"/>
      <c r="F50" s="15">
        <f>C50/I50*100</f>
        <v>3.4482758620689653</v>
      </c>
      <c r="G50" s="15"/>
      <c r="H50" s="44"/>
      <c r="I50" s="17">
        <v>29</v>
      </c>
      <c r="J50" s="18">
        <v>15</v>
      </c>
      <c r="K50" s="45" t="s">
        <v>103</v>
      </c>
      <c r="L50" s="39" t="s">
        <v>51</v>
      </c>
    </row>
    <row r="51" spans="1:12" ht="12.75">
      <c r="A51" s="51" t="s">
        <v>87</v>
      </c>
      <c r="B51" s="43"/>
      <c r="C51" s="37">
        <v>2</v>
      </c>
      <c r="D51" s="15">
        <v>2</v>
      </c>
      <c r="E51" s="14"/>
      <c r="F51" s="15">
        <f aca="true" t="shared" si="6" ref="F51:F56">C51/I51*100</f>
        <v>6.896551724137931</v>
      </c>
      <c r="G51" s="15">
        <f aca="true" t="shared" si="7" ref="G51:G60">D51/J51*100</f>
        <v>13.333333333333334</v>
      </c>
      <c r="H51" s="44"/>
      <c r="I51" s="17">
        <v>29</v>
      </c>
      <c r="J51" s="18">
        <v>15</v>
      </c>
      <c r="K51" s="45" t="s">
        <v>125</v>
      </c>
      <c r="L51" s="39" t="s">
        <v>52</v>
      </c>
    </row>
    <row r="52" spans="1:12" ht="12.75">
      <c r="A52" s="51" t="s">
        <v>11</v>
      </c>
      <c r="B52" s="43"/>
      <c r="C52" s="37">
        <v>5</v>
      </c>
      <c r="D52" s="15">
        <v>6</v>
      </c>
      <c r="E52" s="14"/>
      <c r="F52" s="15">
        <f t="shared" si="6"/>
        <v>17.24137931034483</v>
      </c>
      <c r="G52" s="15">
        <f t="shared" si="7"/>
        <v>40</v>
      </c>
      <c r="H52" s="44"/>
      <c r="I52" s="17">
        <v>29</v>
      </c>
      <c r="J52" s="18">
        <v>15</v>
      </c>
      <c r="K52" s="45" t="s">
        <v>125</v>
      </c>
      <c r="L52" s="39" t="s">
        <v>53</v>
      </c>
    </row>
    <row r="53" spans="1:12" ht="12.75">
      <c r="A53" s="51" t="s">
        <v>89</v>
      </c>
      <c r="B53" s="43"/>
      <c r="C53" s="37">
        <v>8</v>
      </c>
      <c r="D53" s="15">
        <v>5</v>
      </c>
      <c r="E53" s="14"/>
      <c r="F53" s="15">
        <f>C53/I53*100</f>
        <v>27.586206896551722</v>
      </c>
      <c r="G53" s="15">
        <f>D53/J53*100</f>
        <v>33.33333333333333</v>
      </c>
      <c r="H53" s="44"/>
      <c r="I53" s="17">
        <v>29</v>
      </c>
      <c r="J53" s="18">
        <v>15</v>
      </c>
      <c r="K53" s="45" t="s">
        <v>125</v>
      </c>
      <c r="L53" s="39" t="s">
        <v>55</v>
      </c>
    </row>
    <row r="54" spans="1:12" ht="12.75">
      <c r="A54" s="51" t="s">
        <v>88</v>
      </c>
      <c r="B54" s="43"/>
      <c r="C54" s="37">
        <v>7</v>
      </c>
      <c r="D54" s="15">
        <v>1</v>
      </c>
      <c r="E54" s="14"/>
      <c r="F54" s="15">
        <f t="shared" si="6"/>
        <v>24.137931034482758</v>
      </c>
      <c r="G54" s="15">
        <f t="shared" si="7"/>
        <v>6.666666666666667</v>
      </c>
      <c r="H54" s="44"/>
      <c r="I54" s="17">
        <v>29</v>
      </c>
      <c r="J54" s="18">
        <v>15</v>
      </c>
      <c r="K54" s="45" t="s">
        <v>126</v>
      </c>
      <c r="L54" s="39" t="s">
        <v>54</v>
      </c>
    </row>
    <row r="55" spans="1:12" ht="12.75">
      <c r="A55" s="51" t="s">
        <v>9</v>
      </c>
      <c r="B55" s="43"/>
      <c r="C55" s="37">
        <v>12</v>
      </c>
      <c r="D55" s="15">
        <v>7</v>
      </c>
      <c r="E55" s="14"/>
      <c r="F55" s="15">
        <f t="shared" si="6"/>
        <v>41.37931034482759</v>
      </c>
      <c r="G55" s="15">
        <f t="shared" si="7"/>
        <v>46.666666666666664</v>
      </c>
      <c r="H55" s="44"/>
      <c r="I55" s="17">
        <v>29</v>
      </c>
      <c r="J55" s="18">
        <v>15</v>
      </c>
      <c r="K55" s="45" t="s">
        <v>125</v>
      </c>
      <c r="L55" s="39" t="s">
        <v>56</v>
      </c>
    </row>
    <row r="56" spans="1:12" ht="12.75">
      <c r="A56" s="51" t="s">
        <v>7</v>
      </c>
      <c r="B56" s="43"/>
      <c r="C56" s="37">
        <v>2</v>
      </c>
      <c r="D56" s="15">
        <v>4</v>
      </c>
      <c r="E56" s="14"/>
      <c r="F56" s="15">
        <f t="shared" si="6"/>
        <v>6.896551724137931</v>
      </c>
      <c r="G56" s="15">
        <f t="shared" si="7"/>
        <v>26.666666666666668</v>
      </c>
      <c r="H56" s="44"/>
      <c r="I56" s="17">
        <v>29</v>
      </c>
      <c r="J56" s="18">
        <v>15</v>
      </c>
      <c r="K56" s="45" t="s">
        <v>126</v>
      </c>
      <c r="L56" s="39" t="s">
        <v>57</v>
      </c>
    </row>
    <row r="57" spans="1:12" ht="12.75">
      <c r="A57" s="51" t="s">
        <v>6</v>
      </c>
      <c r="B57" s="43"/>
      <c r="C57" s="37"/>
      <c r="D57" s="15">
        <v>1</v>
      </c>
      <c r="E57" s="14"/>
      <c r="F57" s="15"/>
      <c r="G57" s="15">
        <f t="shared" si="7"/>
        <v>6.666666666666667</v>
      </c>
      <c r="H57" s="44"/>
      <c r="I57" s="17">
        <v>29</v>
      </c>
      <c r="J57" s="18">
        <v>15</v>
      </c>
      <c r="K57" s="45" t="s">
        <v>126</v>
      </c>
      <c r="L57" s="39" t="s">
        <v>58</v>
      </c>
    </row>
    <row r="58" spans="1:12" s="6" customFormat="1" ht="12.75">
      <c r="A58" s="51" t="s">
        <v>8</v>
      </c>
      <c r="B58" s="43"/>
      <c r="C58" s="37"/>
      <c r="D58" s="15">
        <v>1</v>
      </c>
      <c r="E58" s="14"/>
      <c r="F58" s="15"/>
      <c r="G58" s="15">
        <f t="shared" si="7"/>
        <v>6.666666666666667</v>
      </c>
      <c r="H58" s="44"/>
      <c r="I58" s="17">
        <v>29</v>
      </c>
      <c r="J58" s="18">
        <v>15</v>
      </c>
      <c r="K58" s="45" t="s">
        <v>125</v>
      </c>
      <c r="L58" s="39" t="s">
        <v>59</v>
      </c>
    </row>
    <row r="59" spans="1:12" s="6" customFormat="1" ht="12.75">
      <c r="A59" s="51" t="s">
        <v>12</v>
      </c>
      <c r="B59" s="43"/>
      <c r="C59" s="37"/>
      <c r="D59" s="15">
        <v>1</v>
      </c>
      <c r="E59" s="14"/>
      <c r="F59" s="15"/>
      <c r="G59" s="15">
        <f t="shared" si="7"/>
        <v>6.666666666666667</v>
      </c>
      <c r="H59" s="44"/>
      <c r="I59" s="17">
        <v>29</v>
      </c>
      <c r="J59" s="18">
        <v>15</v>
      </c>
      <c r="K59" s="45" t="s">
        <v>125</v>
      </c>
      <c r="L59" s="39" t="s">
        <v>60</v>
      </c>
    </row>
    <row r="60" spans="1:12" s="6" customFormat="1" ht="13.5" thickBot="1">
      <c r="A60" s="52" t="s">
        <v>13</v>
      </c>
      <c r="B60" s="125"/>
      <c r="C60" s="47"/>
      <c r="D60" s="24">
        <v>1</v>
      </c>
      <c r="E60" s="23"/>
      <c r="F60" s="24"/>
      <c r="G60" s="24">
        <f t="shared" si="7"/>
        <v>6.666666666666667</v>
      </c>
      <c r="H60" s="126"/>
      <c r="I60" s="26">
        <v>29</v>
      </c>
      <c r="J60" s="27">
        <v>15</v>
      </c>
      <c r="K60" s="127" t="s">
        <v>125</v>
      </c>
      <c r="L60" s="49" t="s">
        <v>61</v>
      </c>
    </row>
    <row r="61" spans="1:12" s="6" customFormat="1" ht="15">
      <c r="A61" s="121" t="s">
        <v>22</v>
      </c>
      <c r="B61" s="112"/>
      <c r="C61" s="113">
        <v>4</v>
      </c>
      <c r="D61" s="106"/>
      <c r="E61" s="82"/>
      <c r="F61" s="106">
        <f>C61/I61*100</f>
        <v>13.333333333333334</v>
      </c>
      <c r="G61" s="106"/>
      <c r="H61" s="114"/>
      <c r="I61" s="115" t="s">
        <v>112</v>
      </c>
      <c r="J61" s="128">
        <v>15</v>
      </c>
      <c r="K61" s="115"/>
      <c r="L61" s="116"/>
    </row>
    <row r="62" spans="1:12" ht="12.75">
      <c r="A62" s="51" t="s">
        <v>4</v>
      </c>
      <c r="B62" s="36"/>
      <c r="C62" s="37">
        <v>3</v>
      </c>
      <c r="D62" s="15"/>
      <c r="E62" s="14"/>
      <c r="F62" s="15">
        <f>C62/I62*100</f>
        <v>10.344827586206897</v>
      </c>
      <c r="G62" s="15"/>
      <c r="H62" s="38"/>
      <c r="I62" s="17">
        <v>29</v>
      </c>
      <c r="J62" s="18">
        <v>15</v>
      </c>
      <c r="K62" s="7" t="s">
        <v>104</v>
      </c>
      <c r="L62" s="39" t="s">
        <v>62</v>
      </c>
    </row>
    <row r="63" spans="1:12" ht="13.5" thickBot="1">
      <c r="A63" s="52" t="s">
        <v>5</v>
      </c>
      <c r="B63" s="46"/>
      <c r="C63" s="47">
        <v>1</v>
      </c>
      <c r="D63" s="24"/>
      <c r="E63" s="23"/>
      <c r="F63" s="24">
        <f>C63/I63*100</f>
        <v>3.4482758620689653</v>
      </c>
      <c r="G63" s="24"/>
      <c r="H63" s="48"/>
      <c r="I63" s="26">
        <v>29</v>
      </c>
      <c r="J63" s="27">
        <v>15</v>
      </c>
      <c r="K63" s="8" t="s">
        <v>104</v>
      </c>
      <c r="L63" s="49" t="s">
        <v>63</v>
      </c>
    </row>
    <row r="64" spans="1:12" ht="15" customHeight="1" thickBot="1">
      <c r="A64" s="78" t="s">
        <v>10</v>
      </c>
      <c r="B64" s="79"/>
      <c r="C64" s="80"/>
      <c r="D64" s="81">
        <v>4</v>
      </c>
      <c r="E64" s="82"/>
      <c r="F64" s="81"/>
      <c r="G64" s="81">
        <f>D64/J64*100</f>
        <v>26.666666666666668</v>
      </c>
      <c r="H64" s="83"/>
      <c r="I64" s="84">
        <v>29</v>
      </c>
      <c r="J64" s="85">
        <v>15</v>
      </c>
      <c r="K64" s="86" t="s">
        <v>125</v>
      </c>
      <c r="L64" s="87" t="s">
        <v>64</v>
      </c>
    </row>
    <row r="65" spans="1:12" ht="27" customHeight="1">
      <c r="A65" s="135" t="s">
        <v>94</v>
      </c>
      <c r="B65" s="136"/>
      <c r="C65" s="137" t="s">
        <v>113</v>
      </c>
      <c r="D65" s="138" t="s">
        <v>118</v>
      </c>
      <c r="E65" s="139"/>
      <c r="F65" s="140" t="s">
        <v>123</v>
      </c>
      <c r="G65" s="141"/>
      <c r="H65" s="142"/>
      <c r="I65" s="143"/>
      <c r="J65" s="143"/>
      <c r="K65" s="143"/>
      <c r="L65" s="144"/>
    </row>
    <row r="66" spans="1:12" ht="12.75">
      <c r="A66" s="88" t="s">
        <v>96</v>
      </c>
      <c r="B66" s="53"/>
      <c r="C66" s="40">
        <f>C67+C68</f>
        <v>36</v>
      </c>
      <c r="D66" s="41">
        <f>D67+D68+1</f>
        <v>30</v>
      </c>
      <c r="E66" s="14"/>
      <c r="F66" s="89">
        <f>F67+F68+1</f>
        <v>42</v>
      </c>
      <c r="G66" s="94"/>
      <c r="H66" s="95"/>
      <c r="I66" s="96"/>
      <c r="J66" s="96"/>
      <c r="K66" s="96"/>
      <c r="L66" s="98"/>
    </row>
    <row r="67" spans="1:12" ht="12.75">
      <c r="A67" s="51" t="s">
        <v>95</v>
      </c>
      <c r="B67" s="53"/>
      <c r="C67" s="37">
        <v>24</v>
      </c>
      <c r="D67" s="15">
        <v>16</v>
      </c>
      <c r="E67" s="14"/>
      <c r="F67" s="90">
        <v>25</v>
      </c>
      <c r="G67" s="97"/>
      <c r="H67" s="92"/>
      <c r="I67" s="93"/>
      <c r="J67" s="93"/>
      <c r="K67" s="93"/>
      <c r="L67" s="99"/>
    </row>
    <row r="68" spans="1:12" ht="12.75" customHeight="1" thickBot="1">
      <c r="A68" s="52" t="s">
        <v>20</v>
      </c>
      <c r="B68" s="54"/>
      <c r="C68" s="47">
        <v>12</v>
      </c>
      <c r="D68" s="24">
        <v>13</v>
      </c>
      <c r="E68" s="23"/>
      <c r="F68" s="91">
        <v>16</v>
      </c>
      <c r="G68" s="100"/>
      <c r="H68" s="101"/>
      <c r="I68" s="102"/>
      <c r="J68" s="102"/>
      <c r="K68" s="102"/>
      <c r="L68" s="103"/>
    </row>
  </sheetData>
  <sheetProtection password="E120" sheet="1" objects="1" scenarios="1"/>
  <mergeCells count="8">
    <mergeCell ref="A1:L1"/>
    <mergeCell ref="A2:L2"/>
    <mergeCell ref="A3:A4"/>
    <mergeCell ref="C3:D3"/>
    <mergeCell ref="F3:G3"/>
    <mergeCell ref="L3:L4"/>
    <mergeCell ref="K3:K4"/>
    <mergeCell ref="I3:J3"/>
  </mergeCells>
  <printOptions/>
  <pageMargins left="0.75" right="0.75" top="0.5" bottom="0.5" header="0.5" footer="0.3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9" sqref="A4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Leonora Fukuda</dc:creator>
  <cp:keywords/>
  <dc:description/>
  <cp:lastModifiedBy>cdhunt</cp:lastModifiedBy>
  <cp:lastPrinted>2004-10-09T01:58:00Z</cp:lastPrinted>
  <dcterms:created xsi:type="dcterms:W3CDTF">2001-11-02T01:31:17Z</dcterms:created>
  <dcterms:modified xsi:type="dcterms:W3CDTF">2004-10-09T02:11:41Z</dcterms:modified>
  <cp:category/>
  <cp:version/>
  <cp:contentType/>
  <cp:contentStatus/>
</cp:coreProperties>
</file>