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2"/>
  </bookViews>
  <sheets>
    <sheet name="AllData" sheetId="1" r:id="rId1"/>
    <sheet name="FulVal" sheetId="2" r:id="rId2"/>
    <sheet name="SR37(US)" sheetId="3" r:id="rId3"/>
  </sheets>
  <definedNames/>
  <calcPr fullCalcOnLoad="1"/>
</workbook>
</file>

<file path=xl/sharedStrings.xml><?xml version="1.0" encoding="utf-8"?>
<sst xmlns="http://schemas.openxmlformats.org/spreadsheetml/2006/main" count="115" uniqueCount="34">
  <si>
    <t>Check Bar</t>
  </si>
  <si>
    <t>WS rt bank(210ft US)</t>
  </si>
  <si>
    <t>GS rt bank(210ft US)</t>
  </si>
  <si>
    <t>top berm rt bank(150ft US)</t>
  </si>
  <si>
    <t>WS lt bank(155ft US)</t>
  </si>
  <si>
    <t>GS lt bank(155ft US)</t>
  </si>
  <si>
    <t>GS top berm(US)</t>
  </si>
  <si>
    <t>Roadway</t>
  </si>
  <si>
    <t>Gs top berm</t>
  </si>
  <si>
    <t>Gs Berm Ditch</t>
  </si>
  <si>
    <t>Gs top Berm</t>
  </si>
  <si>
    <t>GS top berm</t>
  </si>
  <si>
    <t>GS edge berm</t>
  </si>
  <si>
    <t>GS lt bank</t>
  </si>
  <si>
    <t>Check Bar(3.32)</t>
  </si>
  <si>
    <t>Pt #</t>
  </si>
  <si>
    <t>x</t>
  </si>
  <si>
    <t>y</t>
  </si>
  <si>
    <t>z</t>
  </si>
  <si>
    <t>description</t>
  </si>
  <si>
    <t>SMS station</t>
  </si>
  <si>
    <t>sta+2'</t>
  </si>
  <si>
    <t>adj station</t>
  </si>
  <si>
    <t>LB</t>
  </si>
  <si>
    <t>Bathymetry (ADCP 4/15/01)</t>
  </si>
  <si>
    <t>RB</t>
  </si>
  <si>
    <t>DS Full Valley</t>
  </si>
  <si>
    <t>Station(ft)</t>
  </si>
  <si>
    <t>Adj Station</t>
  </si>
  <si>
    <t>Elev(ft)</t>
  </si>
  <si>
    <t>US Full Valley</t>
  </si>
  <si>
    <t>US Face</t>
  </si>
  <si>
    <t>DS Face</t>
  </si>
  <si>
    <t>Bathymetry from SMS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</si>
</sst>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FullValley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'SR37(US)'!$B$3:$B$67</c:f>
              <c:numCache>
                <c:ptCount val="65"/>
                <c:pt idx="0">
                  <c:v>4637.178</c:v>
                </c:pt>
                <c:pt idx="1">
                  <c:v>4704.405</c:v>
                </c:pt>
                <c:pt idx="2">
                  <c:v>4661.091</c:v>
                </c:pt>
                <c:pt idx="3">
                  <c:v>4847.799</c:v>
                </c:pt>
                <c:pt idx="4">
                  <c:v>4914.484</c:v>
                </c:pt>
                <c:pt idx="5">
                  <c:v>5001.023</c:v>
                </c:pt>
                <c:pt idx="6">
                  <c:v>5075.3</c:v>
                </c:pt>
                <c:pt idx="7">
                  <c:v>5098.438</c:v>
                </c:pt>
                <c:pt idx="8">
                  <c:v>5088.423</c:v>
                </c:pt>
                <c:pt idx="9">
                  <c:v>5097.722</c:v>
                </c:pt>
                <c:pt idx="10">
                  <c:v>5112.158</c:v>
                </c:pt>
                <c:pt idx="11">
                  <c:v>5112.82262337152</c:v>
                </c:pt>
                <c:pt idx="12">
                  <c:v>5114.3975810427</c:v>
                </c:pt>
                <c:pt idx="13">
                  <c:v>5115.67815276388</c:v>
                </c:pt>
                <c:pt idx="14">
                  <c:v>5115.976034300501</c:v>
                </c:pt>
                <c:pt idx="15">
                  <c:v>5117.557751191369</c:v>
                </c:pt>
                <c:pt idx="16">
                  <c:v>5119.142792528341</c:v>
                </c:pt>
                <c:pt idx="17">
                  <c:v>5119.82288235034</c:v>
                </c:pt>
                <c:pt idx="18">
                  <c:v>5120.730811378017</c:v>
                </c:pt>
                <c:pt idx="19">
                  <c:v>5122.321757229022</c:v>
                </c:pt>
                <c:pt idx="20">
                  <c:v>5123.915700531432</c:v>
                </c:pt>
                <c:pt idx="21">
                  <c:v>5124.046474816818</c:v>
                </c:pt>
                <c:pt idx="22">
                  <c:v>5125.512020527019</c:v>
                </c:pt>
                <c:pt idx="23">
                  <c:v>5127.111103361961</c:v>
                </c:pt>
                <c:pt idx="24">
                  <c:v>5128.350593050988</c:v>
                </c:pt>
                <c:pt idx="25">
                  <c:v>5128.712739347585</c:v>
                </c:pt>
                <c:pt idx="26">
                  <c:v>5130.316342618388</c:v>
                </c:pt>
                <c:pt idx="27">
                  <c:v>5131.922506683042</c:v>
                </c:pt>
                <c:pt idx="28">
                  <c:v>5132.736981689203</c:v>
                </c:pt>
                <c:pt idx="29">
                  <c:v>5133.530646672979</c:v>
                </c:pt>
                <c:pt idx="30">
                  <c:v>5135.140580149085</c:v>
                </c:pt>
                <c:pt idx="31">
                  <c:v>5136.752873370471</c:v>
                </c:pt>
                <c:pt idx="32">
                  <c:v>5137.207420925162</c:v>
                </c:pt>
                <c:pt idx="33">
                  <c:v>5138.36653139595</c:v>
                </c:pt>
                <c:pt idx="34">
                  <c:v>5139.981978255234</c:v>
                </c:pt>
                <c:pt idx="35">
                  <c:v>5141.59954858619</c:v>
                </c:pt>
                <c:pt idx="36">
                  <c:v>5141.763878708669</c:v>
                </c:pt>
                <c:pt idx="37">
                  <c:v>5143.217952022543</c:v>
                </c:pt>
                <c:pt idx="38">
                  <c:v>5144.8381688837635</c:v>
                </c:pt>
                <c:pt idx="39">
                  <c:v>5146.408365525421</c:v>
                </c:pt>
                <c:pt idx="40">
                  <c:v>5146.460213791568</c:v>
                </c:pt>
                <c:pt idx="41">
                  <c:v>5148.082674421292</c:v>
                </c:pt>
                <c:pt idx="42">
                  <c:v>5149.706867391834</c:v>
                </c:pt>
                <c:pt idx="43">
                  <c:v>5151.143113180701</c:v>
                </c:pt>
                <c:pt idx="44">
                  <c:v>5151.332665095505</c:v>
                </c:pt>
                <c:pt idx="45">
                  <c:v>5152.958600708527</c:v>
                </c:pt>
                <c:pt idx="46">
                  <c:v>5154.586112143563</c:v>
                </c:pt>
                <c:pt idx="47">
                  <c:v>5155.970437222335</c:v>
                </c:pt>
                <c:pt idx="48">
                  <c:v>5156.214973428666</c:v>
                </c:pt>
                <c:pt idx="49">
                  <c:v>5157.843761605198</c:v>
                </c:pt>
                <c:pt idx="50">
                  <c:v>5159.474012285459</c:v>
                </c:pt>
                <c:pt idx="51">
                  <c:v>5160.892760202513</c:v>
                </c:pt>
                <c:pt idx="52">
                  <c:v>5161.105413761088</c:v>
                </c:pt>
                <c:pt idx="53">
                  <c:v>5162.736477608044</c:v>
                </c:pt>
                <c:pt idx="54">
                  <c:v>5164.368843119873</c:v>
                </c:pt>
                <c:pt idx="55">
                  <c:v>5165.91262231176</c:v>
                </c:pt>
                <c:pt idx="56">
                  <c:v>5166.002407612265</c:v>
                </c:pt>
                <c:pt idx="57">
                  <c:v>5167.636246261797</c:v>
                </c:pt>
                <c:pt idx="58">
                  <c:v>5169.270793399844</c:v>
                </c:pt>
                <c:pt idx="59">
                  <c:v>5170.905</c:v>
                </c:pt>
                <c:pt idx="60">
                  <c:v>5178.371</c:v>
                </c:pt>
                <c:pt idx="61">
                  <c:v>5182.912</c:v>
                </c:pt>
                <c:pt idx="62">
                  <c:v>5199.425</c:v>
                </c:pt>
                <c:pt idx="63">
                  <c:v>5210.259</c:v>
                </c:pt>
                <c:pt idx="64">
                  <c:v>5223.797</c:v>
                </c:pt>
              </c:numCache>
            </c:numRef>
          </c:xVal>
          <c:yVal>
            <c:numRef>
              <c:f>'SR37(US)'!$C$3:$C$67</c:f>
              <c:numCache>
                <c:ptCount val="65"/>
                <c:pt idx="0">
                  <c:v>2695.423</c:v>
                </c:pt>
                <c:pt idx="1">
                  <c:v>3147.518</c:v>
                </c:pt>
                <c:pt idx="2">
                  <c:v>2842.354</c:v>
                </c:pt>
                <c:pt idx="3">
                  <c:v>3845.645</c:v>
                </c:pt>
                <c:pt idx="4">
                  <c:v>4214.938</c:v>
                </c:pt>
                <c:pt idx="5">
                  <c:v>4616.334</c:v>
                </c:pt>
                <c:pt idx="6">
                  <c:v>4912.24</c:v>
                </c:pt>
                <c:pt idx="7">
                  <c:v>5106.407</c:v>
                </c:pt>
                <c:pt idx="8">
                  <c:v>5218.504</c:v>
                </c:pt>
                <c:pt idx="9">
                  <c:v>5263.215</c:v>
                </c:pt>
                <c:pt idx="10">
                  <c:v>5290.685</c:v>
                </c:pt>
                <c:pt idx="11">
                  <c:v>5292.5452857154405</c:v>
                </c:pt>
                <c:pt idx="12">
                  <c:v>5296.953603845176</c:v>
                </c:pt>
                <c:pt idx="13">
                  <c:v>5300.537933531114</c:v>
                </c:pt>
                <c:pt idx="14">
                  <c:v>5301.371706147632</c:v>
                </c:pt>
                <c:pt idx="15">
                  <c:v>5305.798943383093</c:v>
                </c:pt>
                <c:pt idx="16">
                  <c:v>5310.235485767703</c:v>
                </c:pt>
                <c:pt idx="17">
                  <c:v>5312.139062192026</c:v>
                </c:pt>
                <c:pt idx="18">
                  <c:v>5314.680362232318</c:v>
                </c:pt>
                <c:pt idx="19">
                  <c:v>5319.133431395224</c:v>
                </c:pt>
                <c:pt idx="20">
                  <c:v>5323.594890446706</c:v>
                </c:pt>
                <c:pt idx="21">
                  <c:v>5323.960928635362</c:v>
                </c:pt>
                <c:pt idx="22">
                  <c:v>5328.0630018799075</c:v>
                </c:pt>
                <c:pt idx="23">
                  <c:v>5332.538846520827</c:v>
                </c:pt>
                <c:pt idx="24">
                  <c:v>5336.00818729598</c:v>
                </c:pt>
                <c:pt idx="25">
                  <c:v>5337.021837449323</c:v>
                </c:pt>
                <c:pt idx="26">
                  <c:v>5341.510334823537</c:v>
                </c:pt>
                <c:pt idx="27">
                  <c:v>5346.005999878612</c:v>
                </c:pt>
                <c:pt idx="28">
                  <c:v>5348.285721423884</c:v>
                </c:pt>
                <c:pt idx="29">
                  <c:v>5350.507195563119</c:v>
                </c:pt>
                <c:pt idx="30">
                  <c:v>5355.01341122863</c:v>
                </c:pt>
                <c:pt idx="31">
                  <c:v>5359.526231838573</c:v>
                </c:pt>
                <c:pt idx="32">
                  <c:v>5360.798513794362</c:v>
                </c:pt>
                <c:pt idx="33">
                  <c:v>5364.042872545232</c:v>
                </c:pt>
                <c:pt idx="34">
                  <c:v>5368.564520210895</c:v>
                </c:pt>
                <c:pt idx="35">
                  <c:v>5373.092111489419</c:v>
                </c:pt>
                <c:pt idx="36">
                  <c:v>5373.552072713418</c:v>
                </c:pt>
                <c:pt idx="37">
                  <c:v>5377.622034636087</c:v>
                </c:pt>
                <c:pt idx="38">
                  <c:v>5382.157033572329</c:v>
                </c:pt>
                <c:pt idx="39">
                  <c:v>5386.552025545342</c:v>
                </c:pt>
                <c:pt idx="40">
                  <c:v>5386.697149224432</c:v>
                </c:pt>
                <c:pt idx="41">
                  <c:v>5391.23842848525</c:v>
                </c:pt>
                <c:pt idx="42">
                  <c:v>5395.784556580785</c:v>
                </c:pt>
                <c:pt idx="43">
                  <c:v>5399.804619129565</c:v>
                </c:pt>
                <c:pt idx="44">
                  <c:v>5400.33517633618</c:v>
                </c:pt>
                <c:pt idx="45">
                  <c:v>5404.886182100861</c:v>
                </c:pt>
                <c:pt idx="46">
                  <c:v>5409.4415986029735</c:v>
                </c:pt>
                <c:pt idx="47">
                  <c:v>5413.316334701521</c:v>
                </c:pt>
                <c:pt idx="48">
                  <c:v>5414.0007933453735</c:v>
                </c:pt>
                <c:pt idx="49">
                  <c:v>5418.559783456345</c:v>
                </c:pt>
                <c:pt idx="50">
                  <c:v>5423.122867126033</c:v>
                </c:pt>
                <c:pt idx="51">
                  <c:v>5427.093953002641</c:v>
                </c:pt>
                <c:pt idx="52">
                  <c:v>5427.689171880438</c:v>
                </c:pt>
                <c:pt idx="53">
                  <c:v>5432.254531609699</c:v>
                </c:pt>
                <c:pt idx="54">
                  <c:v>5436.823534708535</c:v>
                </c:pt>
                <c:pt idx="55">
                  <c:v>5441.1445840449305</c:v>
                </c:pt>
                <c:pt idx="56">
                  <c:v>5441.3958937628</c:v>
                </c:pt>
                <c:pt idx="57">
                  <c:v>5445.9690201849235</c:v>
                </c:pt>
                <c:pt idx="58">
                  <c:v>5450.54412967162</c:v>
                </c:pt>
                <c:pt idx="59">
                  <c:v>5455.122</c:v>
                </c:pt>
                <c:pt idx="60">
                  <c:v>5461.526</c:v>
                </c:pt>
                <c:pt idx="61">
                  <c:v>5460.874</c:v>
                </c:pt>
                <c:pt idx="62">
                  <c:v>5497.338</c:v>
                </c:pt>
                <c:pt idx="63">
                  <c:v>5519.611</c:v>
                </c:pt>
                <c:pt idx="64">
                  <c:v>5549.692</c:v>
                </c:pt>
              </c:numCache>
            </c:numRef>
          </c:yVal>
          <c:smooth val="0"/>
        </c:ser>
        <c:ser>
          <c:idx val="1"/>
          <c:order val="1"/>
          <c:tx>
            <c:v>Berm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'SR37(US)'!$B$82:$B$93</c:f>
              <c:numCache>
                <c:ptCount val="12"/>
                <c:pt idx="0">
                  <c:v>4564.431</c:v>
                </c:pt>
                <c:pt idx="1">
                  <c:v>4619.254</c:v>
                </c:pt>
                <c:pt idx="2">
                  <c:v>4681.229</c:v>
                </c:pt>
                <c:pt idx="3">
                  <c:v>4778.996</c:v>
                </c:pt>
                <c:pt idx="4">
                  <c:v>4885.274</c:v>
                </c:pt>
                <c:pt idx="5">
                  <c:v>4962.928</c:v>
                </c:pt>
                <c:pt idx="6">
                  <c:v>4969.909</c:v>
                </c:pt>
                <c:pt idx="7">
                  <c:v>4980.071</c:v>
                </c:pt>
                <c:pt idx="8">
                  <c:v>5048.444</c:v>
                </c:pt>
                <c:pt idx="9">
                  <c:v>5058.966</c:v>
                </c:pt>
                <c:pt idx="11">
                  <c:v>5118.548</c:v>
                </c:pt>
              </c:numCache>
            </c:numRef>
          </c:xVal>
          <c:yVal>
            <c:numRef>
              <c:f>'SR37(US)'!$C$82:$C$93</c:f>
              <c:numCache>
                <c:ptCount val="12"/>
                <c:pt idx="0">
                  <c:v>2954.929</c:v>
                </c:pt>
                <c:pt idx="1">
                  <c:v>3176.143</c:v>
                </c:pt>
                <c:pt idx="2">
                  <c:v>3455.245</c:v>
                </c:pt>
                <c:pt idx="3">
                  <c:v>3869.183</c:v>
                </c:pt>
                <c:pt idx="4">
                  <c:v>4447.963</c:v>
                </c:pt>
                <c:pt idx="5">
                  <c:v>4833.141</c:v>
                </c:pt>
                <c:pt idx="6">
                  <c:v>4874.915</c:v>
                </c:pt>
                <c:pt idx="7">
                  <c:v>4918.796</c:v>
                </c:pt>
                <c:pt idx="8">
                  <c:v>5270.141</c:v>
                </c:pt>
                <c:pt idx="9">
                  <c:v>5339.318</c:v>
                </c:pt>
                <c:pt idx="11">
                  <c:v>5623.173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'SR37(US)'!$B$73:$B$77</c:f>
              <c:numCache>
                <c:ptCount val="5"/>
                <c:pt idx="0">
                  <c:v>4679.868</c:v>
                </c:pt>
                <c:pt idx="1">
                  <c:v>4779.859</c:v>
                </c:pt>
                <c:pt idx="2">
                  <c:v>4867.026</c:v>
                </c:pt>
                <c:pt idx="3">
                  <c:v>4903.835</c:v>
                </c:pt>
                <c:pt idx="4">
                  <c:v>4952.393</c:v>
                </c:pt>
              </c:numCache>
            </c:numRef>
          </c:xVal>
          <c:yVal>
            <c:numRef>
              <c:f>'SR37(US)'!$C$73:$C$77</c:f>
              <c:numCache>
                <c:ptCount val="5"/>
                <c:pt idx="0">
                  <c:v>3917.131</c:v>
                </c:pt>
                <c:pt idx="1">
                  <c:v>4429.284</c:v>
                </c:pt>
                <c:pt idx="2">
                  <c:v>4870.964</c:v>
                </c:pt>
                <c:pt idx="3">
                  <c:v>5060.969</c:v>
                </c:pt>
                <c:pt idx="4">
                  <c:v>5276.857</c:v>
                </c:pt>
              </c:numCache>
            </c:numRef>
          </c:yVal>
          <c:smooth val="0"/>
        </c:ser>
        <c:axId val="65463726"/>
        <c:axId val="52302623"/>
      </c:scatterChart>
      <c:valAx>
        <c:axId val="65463726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302623"/>
        <c:crosses val="autoZero"/>
        <c:crossBetween val="midCat"/>
        <c:dispUnits/>
      </c:valAx>
      <c:valAx>
        <c:axId val="5230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 ft US of Bridge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175"/>
          <c:w val="0.9257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'SR37(US)'!$D$3:$D$67</c:f>
              <c:numCache>
                <c:ptCount val="65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3263.534428582816</c:v>
                </c:pt>
                <c:pt idx="12">
                  <c:v>3268.215642143311</c:v>
                </c:pt>
                <c:pt idx="13">
                  <c:v>3272.021858536342</c:v>
                </c:pt>
                <c:pt idx="14">
                  <c:v>3272.907245562402</c:v>
                </c:pt>
                <c:pt idx="15">
                  <c:v>3277.6085494094114</c:v>
                </c:pt>
                <c:pt idx="16">
                  <c:v>3282.3197344376554</c:v>
                </c:pt>
                <c:pt idx="17">
                  <c:v>3284.3411511114828</c:v>
                </c:pt>
                <c:pt idx="18">
                  <c:v>3287.0397694642857</c:v>
                </c:pt>
                <c:pt idx="19">
                  <c:v>3291.7685043554015</c:v>
                </c:pt>
                <c:pt idx="20">
                  <c:v>3296.5061485082847</c:v>
                </c:pt>
                <c:pt idx="21">
                  <c:v>3296.894846166205</c:v>
                </c:pt>
                <c:pt idx="22">
                  <c:v>3301.2508568563094</c:v>
                </c:pt>
                <c:pt idx="23">
                  <c:v>3306.0037771336397</c:v>
                </c:pt>
                <c:pt idx="24">
                  <c:v>3309.6878862665703</c:v>
                </c:pt>
                <c:pt idx="25">
                  <c:v>3310.7642860870424</c:v>
                </c:pt>
                <c:pt idx="26">
                  <c:v>3315.5306423608067</c:v>
                </c:pt>
                <c:pt idx="27">
                  <c:v>3320.3046100282722</c:v>
                </c:pt>
                <c:pt idx="28">
                  <c:v>3322.7254569585093</c:v>
                </c:pt>
                <c:pt idx="29">
                  <c:v>3325.0844506968992</c:v>
                </c:pt>
                <c:pt idx="30">
                  <c:v>3329.869622106742</c:v>
                </c:pt>
                <c:pt idx="31">
                  <c:v>3334.6618073378513</c:v>
                </c:pt>
                <c:pt idx="32">
                  <c:v>3336.0128494743158</c:v>
                </c:pt>
                <c:pt idx="33">
                  <c:v>3339.4580491474603</c:v>
                </c:pt>
                <c:pt idx="34">
                  <c:v>3344.2596078701636</c:v>
                </c:pt>
                <c:pt idx="35">
                  <c:v>3349.0674781430553</c:v>
                </c:pt>
                <c:pt idx="36">
                  <c:v>3349.5559131097975</c:v>
                </c:pt>
                <c:pt idx="37">
                  <c:v>3353.877824637593</c:v>
                </c:pt>
                <c:pt idx="38">
                  <c:v>3358.6935611367285</c:v>
                </c:pt>
                <c:pt idx="39">
                  <c:v>3363.3606235893126</c:v>
                </c:pt>
                <c:pt idx="40">
                  <c:v>3363.514731100275</c:v>
                </c:pt>
                <c:pt idx="41">
                  <c:v>3368.3371367053373</c:v>
                </c:pt>
                <c:pt idx="42">
                  <c:v>3373.164691310577</c:v>
                </c:pt>
                <c:pt idx="43">
                  <c:v>3377.4336144607573</c:v>
                </c:pt>
                <c:pt idx="44">
                  <c:v>3377.9970156303484</c:v>
                </c:pt>
                <c:pt idx="45">
                  <c:v>3382.82974985518</c:v>
                </c:pt>
                <c:pt idx="46">
                  <c:v>3387.667167862639</c:v>
                </c:pt>
                <c:pt idx="47">
                  <c:v>3391.781768178235</c:v>
                </c:pt>
                <c:pt idx="48">
                  <c:v>3392.5085980010626</c:v>
                </c:pt>
                <c:pt idx="49">
                  <c:v>3397.3498108404187</c:v>
                </c:pt>
                <c:pt idx="50">
                  <c:v>3402.1953706488484</c:v>
                </c:pt>
                <c:pt idx="51">
                  <c:v>3406.4122852426644</c:v>
                </c:pt>
                <c:pt idx="52">
                  <c:v>3407.0443509421457</c:v>
                </c:pt>
                <c:pt idx="53">
                  <c:v>3411.8923277088397</c:v>
                </c:pt>
                <c:pt idx="54">
                  <c:v>3416.7441733866594</c:v>
                </c:pt>
                <c:pt idx="55">
                  <c:v>3421.3327158089182</c:v>
                </c:pt>
                <c:pt idx="56">
                  <c:v>3421.5995827691863</c:v>
                </c:pt>
                <c:pt idx="57">
                  <c:v>3426.4558070232156</c:v>
                </c:pt>
                <c:pt idx="58">
                  <c:v>3431.3141371027546</c:v>
                </c:pt>
                <c:pt idx="59">
                  <c:v>3436.1749526676017</c:v>
                </c:pt>
                <c:pt idx="60">
                  <c:v>3446.011231028852</c:v>
                </c:pt>
                <c:pt idx="61">
                  <c:v>3450.5987995569503</c:v>
                </c:pt>
                <c:pt idx="62">
                  <c:v>3490.627570022704</c:v>
                </c:pt>
                <c:pt idx="63">
                  <c:v>3515.3957367897456</c:v>
                </c:pt>
                <c:pt idx="64">
                  <c:v>3548.3827646188784</c:v>
                </c:pt>
              </c:numCache>
            </c:numRef>
          </c:xVal>
          <c:yVal>
            <c:numRef>
              <c:f>'SR37(US)'!$E$3:$E$67</c:f>
              <c:numCache>
                <c:ptCount val="65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1210.665947</c:v>
                </c:pt>
                <c:pt idx="12">
                  <c:v>1208.676962</c:v>
                </c:pt>
                <c:pt idx="13">
                  <c:v>1208.115842</c:v>
                </c:pt>
                <c:pt idx="14">
                  <c:v>1207.985874</c:v>
                </c:pt>
                <c:pt idx="15">
                  <c:v>1207.476194</c:v>
                </c:pt>
                <c:pt idx="16">
                  <c:v>1207.206237</c:v>
                </c:pt>
                <c:pt idx="17">
                  <c:v>1207.318363</c:v>
                </c:pt>
                <c:pt idx="18">
                  <c:v>1207.477718</c:v>
                </c:pt>
                <c:pt idx="19">
                  <c:v>1207.22526</c:v>
                </c:pt>
                <c:pt idx="20">
                  <c:v>1206.338588</c:v>
                </c:pt>
                <c:pt idx="21">
                  <c:v>1206.249693</c:v>
                </c:pt>
                <c:pt idx="22">
                  <c:v>1205.193234</c:v>
                </c:pt>
                <c:pt idx="23">
                  <c:v>1204.510385</c:v>
                </c:pt>
                <c:pt idx="24">
                  <c:v>1203.915695</c:v>
                </c:pt>
                <c:pt idx="25">
                  <c:v>1203.774196</c:v>
                </c:pt>
                <c:pt idx="26">
                  <c:v>1203.387343</c:v>
                </c:pt>
                <c:pt idx="27">
                  <c:v>1203.304036</c:v>
                </c:pt>
                <c:pt idx="28">
                  <c:v>1203.119942</c:v>
                </c:pt>
                <c:pt idx="29">
                  <c:v>1202.921183</c:v>
                </c:pt>
                <c:pt idx="30">
                  <c:v>1202.357748</c:v>
                </c:pt>
                <c:pt idx="31">
                  <c:v>1202.32364</c:v>
                </c:pt>
                <c:pt idx="32">
                  <c:v>1202.317803</c:v>
                </c:pt>
                <c:pt idx="33">
                  <c:v>1202.264328</c:v>
                </c:pt>
                <c:pt idx="34">
                  <c:v>1201.922261</c:v>
                </c:pt>
                <c:pt idx="35">
                  <c:v>1202.028895</c:v>
                </c:pt>
                <c:pt idx="36">
                  <c:v>1202.043296</c:v>
                </c:pt>
                <c:pt idx="37">
                  <c:v>1202.13811</c:v>
                </c:pt>
                <c:pt idx="38">
                  <c:v>1202.474026</c:v>
                </c:pt>
                <c:pt idx="39">
                  <c:v>1202.63488</c:v>
                </c:pt>
                <c:pt idx="40">
                  <c:v>1202.638023</c:v>
                </c:pt>
                <c:pt idx="41">
                  <c:v>1202.679832</c:v>
                </c:pt>
                <c:pt idx="42">
                  <c:v>1203.341924</c:v>
                </c:pt>
                <c:pt idx="43">
                  <c:v>1203.888054</c:v>
                </c:pt>
                <c:pt idx="44">
                  <c:v>1203.965049</c:v>
                </c:pt>
                <c:pt idx="45">
                  <c:v>1204.926701</c:v>
                </c:pt>
                <c:pt idx="46">
                  <c:v>1205.913686</c:v>
                </c:pt>
                <c:pt idx="47">
                  <c:v>1206.516072</c:v>
                </c:pt>
                <c:pt idx="48">
                  <c:v>1206.626442</c:v>
                </c:pt>
                <c:pt idx="49">
                  <c:v>1207.683665</c:v>
                </c:pt>
                <c:pt idx="50">
                  <c:v>1208.868385</c:v>
                </c:pt>
                <c:pt idx="51">
                  <c:v>1209.15634</c:v>
                </c:pt>
                <c:pt idx="52">
                  <c:v>1209.176284</c:v>
                </c:pt>
                <c:pt idx="53">
                  <c:v>1210.095794</c:v>
                </c:pt>
                <c:pt idx="54">
                  <c:v>1210.168391</c:v>
                </c:pt>
                <c:pt idx="55">
                  <c:v>1210.434539</c:v>
                </c:pt>
                <c:pt idx="56">
                  <c:v>1210.452014</c:v>
                </c:pt>
                <c:pt idx="57">
                  <c:v>1210.851693</c:v>
                </c:pt>
                <c:pt idx="58">
                  <c:v>1211.272732</c:v>
                </c:pt>
                <c:pt idx="59">
                  <c:v>1211.57</c:v>
                </c:pt>
                <c:pt idx="60">
                  <c:v>1215.17</c:v>
                </c:pt>
                <c:pt idx="61">
                  <c:v>1218.53</c:v>
                </c:pt>
                <c:pt idx="62">
                  <c:v>1222.17</c:v>
                </c:pt>
                <c:pt idx="63">
                  <c:v>1223.94</c:v>
                </c:pt>
                <c:pt idx="64">
                  <c:v>1232.16</c:v>
                </c:pt>
              </c:numCache>
            </c:numRef>
          </c:yVal>
          <c:smooth val="0"/>
        </c:ser>
        <c:ser>
          <c:idx val="1"/>
          <c:order val="1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'SR37(US)'!$M$71:$M$130</c:f>
              <c:numCache>
                <c:ptCount val="60"/>
                <c:pt idx="0">
                  <c:v>852</c:v>
                </c:pt>
                <c:pt idx="1">
                  <c:v>878.2940458659369</c:v>
                </c:pt>
                <c:pt idx="2">
                  <c:v>941.7110172300759</c:v>
                </c:pt>
                <c:pt idx="3">
                  <c:v>1347.1028604558617</c:v>
                </c:pt>
                <c:pt idx="4">
                  <c:v>1738.3066673455696</c:v>
                </c:pt>
                <c:pt idx="5">
                  <c:v>2124.0444076212652</c:v>
                </c:pt>
                <c:pt idx="6">
                  <c:v>2519.8222410139406</c:v>
                </c:pt>
                <c:pt idx="7">
                  <c:v>2760.0181822993836</c:v>
                </c:pt>
                <c:pt idx="8">
                  <c:v>2849.448827656554</c:v>
                </c:pt>
                <c:pt idx="9">
                  <c:v>3011.866520427385</c:v>
                </c:pt>
                <c:pt idx="10">
                  <c:v>3121.265169861462</c:v>
                </c:pt>
                <c:pt idx="11">
                  <c:v>3165.84910638573</c:v>
                </c:pt>
                <c:pt idx="12">
                  <c:v>3175.0269514487063</c:v>
                </c:pt>
                <c:pt idx="13">
                  <c:v>3180.940128940553</c:v>
                </c:pt>
                <c:pt idx="14">
                  <c:v>3183.644363375928</c:v>
                </c:pt>
                <c:pt idx="15">
                  <c:v>3186.6522300144256</c:v>
                </c:pt>
                <c:pt idx="16">
                  <c:v>3192.3580524764375</c:v>
                </c:pt>
                <c:pt idx="17">
                  <c:v>3195.8145802744934</c:v>
                </c:pt>
                <c:pt idx="18">
                  <c:v>3198.0578825243783</c:v>
                </c:pt>
                <c:pt idx="19">
                  <c:v>3203.7517154277075</c:v>
                </c:pt>
                <c:pt idx="20">
                  <c:v>3208.436189037981</c:v>
                </c:pt>
                <c:pt idx="21">
                  <c:v>3209.4397143901224</c:v>
                </c:pt>
                <c:pt idx="22">
                  <c:v>3215.122137226163</c:v>
                </c:pt>
                <c:pt idx="23">
                  <c:v>3220.799024145436</c:v>
                </c:pt>
                <c:pt idx="24">
                  <c:v>3221.536618531508</c:v>
                </c:pt>
                <c:pt idx="25">
                  <c:v>3226.4706873637124</c:v>
                </c:pt>
                <c:pt idx="26">
                  <c:v>3232.137111506731</c:v>
                </c:pt>
                <c:pt idx="27">
                  <c:v>3235.144979327864</c:v>
                </c:pt>
                <c:pt idx="28">
                  <c:v>3237.7984124727705</c:v>
                </c:pt>
                <c:pt idx="29">
                  <c:v>3243.4547380912695</c:v>
                </c:pt>
                <c:pt idx="30">
                  <c:v>3249.1062231826722</c:v>
                </c:pt>
                <c:pt idx="31">
                  <c:v>3249.2940931100366</c:v>
                </c:pt>
                <c:pt idx="32">
                  <c:v>3254.753045142306</c:v>
                </c:pt>
                <c:pt idx="33">
                  <c:v>3260.3952288055143</c:v>
                </c:pt>
                <c:pt idx="34">
                  <c:v>3264.017857759315</c:v>
                </c:pt>
                <c:pt idx="35">
                  <c:v>3266.0329515676226</c:v>
                </c:pt>
                <c:pt idx="36">
                  <c:v>3271.6663033089294</c:v>
                </c:pt>
                <c:pt idx="37">
                  <c:v>3277.2953774576386</c:v>
                </c:pt>
                <c:pt idx="38">
                  <c:v>3279.354028913986</c:v>
                </c:pt>
                <c:pt idx="39">
                  <c:v>3282.9202627114128</c:v>
                </c:pt>
                <c:pt idx="40">
                  <c:v>3288.5410619595395</c:v>
                </c:pt>
                <c:pt idx="41">
                  <c:v>3294.157870995495</c:v>
                </c:pt>
                <c:pt idx="42">
                  <c:v>3295.344786451733</c:v>
                </c:pt>
                <c:pt idx="43">
                  <c:v>3299.7707761516704</c:v>
                </c:pt>
                <c:pt idx="44">
                  <c:v>3305.379938266493</c:v>
                </c:pt>
                <c:pt idx="45">
                  <c:v>3310.9853490615155</c:v>
                </c:pt>
                <c:pt idx="46">
                  <c:v>3312.034051089694</c:v>
                </c:pt>
                <c:pt idx="47">
                  <c:v>3316.587093686492</c:v>
                </c:pt>
                <c:pt idx="48">
                  <c:v>3322.1852750307135</c:v>
                </c:pt>
                <c:pt idx="49">
                  <c:v>3327.779980609204</c:v>
                </c:pt>
                <c:pt idx="50">
                  <c:v>3329.47120259047</c:v>
                </c:pt>
                <c:pt idx="51">
                  <c:v>3333.371361799309</c:v>
                </c:pt>
                <c:pt idx="52">
                  <c:v>3338.959378391422</c:v>
                </c:pt>
                <c:pt idx="53">
                  <c:v>3344.544141553278</c:v>
                </c:pt>
                <c:pt idx="54">
                  <c:v>3349.9609286306877</c:v>
                </c:pt>
                <c:pt idx="55">
                  <c:v>3353.787812611161</c:v>
                </c:pt>
                <c:pt idx="56">
                  <c:v>3358.63621544096</c:v>
                </c:pt>
                <c:pt idx="57">
                  <c:v>3482.9307641910964</c:v>
                </c:pt>
                <c:pt idx="58">
                  <c:v>3521.8345317464373</c:v>
                </c:pt>
                <c:pt idx="59">
                  <c:v>3548.5735057357283</c:v>
                </c:pt>
              </c:numCache>
            </c:numRef>
          </c:xVal>
          <c:yVal>
            <c:numRef>
              <c:f>'SR37(US)'!$N$71:$N$130</c:f>
              <c:numCache>
                <c:ptCount val="60"/>
                <c:pt idx="0">
                  <c:v>1232.3</c:v>
                </c:pt>
                <c:pt idx="1">
                  <c:v>1226.01</c:v>
                </c:pt>
                <c:pt idx="2">
                  <c:v>1218.57</c:v>
                </c:pt>
                <c:pt idx="3">
                  <c:v>1216.66</c:v>
                </c:pt>
                <c:pt idx="4">
                  <c:v>1216.73</c:v>
                </c:pt>
                <c:pt idx="5">
                  <c:v>1216.49</c:v>
                </c:pt>
                <c:pt idx="6">
                  <c:v>1217.09</c:v>
                </c:pt>
                <c:pt idx="7">
                  <c:v>1219.53</c:v>
                </c:pt>
                <c:pt idx="8">
                  <c:v>1221.31</c:v>
                </c:pt>
                <c:pt idx="9">
                  <c:v>1218.57</c:v>
                </c:pt>
                <c:pt idx="10">
                  <c:v>1217.51</c:v>
                </c:pt>
                <c:pt idx="11">
                  <c:v>1215.61</c:v>
                </c:pt>
                <c:pt idx="12">
                  <c:v>1211.81</c:v>
                </c:pt>
                <c:pt idx="13">
                  <c:v>1210.135928</c:v>
                </c:pt>
                <c:pt idx="14">
                  <c:v>1209.794134</c:v>
                </c:pt>
                <c:pt idx="15">
                  <c:v>1209.448424</c:v>
                </c:pt>
                <c:pt idx="16">
                  <c:v>1209.16014</c:v>
                </c:pt>
                <c:pt idx="17">
                  <c:v>1209.116241</c:v>
                </c:pt>
                <c:pt idx="18">
                  <c:v>1209.072086</c:v>
                </c:pt>
                <c:pt idx="19">
                  <c:v>1208.661436</c:v>
                </c:pt>
                <c:pt idx="20">
                  <c:v>1208.041119</c:v>
                </c:pt>
                <c:pt idx="21">
                  <c:v>1207.905955</c:v>
                </c:pt>
                <c:pt idx="22">
                  <c:v>1206.523588</c:v>
                </c:pt>
                <c:pt idx="23">
                  <c:v>1205.466561</c:v>
                </c:pt>
                <c:pt idx="24">
                  <c:v>1205.452293</c:v>
                </c:pt>
                <c:pt idx="25">
                  <c:v>1205.350393</c:v>
                </c:pt>
                <c:pt idx="26">
                  <c:v>1204.661716</c:v>
                </c:pt>
                <c:pt idx="27">
                  <c:v>1204.438082</c:v>
                </c:pt>
                <c:pt idx="28">
                  <c:v>1204.223119</c:v>
                </c:pt>
                <c:pt idx="29">
                  <c:v>1203.551806</c:v>
                </c:pt>
                <c:pt idx="30">
                  <c:v>1203.363109</c:v>
                </c:pt>
                <c:pt idx="31">
                  <c:v>1203.366968</c:v>
                </c:pt>
                <c:pt idx="32">
                  <c:v>1203.467499</c:v>
                </c:pt>
                <c:pt idx="33">
                  <c:v>1203.093785</c:v>
                </c:pt>
                <c:pt idx="34">
                  <c:v>1203.149855</c:v>
                </c:pt>
                <c:pt idx="35">
                  <c:v>1203.176198</c:v>
                </c:pt>
                <c:pt idx="36">
                  <c:v>1202.773869</c:v>
                </c:pt>
                <c:pt idx="37">
                  <c:v>1202.908142</c:v>
                </c:pt>
                <c:pt idx="38">
                  <c:v>1202.514868</c:v>
                </c:pt>
                <c:pt idx="39">
                  <c:v>1201.800732</c:v>
                </c:pt>
                <c:pt idx="40">
                  <c:v>1201.928448</c:v>
                </c:pt>
                <c:pt idx="41">
                  <c:v>1201.97865</c:v>
                </c:pt>
                <c:pt idx="42">
                  <c:v>1202.144047</c:v>
                </c:pt>
                <c:pt idx="43">
                  <c:v>1202.786478</c:v>
                </c:pt>
                <c:pt idx="44">
                  <c:v>1202.720115</c:v>
                </c:pt>
                <c:pt idx="45">
                  <c:v>1203.263481</c:v>
                </c:pt>
                <c:pt idx="46">
                  <c:v>1203.292046</c:v>
                </c:pt>
                <c:pt idx="47">
                  <c:v>1203.39811</c:v>
                </c:pt>
                <c:pt idx="48">
                  <c:v>1203.413519</c:v>
                </c:pt>
                <c:pt idx="49">
                  <c:v>1204.725659</c:v>
                </c:pt>
                <c:pt idx="50">
                  <c:v>1205.193775</c:v>
                </c:pt>
                <c:pt idx="51">
                  <c:v>1206.263281</c:v>
                </c:pt>
                <c:pt idx="52">
                  <c:v>1208.218854</c:v>
                </c:pt>
                <c:pt idx="53">
                  <c:v>1210.433333</c:v>
                </c:pt>
                <c:pt idx="54">
                  <c:v>1211.81</c:v>
                </c:pt>
                <c:pt idx="55">
                  <c:v>1213.75</c:v>
                </c:pt>
                <c:pt idx="56">
                  <c:v>1220.91</c:v>
                </c:pt>
                <c:pt idx="57">
                  <c:v>1219.62</c:v>
                </c:pt>
                <c:pt idx="58">
                  <c:v>1224.11</c:v>
                </c:pt>
                <c:pt idx="59">
                  <c:v>1230.78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'SR37(US)'!$D$72:$D$79</c:f>
              <c:numCache>
                <c:ptCount val="8"/>
                <c:pt idx="0">
                  <c:v>0</c:v>
                </c:pt>
                <c:pt idx="1">
                  <c:v>1755</c:v>
                </c:pt>
                <c:pt idx="2">
                  <c:v>2276.8226667077615</c:v>
                </c:pt>
                <c:pt idx="3">
                  <c:v>2727.0218540559845</c:v>
                </c:pt>
                <c:pt idx="4">
                  <c:v>2920.559453777589</c:v>
                </c:pt>
                <c:pt idx="5">
                  <c:v>3141.8409665797208</c:v>
                </c:pt>
                <c:pt idx="6">
                  <c:v>3229</c:v>
                </c:pt>
                <c:pt idx="7">
                  <c:v>3582</c:v>
                </c:pt>
              </c:numCache>
            </c:numRef>
          </c:xVal>
          <c:yVal>
            <c:numRef>
              <c:f>'SR37(US)'!$E$72:$E$79</c:f>
              <c:numCache>
                <c:ptCount val="8"/>
                <c:pt idx="0">
                  <c:v>1231.52</c:v>
                </c:pt>
                <c:pt idx="1">
                  <c:v>1229.09</c:v>
                </c:pt>
                <c:pt idx="2">
                  <c:v>1228.38</c:v>
                </c:pt>
                <c:pt idx="3">
                  <c:v>1228.56</c:v>
                </c:pt>
                <c:pt idx="4">
                  <c:v>1231.1</c:v>
                </c:pt>
                <c:pt idx="5">
                  <c:v>1236.26</c:v>
                </c:pt>
                <c:pt idx="6">
                  <c:v>1240</c:v>
                </c:pt>
                <c:pt idx="7">
                  <c:v>1250</c:v>
                </c:pt>
              </c:numCache>
            </c:numRef>
          </c:yVal>
          <c:smooth val="0"/>
        </c:ser>
        <c:ser>
          <c:idx val="3"/>
          <c:order val="3"/>
          <c:tx>
            <c:v>US Berm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'SR37(US)'!$D$81:$D$91</c:f>
              <c:numCache>
                <c:ptCount val="11"/>
                <c:pt idx="0">
                  <c:v>0</c:v>
                </c:pt>
                <c:pt idx="1">
                  <c:v>800</c:v>
                </c:pt>
                <c:pt idx="2">
                  <c:v>1027.9061103283543</c:v>
                </c:pt>
                <c:pt idx="3">
                  <c:v>1313.8061401097448</c:v>
                </c:pt>
                <c:pt idx="4">
                  <c:v>1739.133136822862</c:v>
                </c:pt>
                <c:pt idx="5">
                  <c:v>2327.589848641157</c:v>
                </c:pt>
                <c:pt idx="6">
                  <c:v>2720.5176224113497</c:v>
                </c:pt>
                <c:pt idx="7">
                  <c:v>2762.870915518262</c:v>
                </c:pt>
                <c:pt idx="8">
                  <c:v>2807.913211252383</c:v>
                </c:pt>
                <c:pt idx="9">
                  <c:v>3165.8492057458116</c:v>
                </c:pt>
                <c:pt idx="10">
                  <c:v>3235.8218419188192</c:v>
                </c:pt>
              </c:numCache>
            </c:numRef>
          </c:xVal>
          <c:yVal>
            <c:numRef>
              <c:f>'SR37(US)'!$E$81:$E$91</c:f>
              <c:numCache>
                <c:ptCount val="11"/>
                <c:pt idx="0">
                  <c:v>1230.13</c:v>
                </c:pt>
                <c:pt idx="1">
                  <c:v>1227</c:v>
                </c:pt>
                <c:pt idx="2">
                  <c:v>1226</c:v>
                </c:pt>
                <c:pt idx="3">
                  <c:v>1225.48</c:v>
                </c:pt>
                <c:pt idx="4">
                  <c:v>1224.19</c:v>
                </c:pt>
                <c:pt idx="5">
                  <c:v>1225.23</c:v>
                </c:pt>
                <c:pt idx="6">
                  <c:v>1224.75</c:v>
                </c:pt>
                <c:pt idx="7">
                  <c:v>1219.25</c:v>
                </c:pt>
                <c:pt idx="8">
                  <c:v>1224.99</c:v>
                </c:pt>
                <c:pt idx="9">
                  <c:v>1226.58</c:v>
                </c:pt>
                <c:pt idx="10">
                  <c:v>1223.11</c:v>
                </c:pt>
              </c:numCache>
            </c:numRef>
          </c:yVal>
          <c:smooth val="0"/>
        </c:ser>
        <c:ser>
          <c:idx val="4"/>
          <c:order val="4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'SR37(US)'!$P$70:$P$129</c:f>
              <c:numCache>
                <c:ptCount val="60"/>
                <c:pt idx="0">
                  <c:v>3169</c:v>
                </c:pt>
                <c:pt idx="1">
                  <c:v>3230</c:v>
                </c:pt>
                <c:pt idx="2">
                  <c:v>3233.487843</c:v>
                </c:pt>
                <c:pt idx="3">
                  <c:v>3235.697788</c:v>
                </c:pt>
                <c:pt idx="4">
                  <c:v>3241.447156</c:v>
                </c:pt>
                <c:pt idx="5">
                  <c:v>3245.013542</c:v>
                </c:pt>
                <c:pt idx="6">
                  <c:v>3247.227739</c:v>
                </c:pt>
                <c:pt idx="7">
                  <c:v>3253.038661</c:v>
                </c:pt>
                <c:pt idx="8">
                  <c:v>3256.707773</c:v>
                </c:pt>
                <c:pt idx="9">
                  <c:v>3258.873814</c:v>
                </c:pt>
                <c:pt idx="10">
                  <c:v>3264.730301</c:v>
                </c:pt>
                <c:pt idx="11">
                  <c:v>3268.573022</c:v>
                </c:pt>
                <c:pt idx="12">
                  <c:v>3270.599874</c:v>
                </c:pt>
                <c:pt idx="13">
                  <c:v>3276.475446</c:v>
                </c:pt>
                <c:pt idx="14">
                  <c:v>3280.610718</c:v>
                </c:pt>
                <c:pt idx="15">
                  <c:v>3282.351015</c:v>
                </c:pt>
                <c:pt idx="16">
                  <c:v>3288.21164</c:v>
                </c:pt>
                <c:pt idx="17">
                  <c:v>3292.819242</c:v>
                </c:pt>
                <c:pt idx="18">
                  <c:v>3294.057057</c:v>
                </c:pt>
                <c:pt idx="19">
                  <c:v>3299.850239</c:v>
                </c:pt>
                <c:pt idx="20">
                  <c:v>3305.188062</c:v>
                </c:pt>
                <c:pt idx="21">
                  <c:v>3305.622886</c:v>
                </c:pt>
                <c:pt idx="22">
                  <c:v>3311.346855</c:v>
                </c:pt>
                <c:pt idx="23">
                  <c:v>3317.044502</c:v>
                </c:pt>
                <c:pt idx="24">
                  <c:v>3317.714508</c:v>
                </c:pt>
                <c:pt idx="25">
                  <c:v>3322.771451</c:v>
                </c:pt>
                <c:pt idx="26">
                  <c:v>3328.483499</c:v>
                </c:pt>
                <c:pt idx="27">
                  <c:v>3330.434409</c:v>
                </c:pt>
                <c:pt idx="28">
                  <c:v>3334.269762</c:v>
                </c:pt>
                <c:pt idx="29">
                  <c:v>3340.093946</c:v>
                </c:pt>
                <c:pt idx="30">
                  <c:v>3343.362058</c:v>
                </c:pt>
                <c:pt idx="31">
                  <c:v>3345.990791</c:v>
                </c:pt>
                <c:pt idx="32">
                  <c:v>3351.99419</c:v>
                </c:pt>
                <c:pt idx="33">
                  <c:v>3356.466391</c:v>
                </c:pt>
                <c:pt idx="34">
                  <c:v>3358.043012</c:v>
                </c:pt>
                <c:pt idx="35">
                  <c:v>3364.223732</c:v>
                </c:pt>
                <c:pt idx="36">
                  <c:v>3369.708811</c:v>
                </c:pt>
                <c:pt idx="37">
                  <c:v>3370.434708</c:v>
                </c:pt>
                <c:pt idx="38">
                  <c:v>3376.787115</c:v>
                </c:pt>
                <c:pt idx="39">
                  <c:v>3383.066392</c:v>
                </c:pt>
                <c:pt idx="40">
                  <c:v>3383.161527</c:v>
                </c:pt>
                <c:pt idx="41">
                  <c:v>3389.509289</c:v>
                </c:pt>
                <c:pt idx="42">
                  <c:v>3395.872792</c:v>
                </c:pt>
                <c:pt idx="43">
                  <c:v>3396.620317</c:v>
                </c:pt>
                <c:pt idx="44">
                  <c:v>3402.174875</c:v>
                </c:pt>
                <c:pt idx="45">
                  <c:v>3408.47418</c:v>
                </c:pt>
                <c:pt idx="46">
                  <c:v>3410.394633</c:v>
                </c:pt>
                <c:pt idx="47">
                  <c:v>3414.730763</c:v>
                </c:pt>
                <c:pt idx="48">
                  <c:v>3420.96669</c:v>
                </c:pt>
                <c:pt idx="49">
                  <c:v>3424.391481</c:v>
                </c:pt>
                <c:pt idx="50">
                  <c:v>3427.185211</c:v>
                </c:pt>
                <c:pt idx="51">
                  <c:v>3433.379427</c:v>
                </c:pt>
                <c:pt idx="52">
                  <c:v>3438.608373</c:v>
                </c:pt>
                <c:pt idx="53">
                  <c:v>3439.567077</c:v>
                </c:pt>
                <c:pt idx="54">
                  <c:v>3445.736613</c:v>
                </c:pt>
                <c:pt idx="55">
                  <c:v>3451.89913</c:v>
                </c:pt>
                <c:pt idx="56">
                  <c:v>3453.045724</c:v>
                </c:pt>
                <c:pt idx="57">
                  <c:v>3458.047195</c:v>
                </c:pt>
                <c:pt idx="58">
                  <c:v>3464.184512</c:v>
                </c:pt>
                <c:pt idx="59">
                  <c:v>3523</c:v>
                </c:pt>
              </c:numCache>
            </c:numRef>
          </c:xVal>
          <c:yVal>
            <c:numRef>
              <c:f>'SR37(US)'!$Q$70:$Q$129</c:f>
              <c:numCache>
                <c:ptCount val="60"/>
                <c:pt idx="0">
                  <c:v>1231</c:v>
                </c:pt>
                <c:pt idx="1">
                  <c:v>1210.285269</c:v>
                </c:pt>
                <c:pt idx="2">
                  <c:v>1210.914981</c:v>
                </c:pt>
                <c:pt idx="3">
                  <c:v>1210.673664</c:v>
                </c:pt>
                <c:pt idx="4">
                  <c:v>1207.465343</c:v>
                </c:pt>
                <c:pt idx="5">
                  <c:v>1208.108392</c:v>
                </c:pt>
                <c:pt idx="6">
                  <c:v>1207.778504</c:v>
                </c:pt>
                <c:pt idx="7">
                  <c:v>1206.705593</c:v>
                </c:pt>
                <c:pt idx="8">
                  <c:v>1206.144328</c:v>
                </c:pt>
                <c:pt idx="9">
                  <c:v>1205.762489</c:v>
                </c:pt>
                <c:pt idx="10">
                  <c:v>1204.216355</c:v>
                </c:pt>
                <c:pt idx="11">
                  <c:v>1203.091693</c:v>
                </c:pt>
                <c:pt idx="12">
                  <c:v>1202.713624</c:v>
                </c:pt>
                <c:pt idx="13">
                  <c:v>1201.537309</c:v>
                </c:pt>
                <c:pt idx="14">
                  <c:v>1201.146869</c:v>
                </c:pt>
                <c:pt idx="15">
                  <c:v>1201.069571</c:v>
                </c:pt>
                <c:pt idx="16">
                  <c:v>1201.051357</c:v>
                </c:pt>
                <c:pt idx="17">
                  <c:v>1201.233251</c:v>
                </c:pt>
                <c:pt idx="18">
                  <c:v>1201.340525</c:v>
                </c:pt>
                <c:pt idx="19">
                  <c:v>1201.960127</c:v>
                </c:pt>
                <c:pt idx="20">
                  <c:v>1202.644983</c:v>
                </c:pt>
                <c:pt idx="21">
                  <c:v>1202.668314</c:v>
                </c:pt>
                <c:pt idx="22">
                  <c:v>1201.879304</c:v>
                </c:pt>
                <c:pt idx="23">
                  <c:v>1201.461525</c:v>
                </c:pt>
                <c:pt idx="24">
                  <c:v>1201.368007</c:v>
                </c:pt>
                <c:pt idx="25">
                  <c:v>1200.671345</c:v>
                </c:pt>
                <c:pt idx="26">
                  <c:v>1199.991237</c:v>
                </c:pt>
                <c:pt idx="27">
                  <c:v>1199.88169</c:v>
                </c:pt>
                <c:pt idx="28">
                  <c:v>1199.78196</c:v>
                </c:pt>
                <c:pt idx="29">
                  <c:v>1199.784576</c:v>
                </c:pt>
                <c:pt idx="30">
                  <c:v>1199.906085</c:v>
                </c:pt>
                <c:pt idx="31">
                  <c:v>1200.038524</c:v>
                </c:pt>
                <c:pt idx="32">
                  <c:v>1200.103543</c:v>
                </c:pt>
                <c:pt idx="33">
                  <c:v>1199.988758</c:v>
                </c:pt>
                <c:pt idx="34">
                  <c:v>1199.980516</c:v>
                </c:pt>
                <c:pt idx="35">
                  <c:v>1200.292153</c:v>
                </c:pt>
                <c:pt idx="36">
                  <c:v>1200.705555</c:v>
                </c:pt>
                <c:pt idx="37">
                  <c:v>1200.750564</c:v>
                </c:pt>
                <c:pt idx="38">
                  <c:v>1200.93382</c:v>
                </c:pt>
                <c:pt idx="39">
                  <c:v>1201.346956</c:v>
                </c:pt>
                <c:pt idx="40">
                  <c:v>1201.350868</c:v>
                </c:pt>
                <c:pt idx="41">
                  <c:v>1201.425733</c:v>
                </c:pt>
                <c:pt idx="42">
                  <c:v>1201.596395</c:v>
                </c:pt>
                <c:pt idx="43">
                  <c:v>1201.655305</c:v>
                </c:pt>
                <c:pt idx="44">
                  <c:v>1202.118738</c:v>
                </c:pt>
                <c:pt idx="45">
                  <c:v>1203.168332</c:v>
                </c:pt>
                <c:pt idx="46">
                  <c:v>1203.461124</c:v>
                </c:pt>
                <c:pt idx="47">
                  <c:v>1204.074474</c:v>
                </c:pt>
                <c:pt idx="48">
                  <c:v>1204.542944</c:v>
                </c:pt>
                <c:pt idx="49">
                  <c:v>1204.842937</c:v>
                </c:pt>
                <c:pt idx="50">
                  <c:v>1205.103113</c:v>
                </c:pt>
                <c:pt idx="51">
                  <c:v>1206.222458</c:v>
                </c:pt>
                <c:pt idx="52">
                  <c:v>1207.056532</c:v>
                </c:pt>
                <c:pt idx="53">
                  <c:v>1207.093269</c:v>
                </c:pt>
                <c:pt idx="54">
                  <c:v>1206.814642</c:v>
                </c:pt>
                <c:pt idx="55">
                  <c:v>1207.516099</c:v>
                </c:pt>
                <c:pt idx="56">
                  <c:v>1207.447469</c:v>
                </c:pt>
                <c:pt idx="57">
                  <c:v>1207.932007</c:v>
                </c:pt>
                <c:pt idx="58">
                  <c:v>1208.080015</c:v>
                </c:pt>
                <c:pt idx="59">
                  <c:v>1241</c:v>
                </c:pt>
              </c:numCache>
            </c:numRef>
          </c:yVal>
          <c:smooth val="0"/>
        </c:ser>
        <c:ser>
          <c:idx val="5"/>
          <c:order val="5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'SR37(US)'!$S$70:$S$128</c:f>
              <c:numCache>
                <c:ptCount val="59"/>
                <c:pt idx="0">
                  <c:v>3190</c:v>
                </c:pt>
                <c:pt idx="1">
                  <c:v>3250</c:v>
                </c:pt>
                <c:pt idx="2">
                  <c:v>3256.0774</c:v>
                </c:pt>
                <c:pt idx="3">
                  <c:v>3256.310834</c:v>
                </c:pt>
                <c:pt idx="4">
                  <c:v>3262.65853</c:v>
                </c:pt>
                <c:pt idx="5">
                  <c:v>3268.550805</c:v>
                </c:pt>
                <c:pt idx="6">
                  <c:v>3269.003705</c:v>
                </c:pt>
                <c:pt idx="7">
                  <c:v>3275.380299</c:v>
                </c:pt>
                <c:pt idx="8">
                  <c:v>3281.186989</c:v>
                </c:pt>
                <c:pt idx="9">
                  <c:v>3281.750853</c:v>
                </c:pt>
                <c:pt idx="10">
                  <c:v>3288.14657</c:v>
                </c:pt>
                <c:pt idx="11">
                  <c:v>3293.991162</c:v>
                </c:pt>
                <c:pt idx="12">
                  <c:v>3294.531856</c:v>
                </c:pt>
                <c:pt idx="13">
                  <c:v>3300.929849</c:v>
                </c:pt>
                <c:pt idx="14">
                  <c:v>3306.972558</c:v>
                </c:pt>
                <c:pt idx="15">
                  <c:v>3307.313896</c:v>
                </c:pt>
                <c:pt idx="16">
                  <c:v>3313.702532</c:v>
                </c:pt>
                <c:pt idx="17">
                  <c:v>3320.074477</c:v>
                </c:pt>
                <c:pt idx="18">
                  <c:v>3320.140746</c:v>
                </c:pt>
                <c:pt idx="19">
                  <c:v>3326.446879</c:v>
                </c:pt>
                <c:pt idx="20">
                  <c:v>3332.801328</c:v>
                </c:pt>
                <c:pt idx="21">
                  <c:v>3333.504289</c:v>
                </c:pt>
                <c:pt idx="22">
                  <c:v>3339.151645</c:v>
                </c:pt>
                <c:pt idx="23">
                  <c:v>3345.484549</c:v>
                </c:pt>
                <c:pt idx="24">
                  <c:v>3347.071235</c:v>
                </c:pt>
                <c:pt idx="25">
                  <c:v>3351.808889</c:v>
                </c:pt>
                <c:pt idx="26">
                  <c:v>3358.116843</c:v>
                </c:pt>
                <c:pt idx="27">
                  <c:v>3360.850672</c:v>
                </c:pt>
                <c:pt idx="28">
                  <c:v>3364.411254</c:v>
                </c:pt>
                <c:pt idx="29">
                  <c:v>3370.690056</c:v>
                </c:pt>
                <c:pt idx="30">
                  <c:v>3374.85309</c:v>
                </c:pt>
                <c:pt idx="31">
                  <c:v>3376.951774</c:v>
                </c:pt>
                <c:pt idx="32">
                  <c:v>3383.199148</c:v>
                </c:pt>
                <c:pt idx="33">
                  <c:v>3389.089234</c:v>
                </c:pt>
                <c:pt idx="34">
                  <c:v>3389.426019</c:v>
                </c:pt>
                <c:pt idx="35">
                  <c:v>3395.640293</c:v>
                </c:pt>
                <c:pt idx="36">
                  <c:v>3401.833259</c:v>
                </c:pt>
                <c:pt idx="37">
                  <c:v>3403.5697959999998</c:v>
                </c:pt>
                <c:pt idx="38">
                  <c:v>3408.010817</c:v>
                </c:pt>
                <c:pt idx="39">
                  <c:v>3414.169274</c:v>
                </c:pt>
                <c:pt idx="40">
                  <c:v>3418.306801</c:v>
                </c:pt>
                <c:pt idx="41">
                  <c:v>3420.308979</c:v>
                </c:pt>
                <c:pt idx="42">
                  <c:v>3426.43233</c:v>
                </c:pt>
                <c:pt idx="43">
                  <c:v>3432.534257</c:v>
                </c:pt>
                <c:pt idx="44">
                  <c:v>3433.312531</c:v>
                </c:pt>
                <c:pt idx="45">
                  <c:v>3438.621068</c:v>
                </c:pt>
                <c:pt idx="46">
                  <c:v>3444.687306</c:v>
                </c:pt>
                <c:pt idx="47">
                  <c:v>3448.600642</c:v>
                </c:pt>
                <c:pt idx="48">
                  <c:v>3450.734897</c:v>
                </c:pt>
                <c:pt idx="49">
                  <c:v>3456.765604</c:v>
                </c:pt>
                <c:pt idx="50">
                  <c:v>3462.775465</c:v>
                </c:pt>
                <c:pt idx="51">
                  <c:v>3464.185309</c:v>
                </c:pt>
                <c:pt idx="52">
                  <c:v>3468.769909</c:v>
                </c:pt>
                <c:pt idx="53">
                  <c:v>3474.745333</c:v>
                </c:pt>
                <c:pt idx="54">
                  <c:v>3480.081211</c:v>
                </c:pt>
                <c:pt idx="55">
                  <c:v>3480.701321</c:v>
                </c:pt>
                <c:pt idx="56">
                  <c:v>3486.644382</c:v>
                </c:pt>
                <c:pt idx="57">
                  <c:v>3492.567476</c:v>
                </c:pt>
                <c:pt idx="58">
                  <c:v>3545</c:v>
                </c:pt>
              </c:numCache>
            </c:numRef>
          </c:xVal>
          <c:yVal>
            <c:numRef>
              <c:f>'SR37(US)'!$T$70:$T$128</c:f>
              <c:numCache>
                <c:ptCount val="59"/>
                <c:pt idx="0">
                  <c:v>1231</c:v>
                </c:pt>
                <c:pt idx="1">
                  <c:v>1214.861072</c:v>
                </c:pt>
                <c:pt idx="2">
                  <c:v>1214.528304</c:v>
                </c:pt>
                <c:pt idx="3">
                  <c:v>1214.509226</c:v>
                </c:pt>
                <c:pt idx="4">
                  <c:v>1213.45625</c:v>
                </c:pt>
                <c:pt idx="5">
                  <c:v>1212.762652</c:v>
                </c:pt>
                <c:pt idx="6">
                  <c:v>1212.663012</c:v>
                </c:pt>
                <c:pt idx="7">
                  <c:v>1211.780248</c:v>
                </c:pt>
                <c:pt idx="8">
                  <c:v>1210.467156</c:v>
                </c:pt>
                <c:pt idx="9">
                  <c:v>1210.379081</c:v>
                </c:pt>
                <c:pt idx="10">
                  <c:v>1210.437739</c:v>
                </c:pt>
                <c:pt idx="11">
                  <c:v>1210.228863</c:v>
                </c:pt>
                <c:pt idx="12">
                  <c:v>1210.198451</c:v>
                </c:pt>
                <c:pt idx="13">
                  <c:v>1209.797151</c:v>
                </c:pt>
                <c:pt idx="14">
                  <c:v>1208.994013</c:v>
                </c:pt>
                <c:pt idx="15">
                  <c:v>1208.944091</c:v>
                </c:pt>
                <c:pt idx="16">
                  <c:v>1208.324101</c:v>
                </c:pt>
                <c:pt idx="17">
                  <c:v>1207.883701</c:v>
                </c:pt>
                <c:pt idx="18">
                  <c:v>1207.880033</c:v>
                </c:pt>
                <c:pt idx="19">
                  <c:v>1207.491343</c:v>
                </c:pt>
                <c:pt idx="20">
                  <c:v>1206.910891</c:v>
                </c:pt>
                <c:pt idx="21">
                  <c:v>1206.825931</c:v>
                </c:pt>
                <c:pt idx="22">
                  <c:v>1206.25321</c:v>
                </c:pt>
                <c:pt idx="23">
                  <c:v>1205.928862</c:v>
                </c:pt>
                <c:pt idx="24">
                  <c:v>1205.73532</c:v>
                </c:pt>
                <c:pt idx="25">
                  <c:v>1205.082707</c:v>
                </c:pt>
                <c:pt idx="26">
                  <c:v>1204.424187</c:v>
                </c:pt>
                <c:pt idx="27">
                  <c:v>1204.067394</c:v>
                </c:pt>
                <c:pt idx="28">
                  <c:v>1203.45607</c:v>
                </c:pt>
                <c:pt idx="29">
                  <c:v>1202.484723</c:v>
                </c:pt>
                <c:pt idx="30">
                  <c:v>1202.016289</c:v>
                </c:pt>
                <c:pt idx="31">
                  <c:v>1201.856322</c:v>
                </c:pt>
                <c:pt idx="32">
                  <c:v>1201.566936</c:v>
                </c:pt>
                <c:pt idx="33">
                  <c:v>1201.279951</c:v>
                </c:pt>
                <c:pt idx="34">
                  <c:v>1201.255099</c:v>
                </c:pt>
                <c:pt idx="35">
                  <c:v>1201.202432</c:v>
                </c:pt>
                <c:pt idx="36">
                  <c:v>1201.461394</c:v>
                </c:pt>
                <c:pt idx="37">
                  <c:v>1201.456152</c:v>
                </c:pt>
                <c:pt idx="38">
                  <c:v>1201.429581</c:v>
                </c:pt>
                <c:pt idx="39">
                  <c:v>1201.592033</c:v>
                </c:pt>
                <c:pt idx="40">
                  <c:v>1201.730031</c:v>
                </c:pt>
                <c:pt idx="41">
                  <c:v>1201.832496</c:v>
                </c:pt>
                <c:pt idx="42">
                  <c:v>1202.454003</c:v>
                </c:pt>
                <c:pt idx="43">
                  <c:v>1202.94107</c:v>
                </c:pt>
                <c:pt idx="44">
                  <c:v>1202.975741</c:v>
                </c:pt>
                <c:pt idx="45">
                  <c:v>1203.132678</c:v>
                </c:pt>
                <c:pt idx="46">
                  <c:v>1203.309344</c:v>
                </c:pt>
                <c:pt idx="47">
                  <c:v>1203.454554</c:v>
                </c:pt>
                <c:pt idx="48">
                  <c:v>1203.546338</c:v>
                </c:pt>
                <c:pt idx="49">
                  <c:v>1204.62138</c:v>
                </c:pt>
                <c:pt idx="50">
                  <c:v>1206.045605</c:v>
                </c:pt>
                <c:pt idx="51">
                  <c:v>1206.118851</c:v>
                </c:pt>
                <c:pt idx="52">
                  <c:v>1206.370243</c:v>
                </c:pt>
                <c:pt idx="53">
                  <c:v>1207.511363</c:v>
                </c:pt>
                <c:pt idx="54">
                  <c:v>1208.50224</c:v>
                </c:pt>
                <c:pt idx="55">
                  <c:v>1208.608083</c:v>
                </c:pt>
                <c:pt idx="56">
                  <c:v>1210.186674</c:v>
                </c:pt>
                <c:pt idx="57">
                  <c:v>1210.746587</c:v>
                </c:pt>
                <c:pt idx="58">
                  <c:v>1241</c:v>
                </c:pt>
              </c:numCache>
            </c:numRef>
          </c:yVal>
          <c:smooth val="0"/>
        </c:ser>
        <c:axId val="961560"/>
        <c:axId val="8654041"/>
      </c:scatterChart>
      <c:val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54041"/>
        <c:crosses val="autoZero"/>
        <c:crossBetween val="midCat"/>
        <c:dispUnits/>
      </c:val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961560"/>
        <c:crosses val="autoZero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10325"/>
          <c:y val="0.1045"/>
          <c:w val="0.1255"/>
          <c:h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0.82875</cdr:y>
    </cdr:from>
    <cdr:to>
      <cdr:x>0.18875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914900"/>
          <a:ext cx="933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
Overbank</a:t>
          </a:r>
        </a:p>
      </cdr:txBody>
    </cdr:sp>
  </cdr:relSizeAnchor>
  <cdr:relSizeAnchor xmlns:cdr="http://schemas.openxmlformats.org/drawingml/2006/chartDrawing">
    <cdr:from>
      <cdr:x>0.8625</cdr:x>
      <cdr:y>0.82875</cdr:y>
    </cdr:from>
    <cdr:to>
      <cdr:x>0.943</cdr:x>
      <cdr:y>0.899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4914900"/>
          <a:ext cx="695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 Overbank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49">
      <selection activeCell="O3" sqref="O3"/>
    </sheetView>
  </sheetViews>
  <sheetFormatPr defaultColWidth="9.140625" defaultRowHeight="12.75"/>
  <cols>
    <col min="11" max="11" width="10.28125" style="0" customWidth="1"/>
    <col min="12" max="12" width="9.5742187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ht="13.5" thickBot="1">
      <c r="A2" s="4" t="s">
        <v>15</v>
      </c>
      <c r="B2" s="4" t="s">
        <v>16</v>
      </c>
      <c r="C2" s="4" t="s">
        <v>17</v>
      </c>
      <c r="D2" s="4"/>
      <c r="E2" s="4" t="s">
        <v>18</v>
      </c>
      <c r="F2" s="5" t="s">
        <v>19</v>
      </c>
      <c r="G2" s="5"/>
    </row>
    <row r="3" spans="1:6" ht="13.5" thickTop="1">
      <c r="A3">
        <v>35</v>
      </c>
      <c r="B3">
        <v>4637.178</v>
      </c>
      <c r="C3">
        <v>2695.423</v>
      </c>
      <c r="D3">
        <v>0</v>
      </c>
      <c r="E3">
        <v>1231.65</v>
      </c>
      <c r="F3" t="s">
        <v>13</v>
      </c>
    </row>
    <row r="4" spans="1:6" ht="12.75">
      <c r="A4">
        <v>36</v>
      </c>
      <c r="B4">
        <v>4704.405</v>
      </c>
      <c r="C4">
        <v>3147.518</v>
      </c>
      <c r="D4">
        <f aca="true" t="shared" si="0" ref="D4:D67">(((B3-B4)^2+(C3-C4)^2)^0.5)+D3</f>
        <v>457.0660330346155</v>
      </c>
      <c r="E4">
        <v>1218.17</v>
      </c>
      <c r="F4" t="s">
        <v>13</v>
      </c>
    </row>
    <row r="5" spans="1:6" ht="12.75">
      <c r="A5">
        <v>34</v>
      </c>
      <c r="B5">
        <v>4661.091</v>
      </c>
      <c r="C5">
        <v>2842.354</v>
      </c>
      <c r="D5">
        <f t="shared" si="0"/>
        <v>765.2886303437681</v>
      </c>
      <c r="E5">
        <v>1220.12</v>
      </c>
      <c r="F5" t="s">
        <v>13</v>
      </c>
    </row>
    <row r="6" spans="1:16" ht="12.75">
      <c r="A6">
        <v>17</v>
      </c>
      <c r="B6">
        <v>4847.799</v>
      </c>
      <c r="C6">
        <v>3845.645</v>
      </c>
      <c r="D6">
        <f t="shared" si="0"/>
        <v>1785.8045331816415</v>
      </c>
      <c r="E6">
        <v>1218.33</v>
      </c>
      <c r="F6" t="s">
        <v>5</v>
      </c>
      <c r="K6" s="26" t="s">
        <v>33</v>
      </c>
      <c r="L6" s="26"/>
      <c r="M6" s="26"/>
      <c r="N6" s="26"/>
      <c r="O6" s="26"/>
      <c r="P6" s="26"/>
    </row>
    <row r="7" spans="1:16" ht="13.5" thickBot="1">
      <c r="A7">
        <v>16</v>
      </c>
      <c r="B7">
        <v>4914.484</v>
      </c>
      <c r="C7">
        <v>4214.938</v>
      </c>
      <c r="D7">
        <f t="shared" si="0"/>
        <v>2161.0700512804938</v>
      </c>
      <c r="E7">
        <v>1218.21</v>
      </c>
      <c r="F7" t="s">
        <v>5</v>
      </c>
      <c r="K7" s="10" t="s">
        <v>20</v>
      </c>
      <c r="L7" s="3" t="s">
        <v>21</v>
      </c>
      <c r="M7" s="3" t="s">
        <v>22</v>
      </c>
      <c r="N7" s="3" t="s">
        <v>16</v>
      </c>
      <c r="O7" s="3" t="s">
        <v>17</v>
      </c>
      <c r="P7" s="11" t="s">
        <v>18</v>
      </c>
    </row>
    <row r="8" spans="1:16" ht="13.5" thickTop="1">
      <c r="A8">
        <v>15</v>
      </c>
      <c r="B8">
        <v>5001.023</v>
      </c>
      <c r="C8">
        <v>4616.334</v>
      </c>
      <c r="D8">
        <f t="shared" si="0"/>
        <v>2571.688788477178</v>
      </c>
      <c r="E8">
        <v>1217.6</v>
      </c>
      <c r="F8" t="s">
        <v>5</v>
      </c>
      <c r="J8" t="s">
        <v>23</v>
      </c>
      <c r="K8" s="12">
        <v>0</v>
      </c>
      <c r="L8" s="7">
        <f>K8+2</f>
        <v>2</v>
      </c>
      <c r="M8" s="7">
        <f>L8*0.987612</f>
        <v>1.975224</v>
      </c>
      <c r="N8" s="7">
        <f>$N$58+(M8*0.33648)</f>
        <v>5112.82262337152</v>
      </c>
      <c r="O8" s="7">
        <f>$O$58+(M8*0.94181)</f>
        <v>5292.5452857154405</v>
      </c>
      <c r="P8" s="13">
        <v>1210.665947</v>
      </c>
    </row>
    <row r="9" spans="1:16" ht="12.75">
      <c r="A9">
        <v>14</v>
      </c>
      <c r="B9">
        <v>5075.3</v>
      </c>
      <c r="C9">
        <v>4912.24</v>
      </c>
      <c r="D9">
        <f t="shared" si="0"/>
        <v>2876.774733032151</v>
      </c>
      <c r="E9">
        <v>1217.95</v>
      </c>
      <c r="F9" t="s">
        <v>5</v>
      </c>
      <c r="K9" s="14">
        <v>4.739398999999992</v>
      </c>
      <c r="L9" s="7">
        <f aca="true" t="shared" si="1" ref="L9:L56">K9+2</f>
        <v>6.739398999999992</v>
      </c>
      <c r="M9" s="7">
        <f aca="true" t="shared" si="2" ref="M9:M56">L9*0.987612</f>
        <v>6.655911325187992</v>
      </c>
      <c r="N9" s="7">
        <f aca="true" t="shared" si="3" ref="N9:N56">$N$58+(M9*0.33648)</f>
        <v>5114.3975810427</v>
      </c>
      <c r="O9" s="7">
        <f aca="true" t="shared" si="4" ref="O9:O56">$O$58+(M9*0.94181)</f>
        <v>5296.953603845176</v>
      </c>
      <c r="P9" s="13">
        <v>1208.676962</v>
      </c>
    </row>
    <row r="10" spans="1:16" ht="12.75">
      <c r="A10">
        <v>13</v>
      </c>
      <c r="B10">
        <v>5098.438</v>
      </c>
      <c r="C10">
        <v>5106.407</v>
      </c>
      <c r="D10">
        <f t="shared" si="0"/>
        <v>3072.3154984315943</v>
      </c>
      <c r="E10">
        <v>1220.81</v>
      </c>
      <c r="F10" t="s">
        <v>5</v>
      </c>
      <c r="K10" s="14">
        <v>8.592924999999994</v>
      </c>
      <c r="L10" s="7">
        <f t="shared" si="1"/>
        <v>10.592924999999994</v>
      </c>
      <c r="M10" s="7">
        <f t="shared" si="2"/>
        <v>10.461699845099995</v>
      </c>
      <c r="N10" s="7">
        <f t="shared" si="3"/>
        <v>5115.67815276388</v>
      </c>
      <c r="O10" s="7">
        <f t="shared" si="4"/>
        <v>5300.537933531114</v>
      </c>
      <c r="P10" s="13">
        <v>1208.115842</v>
      </c>
    </row>
    <row r="11" spans="1:16" ht="12.75">
      <c r="A11">
        <v>12</v>
      </c>
      <c r="B11">
        <v>5088.423</v>
      </c>
      <c r="C11">
        <v>5218.504</v>
      </c>
      <c r="D11">
        <f t="shared" si="0"/>
        <v>3184.8589906201696</v>
      </c>
      <c r="E11">
        <v>1217.78</v>
      </c>
      <c r="F11" t="s">
        <v>5</v>
      </c>
      <c r="K11" s="14">
        <v>9.489317</v>
      </c>
      <c r="L11" s="7">
        <f t="shared" si="1"/>
        <v>11.489317</v>
      </c>
      <c r="M11" s="7">
        <f t="shared" si="2"/>
        <v>11.346987341004</v>
      </c>
      <c r="N11" s="7">
        <f t="shared" si="3"/>
        <v>5115.976034300501</v>
      </c>
      <c r="O11" s="7">
        <f t="shared" si="4"/>
        <v>5301.371706147632</v>
      </c>
      <c r="P11" s="13">
        <v>1207.985874</v>
      </c>
    </row>
    <row r="12" spans="1:16" ht="12.75">
      <c r="A12">
        <v>11</v>
      </c>
      <c r="B12">
        <v>5097.722</v>
      </c>
      <c r="C12">
        <v>5263.215</v>
      </c>
      <c r="D12">
        <f t="shared" si="0"/>
        <v>3230.526757392807</v>
      </c>
      <c r="E12">
        <v>1216.83</v>
      </c>
      <c r="F12" t="s">
        <v>5</v>
      </c>
      <c r="K12" s="14">
        <v>14.249055999999996</v>
      </c>
      <c r="L12" s="7">
        <f t="shared" si="1"/>
        <v>16.249055999999996</v>
      </c>
      <c r="M12" s="7">
        <f t="shared" si="2"/>
        <v>16.047762694271995</v>
      </c>
      <c r="N12" s="7">
        <f t="shared" si="3"/>
        <v>5117.557751191369</v>
      </c>
      <c r="O12" s="7">
        <f t="shared" si="4"/>
        <v>5305.798943383093</v>
      </c>
      <c r="P12" s="13">
        <v>1207.476194</v>
      </c>
    </row>
    <row r="13" spans="1:16" ht="12.75">
      <c r="A13" s="1">
        <v>10</v>
      </c>
      <c r="B13" s="1">
        <v>5112.158</v>
      </c>
      <c r="C13" s="1">
        <v>5290.685</v>
      </c>
      <c r="D13" s="1">
        <f t="shared" si="0"/>
        <v>3261.5589825144452</v>
      </c>
      <c r="E13" s="1">
        <v>1211.58</v>
      </c>
      <c r="F13" s="1" t="s">
        <v>4</v>
      </c>
      <c r="G13" s="1"/>
      <c r="K13" s="14">
        <v>19.018798999999987</v>
      </c>
      <c r="L13" s="7">
        <f t="shared" si="1"/>
        <v>21.018798999999987</v>
      </c>
      <c r="M13" s="7">
        <f t="shared" si="2"/>
        <v>20.75841811798799</v>
      </c>
      <c r="N13" s="7">
        <f t="shared" si="3"/>
        <v>5119.142792528341</v>
      </c>
      <c r="O13" s="7">
        <f t="shared" si="4"/>
        <v>5310.235485767703</v>
      </c>
      <c r="P13" s="13">
        <v>1207.206237</v>
      </c>
    </row>
    <row r="14" spans="1:16" ht="12.75">
      <c r="A14" s="1"/>
      <c r="B14" s="1">
        <v>5112.82262337152</v>
      </c>
      <c r="C14" s="1">
        <v>5292.5452857154405</v>
      </c>
      <c r="D14" s="1">
        <f t="shared" si="0"/>
        <v>3263.534428582816</v>
      </c>
      <c r="E14" s="1">
        <v>1210.665947</v>
      </c>
      <c r="F14" s="1" t="s">
        <v>24</v>
      </c>
      <c r="G14" s="1"/>
      <c r="H14" s="1"/>
      <c r="K14" s="14">
        <v>21.06534099999999</v>
      </c>
      <c r="L14" s="7">
        <f t="shared" si="1"/>
        <v>23.06534099999999</v>
      </c>
      <c r="M14" s="7">
        <f t="shared" si="2"/>
        <v>22.779607555691992</v>
      </c>
      <c r="N14" s="7">
        <f t="shared" si="3"/>
        <v>5119.82288235034</v>
      </c>
      <c r="O14" s="7">
        <f t="shared" si="4"/>
        <v>5312.139062192026</v>
      </c>
      <c r="P14" s="13">
        <v>1207.318363</v>
      </c>
    </row>
    <row r="15" spans="1:16" ht="12.75">
      <c r="A15" s="1"/>
      <c r="B15" s="1">
        <v>5114.3975810427</v>
      </c>
      <c r="C15" s="1">
        <v>5296.953603845176</v>
      </c>
      <c r="D15" s="1">
        <f t="shared" si="0"/>
        <v>3268.215642143311</v>
      </c>
      <c r="E15" s="1">
        <v>1208.676962</v>
      </c>
      <c r="F15" s="1" t="s">
        <v>24</v>
      </c>
      <c r="G15" s="1"/>
      <c r="H15" s="1"/>
      <c r="K15" s="14">
        <v>23.797501999999994</v>
      </c>
      <c r="L15" s="7">
        <f t="shared" si="1"/>
        <v>25.797501999999994</v>
      </c>
      <c r="M15" s="7">
        <f t="shared" si="2"/>
        <v>25.477922545223997</v>
      </c>
      <c r="N15" s="7">
        <f t="shared" si="3"/>
        <v>5120.730811378017</v>
      </c>
      <c r="O15" s="7">
        <f t="shared" si="4"/>
        <v>5314.680362232318</v>
      </c>
      <c r="P15" s="13">
        <v>1207.477718</v>
      </c>
    </row>
    <row r="16" spans="1:16" ht="12.75">
      <c r="A16" s="1"/>
      <c r="B16" s="1">
        <v>5115.67815276388</v>
      </c>
      <c r="C16" s="1">
        <v>5300.537933531114</v>
      </c>
      <c r="D16" s="1">
        <f t="shared" si="0"/>
        <v>3272.021858536342</v>
      </c>
      <c r="E16" s="1">
        <v>1208.115842</v>
      </c>
      <c r="F16" s="1" t="s">
        <v>24</v>
      </c>
      <c r="G16" s="1"/>
      <c r="H16" s="1"/>
      <c r="K16" s="14">
        <v>28.58501299999999</v>
      </c>
      <c r="L16" s="7">
        <f t="shared" si="1"/>
        <v>30.58501299999999</v>
      </c>
      <c r="M16" s="7">
        <f t="shared" si="2"/>
        <v>30.20612585895599</v>
      </c>
      <c r="N16" s="7">
        <f t="shared" si="3"/>
        <v>5122.321757229022</v>
      </c>
      <c r="O16" s="7">
        <f t="shared" si="4"/>
        <v>5319.133431395224</v>
      </c>
      <c r="P16" s="13">
        <v>1207.22526</v>
      </c>
    </row>
    <row r="17" spans="1:16" ht="12.75">
      <c r="A17" s="1"/>
      <c r="B17" s="1">
        <v>5115.976034300501</v>
      </c>
      <c r="C17" s="1">
        <v>5301.371706147632</v>
      </c>
      <c r="D17" s="1">
        <f t="shared" si="0"/>
        <v>3272.907245562402</v>
      </c>
      <c r="E17" s="1">
        <v>1207.985874</v>
      </c>
      <c r="F17" s="1" t="s">
        <v>24</v>
      </c>
      <c r="G17" s="1"/>
      <c r="H17" s="1"/>
      <c r="K17" s="14">
        <v>33.38154399999999</v>
      </c>
      <c r="L17" s="7">
        <f t="shared" si="1"/>
        <v>35.38154399999999</v>
      </c>
      <c r="M17" s="7">
        <f t="shared" si="2"/>
        <v>34.943237432927994</v>
      </c>
      <c r="N17" s="7">
        <f t="shared" si="3"/>
        <v>5123.915700531432</v>
      </c>
      <c r="O17" s="7">
        <f t="shared" si="4"/>
        <v>5323.594890446706</v>
      </c>
      <c r="P17" s="13">
        <v>1206.338588</v>
      </c>
    </row>
    <row r="18" spans="1:16" ht="12.75">
      <c r="A18" s="1"/>
      <c r="B18" s="1">
        <v>5117.557751191369</v>
      </c>
      <c r="C18" s="1">
        <v>5305.798943383093</v>
      </c>
      <c r="D18" s="1">
        <f t="shared" si="0"/>
        <v>3277.6085494094114</v>
      </c>
      <c r="E18" s="1">
        <v>1207.476194</v>
      </c>
      <c r="F18" s="1" t="s">
        <v>24</v>
      </c>
      <c r="G18" s="1"/>
      <c r="H18" s="1"/>
      <c r="K18" s="14">
        <v>33.77507299999999</v>
      </c>
      <c r="L18" s="7">
        <f t="shared" si="1"/>
        <v>35.77507299999999</v>
      </c>
      <c r="M18" s="7">
        <f t="shared" si="2"/>
        <v>35.331891395675996</v>
      </c>
      <c r="N18" s="7">
        <f t="shared" si="3"/>
        <v>5124.046474816818</v>
      </c>
      <c r="O18" s="7">
        <f t="shared" si="4"/>
        <v>5323.960928635362</v>
      </c>
      <c r="P18" s="13">
        <v>1206.249693</v>
      </c>
    </row>
    <row r="19" spans="1:16" ht="12.75">
      <c r="A19" s="1"/>
      <c r="B19" s="1">
        <v>5119.142792528341</v>
      </c>
      <c r="C19" s="1">
        <v>5310.235485767703</v>
      </c>
      <c r="D19" s="1">
        <f t="shared" si="0"/>
        <v>3282.3197344376554</v>
      </c>
      <c r="E19" s="1">
        <v>1207.206237</v>
      </c>
      <c r="F19" s="1" t="s">
        <v>24</v>
      </c>
      <c r="G19" s="1"/>
      <c r="H19" s="1"/>
      <c r="K19" s="14">
        <v>38.18522699999999</v>
      </c>
      <c r="L19" s="7">
        <f t="shared" si="1"/>
        <v>40.18522699999999</v>
      </c>
      <c r="M19" s="7">
        <f t="shared" si="2"/>
        <v>39.68741240792399</v>
      </c>
      <c r="N19" s="7">
        <f t="shared" si="3"/>
        <v>5125.512020527019</v>
      </c>
      <c r="O19" s="7">
        <f t="shared" si="4"/>
        <v>5328.0630018799075</v>
      </c>
      <c r="P19" s="13">
        <v>1205.193234</v>
      </c>
    </row>
    <row r="20" spans="1:16" ht="12.75">
      <c r="A20" s="1"/>
      <c r="B20" s="1">
        <v>5119.82288235034</v>
      </c>
      <c r="C20" s="1">
        <v>5312.139062192026</v>
      </c>
      <c r="D20" s="1">
        <f t="shared" si="0"/>
        <v>3284.3411511114828</v>
      </c>
      <c r="E20" s="1">
        <v>1207.318363</v>
      </c>
      <c r="F20" s="1" t="s">
        <v>24</v>
      </c>
      <c r="G20" s="1"/>
      <c r="H20" s="1"/>
      <c r="K20" s="14">
        <v>42.997223999999996</v>
      </c>
      <c r="L20" s="7">
        <f t="shared" si="1"/>
        <v>44.997223999999996</v>
      </c>
      <c r="M20" s="7">
        <f t="shared" si="2"/>
        <v>44.439798389088</v>
      </c>
      <c r="N20" s="7">
        <f t="shared" si="3"/>
        <v>5127.111103361961</v>
      </c>
      <c r="O20" s="7">
        <f t="shared" si="4"/>
        <v>5332.538846520827</v>
      </c>
      <c r="P20" s="13">
        <v>1204.510385</v>
      </c>
    </row>
    <row r="21" spans="1:16" ht="12.75">
      <c r="A21" s="1"/>
      <c r="B21" s="1">
        <v>5120.730811378017</v>
      </c>
      <c r="C21" s="1">
        <v>5314.680362232318</v>
      </c>
      <c r="D21" s="1">
        <f t="shared" si="0"/>
        <v>3287.0397694642857</v>
      </c>
      <c r="E21" s="1">
        <v>1207.477718</v>
      </c>
      <c r="F21" s="1" t="s">
        <v>24</v>
      </c>
      <c r="G21" s="1"/>
      <c r="H21" s="1"/>
      <c r="K21" s="14">
        <v>46.727124999999994</v>
      </c>
      <c r="L21" s="7">
        <f t="shared" si="1"/>
        <v>48.727124999999994</v>
      </c>
      <c r="M21" s="7">
        <f t="shared" si="2"/>
        <v>48.1234933755</v>
      </c>
      <c r="N21" s="7">
        <f t="shared" si="3"/>
        <v>5128.350593050988</v>
      </c>
      <c r="O21" s="7">
        <f t="shared" si="4"/>
        <v>5336.00818729598</v>
      </c>
      <c r="P21" s="13">
        <v>1203.915695</v>
      </c>
    </row>
    <row r="22" spans="1:16" ht="12.75">
      <c r="A22" s="1"/>
      <c r="B22" s="1">
        <v>5122.321757229022</v>
      </c>
      <c r="C22" s="1">
        <v>5319.133431395224</v>
      </c>
      <c r="D22" s="1">
        <f t="shared" si="0"/>
        <v>3291.7685043554015</v>
      </c>
      <c r="E22" s="1">
        <v>1207.22526</v>
      </c>
      <c r="F22" s="1" t="s">
        <v>24</v>
      </c>
      <c r="G22" s="1"/>
      <c r="H22" s="1"/>
      <c r="K22" s="14">
        <v>47.816903999999994</v>
      </c>
      <c r="L22" s="7">
        <f t="shared" si="1"/>
        <v>49.816903999999994</v>
      </c>
      <c r="M22" s="7">
        <f t="shared" si="2"/>
        <v>49.199772193247995</v>
      </c>
      <c r="N22" s="7">
        <f t="shared" si="3"/>
        <v>5128.712739347585</v>
      </c>
      <c r="O22" s="7">
        <f t="shared" si="4"/>
        <v>5337.021837449323</v>
      </c>
      <c r="P22" s="13">
        <v>1203.774196</v>
      </c>
    </row>
    <row r="23" spans="1:16" ht="12.75">
      <c r="A23" s="1"/>
      <c r="B23" s="1">
        <v>5123.915700531432</v>
      </c>
      <c r="C23" s="1">
        <v>5323.594890446706</v>
      </c>
      <c r="D23" s="1">
        <f t="shared" si="0"/>
        <v>3296.5061485082847</v>
      </c>
      <c r="E23" s="1">
        <v>1206.338588</v>
      </c>
      <c r="F23" s="1" t="s">
        <v>24</v>
      </c>
      <c r="G23" s="1"/>
      <c r="H23" s="1"/>
      <c r="K23" s="14">
        <v>52.642503999999995</v>
      </c>
      <c r="L23" s="7">
        <f t="shared" si="1"/>
        <v>54.642503999999995</v>
      </c>
      <c r="M23" s="7">
        <f t="shared" si="2"/>
        <v>53.965592660447996</v>
      </c>
      <c r="N23" s="7">
        <f t="shared" si="3"/>
        <v>5130.316342618388</v>
      </c>
      <c r="O23" s="7">
        <f t="shared" si="4"/>
        <v>5341.510334823537</v>
      </c>
      <c r="P23" s="13">
        <v>1203.387343</v>
      </c>
    </row>
    <row r="24" spans="1:16" ht="12.75">
      <c r="A24" s="1"/>
      <c r="B24" s="1">
        <v>5124.046474816818</v>
      </c>
      <c r="C24" s="1">
        <v>5323.960928635362</v>
      </c>
      <c r="D24" s="1">
        <f t="shared" si="0"/>
        <v>3296.894846166205</v>
      </c>
      <c r="E24" s="1">
        <v>1206.249693</v>
      </c>
      <c r="F24" s="1" t="s">
        <v>24</v>
      </c>
      <c r="G24" s="1"/>
      <c r="H24" s="1"/>
      <c r="K24" s="14">
        <v>57.475809999999996</v>
      </c>
      <c r="L24" s="7">
        <f t="shared" si="1"/>
        <v>59.475809999999996</v>
      </c>
      <c r="M24" s="7">
        <f t="shared" si="2"/>
        <v>58.73902366572</v>
      </c>
      <c r="N24" s="7">
        <f t="shared" si="3"/>
        <v>5131.922506683042</v>
      </c>
      <c r="O24" s="7">
        <f t="shared" si="4"/>
        <v>5346.005999878612</v>
      </c>
      <c r="P24" s="13">
        <v>1203.304036</v>
      </c>
    </row>
    <row r="25" spans="1:16" ht="12.75">
      <c r="A25" s="1"/>
      <c r="B25" s="1">
        <v>5125.512020527019</v>
      </c>
      <c r="C25" s="1">
        <v>5328.0630018799075</v>
      </c>
      <c r="D25" s="1">
        <f t="shared" si="0"/>
        <v>3301.2508568563094</v>
      </c>
      <c r="E25" s="1">
        <v>1205.193234</v>
      </c>
      <c r="F25" s="1" t="s">
        <v>24</v>
      </c>
      <c r="G25" s="1"/>
      <c r="H25" s="1"/>
      <c r="K25" s="14">
        <v>59.92674699999999</v>
      </c>
      <c r="L25" s="7">
        <f t="shared" si="1"/>
        <v>61.92674699999999</v>
      </c>
      <c r="M25" s="7">
        <f t="shared" si="2"/>
        <v>61.159598458164</v>
      </c>
      <c r="N25" s="7">
        <f t="shared" si="3"/>
        <v>5132.736981689203</v>
      </c>
      <c r="O25" s="7">
        <f t="shared" si="4"/>
        <v>5348.285721423884</v>
      </c>
      <c r="P25" s="13">
        <v>1203.119942</v>
      </c>
    </row>
    <row r="26" spans="1:16" ht="12.75">
      <c r="A26" s="1"/>
      <c r="B26" s="1">
        <v>5127.111103361961</v>
      </c>
      <c r="C26" s="1">
        <v>5332.538846520827</v>
      </c>
      <c r="D26" s="1">
        <f t="shared" si="0"/>
        <v>3306.0037771336397</v>
      </c>
      <c r="E26" s="1">
        <v>1204.510385</v>
      </c>
      <c r="F26" s="1" t="s">
        <v>24</v>
      </c>
      <c r="G26" s="1"/>
      <c r="H26" s="1"/>
      <c r="K26" s="14">
        <v>62.31506199999999</v>
      </c>
      <c r="L26" s="7">
        <f t="shared" si="1"/>
        <v>64.31506199999998</v>
      </c>
      <c r="M26" s="7">
        <f t="shared" si="2"/>
        <v>63.51832701194399</v>
      </c>
      <c r="N26" s="7">
        <f t="shared" si="3"/>
        <v>5133.530646672979</v>
      </c>
      <c r="O26" s="7">
        <f t="shared" si="4"/>
        <v>5350.507195563119</v>
      </c>
      <c r="P26" s="13">
        <v>1202.921183</v>
      </c>
    </row>
    <row r="27" spans="1:16" ht="12.75">
      <c r="A27" s="1"/>
      <c r="B27" s="1">
        <v>5128.350593050988</v>
      </c>
      <c r="C27" s="1">
        <v>5336.00818729598</v>
      </c>
      <c r="D27" s="1">
        <f t="shared" si="0"/>
        <v>3309.6878862665703</v>
      </c>
      <c r="E27" s="1">
        <v>1203.915695</v>
      </c>
      <c r="F27" s="1" t="s">
        <v>24</v>
      </c>
      <c r="G27" s="1"/>
      <c r="H27" s="1"/>
      <c r="K27" s="14">
        <v>67.15971099999999</v>
      </c>
      <c r="L27" s="7">
        <f t="shared" si="1"/>
        <v>69.15971099999999</v>
      </c>
      <c r="M27" s="7">
        <f t="shared" si="2"/>
        <v>68.30296050013199</v>
      </c>
      <c r="N27" s="7">
        <f t="shared" si="3"/>
        <v>5135.140580149085</v>
      </c>
      <c r="O27" s="7">
        <f t="shared" si="4"/>
        <v>5355.01341122863</v>
      </c>
      <c r="P27" s="13">
        <v>1202.357748</v>
      </c>
    </row>
    <row r="28" spans="1:16" ht="12.75">
      <c r="A28" s="1"/>
      <c r="B28" s="1">
        <v>5128.712739347585</v>
      </c>
      <c r="C28" s="1">
        <v>5337.021837449323</v>
      </c>
      <c r="D28" s="1">
        <f t="shared" si="0"/>
        <v>3310.7642860870424</v>
      </c>
      <c r="E28" s="1">
        <v>1203.774196</v>
      </c>
      <c r="F28" s="1" t="s">
        <v>24</v>
      </c>
      <c r="G28" s="1"/>
      <c r="H28" s="1"/>
      <c r="K28" s="14">
        <v>72.011461</v>
      </c>
      <c r="L28" s="7">
        <f t="shared" si="1"/>
        <v>74.011461</v>
      </c>
      <c r="M28" s="7">
        <f t="shared" si="2"/>
        <v>73.094607021132</v>
      </c>
      <c r="N28" s="7">
        <f t="shared" si="3"/>
        <v>5136.752873370471</v>
      </c>
      <c r="O28" s="7">
        <f t="shared" si="4"/>
        <v>5359.526231838573</v>
      </c>
      <c r="P28" s="13">
        <v>1202.32364</v>
      </c>
    </row>
    <row r="29" spans="1:16" ht="12.75">
      <c r="A29" s="1"/>
      <c r="B29" s="1">
        <v>5130.316342618388</v>
      </c>
      <c r="C29" s="1">
        <v>5341.510334823537</v>
      </c>
      <c r="D29" s="1">
        <f t="shared" si="0"/>
        <v>3315.5306423608067</v>
      </c>
      <c r="E29" s="1">
        <v>1203.387343</v>
      </c>
      <c r="F29" s="1" t="s">
        <v>24</v>
      </c>
      <c r="G29" s="1"/>
      <c r="H29" s="1"/>
      <c r="K29" s="14">
        <v>73.379296</v>
      </c>
      <c r="L29" s="7">
        <f t="shared" si="1"/>
        <v>75.379296</v>
      </c>
      <c r="M29" s="7">
        <f t="shared" si="2"/>
        <v>74.445497281152</v>
      </c>
      <c r="N29" s="7">
        <f t="shared" si="3"/>
        <v>5137.207420925162</v>
      </c>
      <c r="O29" s="7">
        <f t="shared" si="4"/>
        <v>5360.798513794362</v>
      </c>
      <c r="P29" s="13">
        <v>1202.317803</v>
      </c>
    </row>
    <row r="30" spans="1:16" ht="12.75">
      <c r="A30" s="1"/>
      <c r="B30" s="1">
        <v>5131.922506683042</v>
      </c>
      <c r="C30" s="1">
        <v>5346.005999878612</v>
      </c>
      <c r="D30" s="1">
        <f t="shared" si="0"/>
        <v>3320.3046100282722</v>
      </c>
      <c r="E30" s="1">
        <v>1203.304036</v>
      </c>
      <c r="F30" s="1" t="s">
        <v>24</v>
      </c>
      <c r="G30" s="1"/>
      <c r="H30" s="1"/>
      <c r="K30" s="14">
        <v>76.867318</v>
      </c>
      <c r="L30" s="7">
        <f t="shared" si="1"/>
        <v>78.867318</v>
      </c>
      <c r="M30" s="7">
        <f t="shared" si="2"/>
        <v>77.890309664616</v>
      </c>
      <c r="N30" s="7">
        <f t="shared" si="3"/>
        <v>5138.36653139595</v>
      </c>
      <c r="O30" s="7">
        <f t="shared" si="4"/>
        <v>5364.042872545232</v>
      </c>
      <c r="P30" s="13">
        <v>1202.264328</v>
      </c>
    </row>
    <row r="31" spans="1:16" ht="12.75">
      <c r="A31" s="1"/>
      <c r="B31" s="1">
        <v>5132.736981689203</v>
      </c>
      <c r="C31" s="1">
        <v>5348.285721423884</v>
      </c>
      <c r="D31" s="1">
        <f t="shared" si="0"/>
        <v>3322.7254569585093</v>
      </c>
      <c r="E31" s="1">
        <v>1203.119942</v>
      </c>
      <c r="F31" s="1" t="s">
        <v>24</v>
      </c>
      <c r="G31" s="1"/>
      <c r="H31" s="1"/>
      <c r="K31" s="14">
        <v>81.72855799999999</v>
      </c>
      <c r="L31" s="7">
        <f t="shared" si="1"/>
        <v>83.72855799999999</v>
      </c>
      <c r="M31" s="7">
        <f t="shared" si="2"/>
        <v>82.69132862349599</v>
      </c>
      <c r="N31" s="7">
        <f t="shared" si="3"/>
        <v>5139.981978255234</v>
      </c>
      <c r="O31" s="7">
        <f t="shared" si="4"/>
        <v>5368.564520210895</v>
      </c>
      <c r="P31" s="13">
        <v>1201.922261</v>
      </c>
    </row>
    <row r="32" spans="1:16" ht="12.75">
      <c r="A32" s="1"/>
      <c r="B32" s="1">
        <v>5133.530646672979</v>
      </c>
      <c r="C32" s="1">
        <v>5350.507195563119</v>
      </c>
      <c r="D32" s="1">
        <f t="shared" si="0"/>
        <v>3325.0844506968992</v>
      </c>
      <c r="E32" s="1">
        <v>1202.921183</v>
      </c>
      <c r="F32" s="1" t="s">
        <v>24</v>
      </c>
      <c r="G32" s="1"/>
      <c r="H32" s="1"/>
      <c r="K32" s="14">
        <v>86.596188</v>
      </c>
      <c r="L32" s="7">
        <f t="shared" si="1"/>
        <v>88.596188</v>
      </c>
      <c r="M32" s="7">
        <f t="shared" si="2"/>
        <v>87.498658423056</v>
      </c>
      <c r="N32" s="7">
        <f t="shared" si="3"/>
        <v>5141.59954858619</v>
      </c>
      <c r="O32" s="7">
        <f t="shared" si="4"/>
        <v>5373.092111489419</v>
      </c>
      <c r="P32" s="13">
        <v>1202.028895</v>
      </c>
    </row>
    <row r="33" spans="1:16" ht="12.75">
      <c r="A33" s="1"/>
      <c r="B33" s="1">
        <v>5135.140580149085</v>
      </c>
      <c r="C33" s="1">
        <v>5355.01341122863</v>
      </c>
      <c r="D33" s="1">
        <f t="shared" si="0"/>
        <v>3329.869622106742</v>
      </c>
      <c r="E33" s="1">
        <v>1202.357748</v>
      </c>
      <c r="F33" s="1" t="s">
        <v>24</v>
      </c>
      <c r="G33" s="1"/>
      <c r="H33" s="1"/>
      <c r="K33" s="14">
        <v>87.090694</v>
      </c>
      <c r="L33" s="7">
        <f t="shared" si="1"/>
        <v>89.090694</v>
      </c>
      <c r="M33" s="7">
        <f t="shared" si="2"/>
        <v>87.987038482728</v>
      </c>
      <c r="N33" s="7">
        <f t="shared" si="3"/>
        <v>5141.763878708669</v>
      </c>
      <c r="O33" s="7">
        <f t="shared" si="4"/>
        <v>5373.552072713418</v>
      </c>
      <c r="P33" s="13">
        <v>1202.043296</v>
      </c>
    </row>
    <row r="34" spans="1:16" ht="12.75">
      <c r="A34" s="1"/>
      <c r="B34" s="1">
        <v>5136.752873370471</v>
      </c>
      <c r="C34" s="1">
        <v>5359.526231838573</v>
      </c>
      <c r="D34" s="1">
        <f t="shared" si="0"/>
        <v>3334.6618073378513</v>
      </c>
      <c r="E34" s="1">
        <v>1202.32364</v>
      </c>
      <c r="F34" s="1" t="s">
        <v>24</v>
      </c>
      <c r="G34" s="1"/>
      <c r="H34" s="1"/>
      <c r="K34" s="14">
        <v>91.466325</v>
      </c>
      <c r="L34" s="7">
        <f t="shared" si="1"/>
        <v>93.466325</v>
      </c>
      <c r="M34" s="7">
        <f t="shared" si="2"/>
        <v>92.3084641659</v>
      </c>
      <c r="N34" s="7">
        <f t="shared" si="3"/>
        <v>5143.217952022543</v>
      </c>
      <c r="O34" s="7">
        <f t="shared" si="4"/>
        <v>5377.622034636087</v>
      </c>
      <c r="P34" s="13">
        <v>1202.13811</v>
      </c>
    </row>
    <row r="35" spans="1:16" ht="12.75">
      <c r="A35" s="1"/>
      <c r="B35" s="1">
        <v>5137.207420925162</v>
      </c>
      <c r="C35" s="1">
        <v>5360.798513794362</v>
      </c>
      <c r="D35" s="1">
        <f t="shared" si="0"/>
        <v>3336.0128494743158</v>
      </c>
      <c r="E35" s="1">
        <v>1202.317803</v>
      </c>
      <c r="F35" s="1" t="s">
        <v>24</v>
      </c>
      <c r="G35" s="1"/>
      <c r="H35" s="1"/>
      <c r="K35" s="14">
        <v>96.34191899999999</v>
      </c>
      <c r="L35" s="7">
        <f t="shared" si="1"/>
        <v>98.34191899999999</v>
      </c>
      <c r="M35" s="7">
        <f t="shared" si="2"/>
        <v>97.123659307428</v>
      </c>
      <c r="N35" s="7">
        <f t="shared" si="3"/>
        <v>5144.8381688837635</v>
      </c>
      <c r="O35" s="7">
        <f t="shared" si="4"/>
        <v>5382.157033572329</v>
      </c>
      <c r="P35" s="13">
        <v>1202.474026</v>
      </c>
    </row>
    <row r="36" spans="1:16" ht="12.75">
      <c r="A36" s="1"/>
      <c r="B36" s="1">
        <v>5138.36653139595</v>
      </c>
      <c r="C36" s="1">
        <v>5364.042872545232</v>
      </c>
      <c r="D36" s="1">
        <f t="shared" si="0"/>
        <v>3339.4580491474603</v>
      </c>
      <c r="E36" s="1">
        <v>1202.264328</v>
      </c>
      <c r="F36" s="1" t="s">
        <v>24</v>
      </c>
      <c r="G36" s="1"/>
      <c r="H36" s="1"/>
      <c r="K36" s="14">
        <v>101.06699099999999</v>
      </c>
      <c r="L36" s="7">
        <f t="shared" si="1"/>
        <v>103.06699099999999</v>
      </c>
      <c r="M36" s="7">
        <f t="shared" si="2"/>
        <v>101.79019711549199</v>
      </c>
      <c r="N36" s="7">
        <f t="shared" si="3"/>
        <v>5146.408365525421</v>
      </c>
      <c r="O36" s="7">
        <f t="shared" si="4"/>
        <v>5386.552025545342</v>
      </c>
      <c r="P36" s="13">
        <v>1202.63488</v>
      </c>
    </row>
    <row r="37" spans="1:16" ht="12.75">
      <c r="A37" s="1"/>
      <c r="B37" s="1">
        <v>5139.981978255234</v>
      </c>
      <c r="C37" s="1">
        <v>5368.564520210895</v>
      </c>
      <c r="D37" s="1">
        <f t="shared" si="0"/>
        <v>3344.2596078701636</v>
      </c>
      <c r="E37" s="1">
        <v>1201.922261</v>
      </c>
      <c r="F37" s="1" t="s">
        <v>24</v>
      </c>
      <c r="G37" s="1"/>
      <c r="H37" s="1"/>
      <c r="K37" s="14">
        <v>101.22301399999999</v>
      </c>
      <c r="L37" s="7">
        <f t="shared" si="1"/>
        <v>103.22301399999999</v>
      </c>
      <c r="M37" s="7">
        <f t="shared" si="2"/>
        <v>101.944287302568</v>
      </c>
      <c r="N37" s="7">
        <f t="shared" si="3"/>
        <v>5146.460213791568</v>
      </c>
      <c r="O37" s="7">
        <f t="shared" si="4"/>
        <v>5386.697149224432</v>
      </c>
      <c r="P37" s="13">
        <v>1202.638023</v>
      </c>
    </row>
    <row r="38" spans="1:16" ht="12.75">
      <c r="A38" s="1"/>
      <c r="B38" s="1">
        <v>5141.59954858619</v>
      </c>
      <c r="C38" s="1">
        <v>5373.092111489419</v>
      </c>
      <c r="D38" s="1">
        <f t="shared" si="0"/>
        <v>3349.0674781430553</v>
      </c>
      <c r="E38" s="1">
        <v>1202.028895</v>
      </c>
      <c r="F38" s="1" t="s">
        <v>24</v>
      </c>
      <c r="G38" s="1"/>
      <c r="H38" s="1"/>
      <c r="K38" s="14">
        <v>106.10535999999999</v>
      </c>
      <c r="L38" s="7">
        <f t="shared" si="1"/>
        <v>108.10535999999999</v>
      </c>
      <c r="M38" s="7">
        <f t="shared" si="2"/>
        <v>106.76615080031999</v>
      </c>
      <c r="N38" s="7">
        <f t="shared" si="3"/>
        <v>5148.082674421292</v>
      </c>
      <c r="O38" s="7">
        <f t="shared" si="4"/>
        <v>5391.23842848525</v>
      </c>
      <c r="P38" s="13">
        <v>1202.679832</v>
      </c>
    </row>
    <row r="39" spans="1:16" ht="12.75">
      <c r="A39" s="1"/>
      <c r="B39" s="1">
        <v>5141.763878708669</v>
      </c>
      <c r="C39" s="1">
        <v>5373.552072713418</v>
      </c>
      <c r="D39" s="1">
        <f t="shared" si="0"/>
        <v>3349.5559131097975</v>
      </c>
      <c r="E39" s="1">
        <v>1202.043296</v>
      </c>
      <c r="F39" s="1" t="s">
        <v>24</v>
      </c>
      <c r="G39" s="1"/>
      <c r="H39" s="1"/>
      <c r="K39" s="14">
        <v>110.992919</v>
      </c>
      <c r="L39" s="7">
        <f t="shared" si="1"/>
        <v>112.992919</v>
      </c>
      <c r="M39" s="7">
        <f t="shared" si="2"/>
        <v>111.59316271942801</v>
      </c>
      <c r="N39" s="7">
        <f t="shared" si="3"/>
        <v>5149.706867391834</v>
      </c>
      <c r="O39" s="7">
        <f t="shared" si="4"/>
        <v>5395.784556580785</v>
      </c>
      <c r="P39" s="13">
        <v>1203.341924</v>
      </c>
    </row>
    <row r="40" spans="1:16" ht="12.75">
      <c r="A40" s="1"/>
      <c r="B40" s="1">
        <v>5143.217952022543</v>
      </c>
      <c r="C40" s="1">
        <v>5377.622034636087</v>
      </c>
      <c r="D40" s="1">
        <f t="shared" si="0"/>
        <v>3353.877824637593</v>
      </c>
      <c r="E40" s="1">
        <v>1202.13811</v>
      </c>
      <c r="F40" s="1" t="s">
        <v>24</v>
      </c>
      <c r="G40" s="1"/>
      <c r="H40" s="1"/>
      <c r="K40" s="14">
        <v>115.31490299999999</v>
      </c>
      <c r="L40" s="7">
        <f t="shared" si="1"/>
        <v>117.31490299999999</v>
      </c>
      <c r="M40" s="7">
        <f t="shared" si="2"/>
        <v>115.86160598163599</v>
      </c>
      <c r="N40" s="7">
        <f t="shared" si="3"/>
        <v>5151.143113180701</v>
      </c>
      <c r="O40" s="7">
        <f t="shared" si="4"/>
        <v>5399.804619129565</v>
      </c>
      <c r="P40" s="13">
        <v>1203.888054</v>
      </c>
    </row>
    <row r="41" spans="1:16" ht="12.75">
      <c r="A41" s="1"/>
      <c r="B41" s="1">
        <v>5144.8381688837635</v>
      </c>
      <c r="C41" s="1">
        <v>5382.157033572329</v>
      </c>
      <c r="D41" s="1">
        <f t="shared" si="0"/>
        <v>3358.6935611367285</v>
      </c>
      <c r="E41" s="1">
        <v>1202.474026</v>
      </c>
      <c r="F41" s="1" t="s">
        <v>24</v>
      </c>
      <c r="G41" s="1"/>
      <c r="H41" s="1"/>
      <c r="K41" s="14">
        <v>115.885307</v>
      </c>
      <c r="L41" s="7">
        <f t="shared" si="1"/>
        <v>117.885307</v>
      </c>
      <c r="M41" s="7">
        <f t="shared" si="2"/>
        <v>116.424943816884</v>
      </c>
      <c r="N41" s="7">
        <f t="shared" si="3"/>
        <v>5151.332665095505</v>
      </c>
      <c r="O41" s="7">
        <f t="shared" si="4"/>
        <v>5400.33517633618</v>
      </c>
      <c r="P41" s="13">
        <v>1203.965049</v>
      </c>
    </row>
    <row r="42" spans="1:16" ht="12.75">
      <c r="A42" s="1"/>
      <c r="B42" s="1">
        <v>5146.408365525421</v>
      </c>
      <c r="C42" s="1">
        <v>5386.552025545342</v>
      </c>
      <c r="D42" s="1">
        <f t="shared" si="0"/>
        <v>3363.3606235893126</v>
      </c>
      <c r="E42" s="1">
        <v>1202.63488</v>
      </c>
      <c r="F42" s="1" t="s">
        <v>24</v>
      </c>
      <c r="G42" s="1"/>
      <c r="H42" s="1"/>
      <c r="K42" s="14">
        <v>120.77811</v>
      </c>
      <c r="L42" s="7">
        <f t="shared" si="1"/>
        <v>122.77811</v>
      </c>
      <c r="M42" s="7">
        <f t="shared" si="2"/>
        <v>121.25713477332</v>
      </c>
      <c r="N42" s="7">
        <f t="shared" si="3"/>
        <v>5152.958600708527</v>
      </c>
      <c r="O42" s="7">
        <f t="shared" si="4"/>
        <v>5404.886182100861</v>
      </c>
      <c r="P42" s="13">
        <v>1204.926701</v>
      </c>
    </row>
    <row r="43" spans="1:16" ht="12.75">
      <c r="A43" s="1"/>
      <c r="B43" s="1">
        <v>5146.460213791568</v>
      </c>
      <c r="C43" s="1">
        <v>5386.697149224432</v>
      </c>
      <c r="D43" s="1">
        <f t="shared" si="0"/>
        <v>3363.514731100275</v>
      </c>
      <c r="E43" s="1">
        <v>1202.638023</v>
      </c>
      <c r="F43" s="1" t="s">
        <v>24</v>
      </c>
      <c r="G43" s="1"/>
      <c r="H43" s="1"/>
      <c r="K43" s="14">
        <v>125.67565499999999</v>
      </c>
      <c r="L43" s="7">
        <f t="shared" si="1"/>
        <v>127.67565499999999</v>
      </c>
      <c r="M43" s="7">
        <f t="shared" si="2"/>
        <v>126.09400898586</v>
      </c>
      <c r="N43" s="7">
        <f t="shared" si="3"/>
        <v>5154.586112143563</v>
      </c>
      <c r="O43" s="7">
        <f t="shared" si="4"/>
        <v>5409.4415986029735</v>
      </c>
      <c r="P43" s="13">
        <v>1205.913686</v>
      </c>
    </row>
    <row r="44" spans="1:16" ht="12.75">
      <c r="A44" s="1"/>
      <c r="B44" s="1">
        <v>5148.082674421292</v>
      </c>
      <c r="C44" s="1">
        <v>5391.23842848525</v>
      </c>
      <c r="D44" s="1">
        <f t="shared" si="0"/>
        <v>3368.3371367053373</v>
      </c>
      <c r="E44" s="1">
        <v>1202.679832</v>
      </c>
      <c r="F44" s="1" t="s">
        <v>24</v>
      </c>
      <c r="G44" s="1"/>
      <c r="H44" s="1"/>
      <c r="K44" s="14">
        <v>129.841398</v>
      </c>
      <c r="L44" s="7">
        <f t="shared" si="1"/>
        <v>131.841398</v>
      </c>
      <c r="M44" s="7">
        <f t="shared" si="2"/>
        <v>130.20814676157602</v>
      </c>
      <c r="N44" s="7">
        <f t="shared" si="3"/>
        <v>5155.970437222335</v>
      </c>
      <c r="O44" s="7">
        <f t="shared" si="4"/>
        <v>5413.316334701521</v>
      </c>
      <c r="P44" s="13">
        <v>1206.516072</v>
      </c>
    </row>
    <row r="45" spans="1:16" ht="12.75">
      <c r="A45" s="1"/>
      <c r="B45" s="1">
        <v>5149.706867391834</v>
      </c>
      <c r="C45" s="1">
        <v>5395.784556580785</v>
      </c>
      <c r="D45" s="1">
        <f t="shared" si="0"/>
        <v>3373.164691310577</v>
      </c>
      <c r="E45" s="1">
        <v>1203.341924</v>
      </c>
      <c r="F45" s="1" t="s">
        <v>24</v>
      </c>
      <c r="G45" s="1"/>
      <c r="H45" s="1"/>
      <c r="K45" s="14">
        <v>130.577262</v>
      </c>
      <c r="L45" s="7">
        <f t="shared" si="1"/>
        <v>132.577262</v>
      </c>
      <c r="M45" s="7">
        <f t="shared" si="2"/>
        <v>130.93489487834398</v>
      </c>
      <c r="N45" s="7">
        <f t="shared" si="3"/>
        <v>5156.214973428666</v>
      </c>
      <c r="O45" s="7">
        <f t="shared" si="4"/>
        <v>5414.0007933453735</v>
      </c>
      <c r="P45" s="13">
        <v>1206.626442</v>
      </c>
    </row>
    <row r="46" spans="1:16" ht="12.75">
      <c r="A46" s="1"/>
      <c r="B46" s="1">
        <v>5151.143113180701</v>
      </c>
      <c r="C46" s="1">
        <v>5399.804619129565</v>
      </c>
      <c r="D46" s="1">
        <f t="shared" si="0"/>
        <v>3377.4336144607573</v>
      </c>
      <c r="E46" s="1">
        <v>1203.888054</v>
      </c>
      <c r="F46" s="1" t="s">
        <v>24</v>
      </c>
      <c r="G46" s="1"/>
      <c r="H46" s="1"/>
      <c r="K46" s="14">
        <v>135.478649</v>
      </c>
      <c r="L46" s="7">
        <f t="shared" si="1"/>
        <v>137.478649</v>
      </c>
      <c r="M46" s="7">
        <f t="shared" si="2"/>
        <v>135.775563496188</v>
      </c>
      <c r="N46" s="7">
        <f t="shared" si="3"/>
        <v>5157.843761605198</v>
      </c>
      <c r="O46" s="7">
        <f t="shared" si="4"/>
        <v>5418.559783456345</v>
      </c>
      <c r="P46" s="13">
        <v>1207.683665</v>
      </c>
    </row>
    <row r="47" spans="1:16" ht="12.75">
      <c r="A47" s="1"/>
      <c r="B47" s="1">
        <v>5151.332665095505</v>
      </c>
      <c r="C47" s="1">
        <v>5400.33517633618</v>
      </c>
      <c r="D47" s="1">
        <f t="shared" si="0"/>
        <v>3377.9970156303484</v>
      </c>
      <c r="E47" s="1">
        <v>1203.965049</v>
      </c>
      <c r="F47" s="1" t="s">
        <v>24</v>
      </c>
      <c r="G47" s="1"/>
      <c r="H47" s="1"/>
      <c r="K47" s="14">
        <v>140.384437</v>
      </c>
      <c r="L47" s="7">
        <f t="shared" si="1"/>
        <v>142.384437</v>
      </c>
      <c r="M47" s="7">
        <f t="shared" si="2"/>
        <v>140.620578594444</v>
      </c>
      <c r="N47" s="7">
        <f t="shared" si="3"/>
        <v>5159.474012285459</v>
      </c>
      <c r="O47" s="7">
        <f t="shared" si="4"/>
        <v>5423.122867126033</v>
      </c>
      <c r="P47" s="13">
        <v>1208.868385</v>
      </c>
    </row>
    <row r="48" spans="1:16" ht="12.75">
      <c r="A48" s="1"/>
      <c r="B48" s="1">
        <v>5152.958600708527</v>
      </c>
      <c r="C48" s="1">
        <v>5404.886182100861</v>
      </c>
      <c r="D48" s="1">
        <f t="shared" si="0"/>
        <v>3382.82974985518</v>
      </c>
      <c r="E48" s="1">
        <v>1204.926701</v>
      </c>
      <c r="F48" s="1" t="s">
        <v>24</v>
      </c>
      <c r="G48" s="1"/>
      <c r="H48" s="1"/>
      <c r="K48" s="14">
        <v>144.653766</v>
      </c>
      <c r="L48" s="7">
        <f t="shared" si="1"/>
        <v>146.653766</v>
      </c>
      <c r="M48" s="7">
        <f t="shared" si="2"/>
        <v>144.837019146792</v>
      </c>
      <c r="N48" s="7">
        <f t="shared" si="3"/>
        <v>5160.892760202513</v>
      </c>
      <c r="O48" s="7">
        <f t="shared" si="4"/>
        <v>5427.093953002641</v>
      </c>
      <c r="P48" s="13">
        <v>1209.15634</v>
      </c>
    </row>
    <row r="49" spans="1:16" ht="12.75">
      <c r="A49" s="1"/>
      <c r="B49" s="1">
        <v>5154.586112143563</v>
      </c>
      <c r="C49" s="1">
        <v>5409.4415986029735</v>
      </c>
      <c r="D49" s="1">
        <f t="shared" si="0"/>
        <v>3387.667167862639</v>
      </c>
      <c r="E49" s="1">
        <v>1205.913686</v>
      </c>
      <c r="F49" s="1" t="s">
        <v>24</v>
      </c>
      <c r="G49" s="1"/>
      <c r="H49" s="1"/>
      <c r="K49" s="14">
        <v>145.293688</v>
      </c>
      <c r="L49" s="7">
        <f t="shared" si="1"/>
        <v>147.293688</v>
      </c>
      <c r="M49" s="7">
        <f t="shared" si="2"/>
        <v>145.469013793056</v>
      </c>
      <c r="N49" s="7">
        <f t="shared" si="3"/>
        <v>5161.105413761088</v>
      </c>
      <c r="O49" s="7">
        <f t="shared" si="4"/>
        <v>5427.689171880438</v>
      </c>
      <c r="P49" s="13">
        <v>1209.176284</v>
      </c>
    </row>
    <row r="50" spans="1:16" ht="12.75">
      <c r="A50" s="1"/>
      <c r="B50" s="1">
        <v>5155.970437222335</v>
      </c>
      <c r="C50" s="1">
        <v>5413.316334701521</v>
      </c>
      <c r="D50" s="1">
        <f t="shared" si="0"/>
        <v>3391.781768178235</v>
      </c>
      <c r="E50" s="1">
        <v>1206.516072</v>
      </c>
      <c r="F50" s="1" t="s">
        <v>24</v>
      </c>
      <c r="G50" s="1"/>
      <c r="H50" s="1"/>
      <c r="K50" s="14">
        <v>150.201923</v>
      </c>
      <c r="L50" s="7">
        <f t="shared" si="1"/>
        <v>152.201923</v>
      </c>
      <c r="M50" s="7">
        <f t="shared" si="2"/>
        <v>150.316445577876</v>
      </c>
      <c r="N50" s="7">
        <f t="shared" si="3"/>
        <v>5162.736477608044</v>
      </c>
      <c r="O50" s="7">
        <f t="shared" si="4"/>
        <v>5432.254531609699</v>
      </c>
      <c r="P50" s="13">
        <v>1210.095794</v>
      </c>
    </row>
    <row r="51" spans="1:16" ht="12.75">
      <c r="A51" s="1"/>
      <c r="B51" s="1">
        <v>5156.214973428666</v>
      </c>
      <c r="C51" s="1">
        <v>5414.0007933453735</v>
      </c>
      <c r="D51" s="1">
        <f t="shared" si="0"/>
        <v>3392.5085980010626</v>
      </c>
      <c r="E51" s="1">
        <v>1206.626442</v>
      </c>
      <c r="F51" s="1" t="s">
        <v>24</v>
      </c>
      <c r="G51" s="1"/>
      <c r="H51" s="1"/>
      <c r="K51" s="14">
        <v>155.11407499999999</v>
      </c>
      <c r="L51" s="7">
        <f t="shared" si="1"/>
        <v>157.11407499999999</v>
      </c>
      <c r="M51" s="7">
        <f t="shared" si="2"/>
        <v>155.1677458389</v>
      </c>
      <c r="N51" s="7">
        <f t="shared" si="3"/>
        <v>5164.368843119873</v>
      </c>
      <c r="O51" s="7">
        <f t="shared" si="4"/>
        <v>5436.823534708535</v>
      </c>
      <c r="P51" s="13">
        <v>1210.168391</v>
      </c>
    </row>
    <row r="52" spans="1:16" ht="12.75">
      <c r="A52" s="1"/>
      <c r="B52" s="1">
        <v>5157.843761605198</v>
      </c>
      <c r="C52" s="1">
        <v>5418.559783456345</v>
      </c>
      <c r="D52" s="1">
        <f t="shared" si="0"/>
        <v>3397.3498108404187</v>
      </c>
      <c r="E52" s="1">
        <v>1207.683665</v>
      </c>
      <c r="F52" s="1" t="s">
        <v>24</v>
      </c>
      <c r="G52" s="1"/>
      <c r="H52" s="1"/>
      <c r="K52" s="14">
        <v>159.759651</v>
      </c>
      <c r="L52" s="7">
        <f t="shared" si="1"/>
        <v>161.759651</v>
      </c>
      <c r="M52" s="7">
        <f t="shared" si="2"/>
        <v>159.75577244341198</v>
      </c>
      <c r="N52" s="7">
        <f t="shared" si="3"/>
        <v>5165.91262231176</v>
      </c>
      <c r="O52" s="7">
        <f t="shared" si="4"/>
        <v>5441.1445840449305</v>
      </c>
      <c r="P52" s="13">
        <v>1210.434539</v>
      </c>
    </row>
    <row r="53" spans="1:16" ht="12.75">
      <c r="A53" s="1"/>
      <c r="B53" s="1">
        <v>5159.474012285459</v>
      </c>
      <c r="C53" s="1">
        <v>5423.122867126033</v>
      </c>
      <c r="D53" s="1">
        <f t="shared" si="0"/>
        <v>3402.1953706488484</v>
      </c>
      <c r="E53" s="1">
        <v>1208.868385</v>
      </c>
      <c r="F53" s="1" t="s">
        <v>24</v>
      </c>
      <c r="G53" s="1"/>
      <c r="H53" s="1"/>
      <c r="K53" s="14">
        <v>160.029835</v>
      </c>
      <c r="L53" s="7">
        <f t="shared" si="1"/>
        <v>162.029835</v>
      </c>
      <c r="M53" s="7">
        <f t="shared" si="2"/>
        <v>160.02260940402</v>
      </c>
      <c r="N53" s="7">
        <f t="shared" si="3"/>
        <v>5166.002407612265</v>
      </c>
      <c r="O53" s="7">
        <f t="shared" si="4"/>
        <v>5441.3958937628</v>
      </c>
      <c r="P53" s="13">
        <v>1210.452014</v>
      </c>
    </row>
    <row r="54" spans="1:16" ht="12.75">
      <c r="A54" s="1"/>
      <c r="B54" s="1">
        <v>5160.892760202513</v>
      </c>
      <c r="C54" s="1">
        <v>5427.093953002641</v>
      </c>
      <c r="D54" s="1">
        <f t="shared" si="0"/>
        <v>3406.4122852426644</v>
      </c>
      <c r="E54" s="1">
        <v>1209.15634</v>
      </c>
      <c r="F54" s="1" t="s">
        <v>24</v>
      </c>
      <c r="G54" s="1"/>
      <c r="H54" s="1"/>
      <c r="K54" s="14">
        <v>164.94642</v>
      </c>
      <c r="L54" s="7">
        <f t="shared" si="1"/>
        <v>166.94642</v>
      </c>
      <c r="M54" s="7">
        <f t="shared" si="2"/>
        <v>164.87828774904</v>
      </c>
      <c r="N54" s="7">
        <f t="shared" si="3"/>
        <v>5167.636246261797</v>
      </c>
      <c r="O54" s="7">
        <f t="shared" si="4"/>
        <v>5445.9690201849235</v>
      </c>
      <c r="P54" s="13">
        <v>1210.851693</v>
      </c>
    </row>
    <row r="55" spans="1:16" ht="12.75">
      <c r="A55" s="1"/>
      <c r="B55" s="1">
        <v>5161.105413761088</v>
      </c>
      <c r="C55" s="1">
        <v>5427.689171880438</v>
      </c>
      <c r="D55" s="1">
        <f t="shared" si="0"/>
        <v>3407.0443509421457</v>
      </c>
      <c r="E55" s="1">
        <v>1209.176284</v>
      </c>
      <c r="F55" s="1" t="s">
        <v>24</v>
      </c>
      <c r="G55" s="1"/>
      <c r="H55" s="1"/>
      <c r="K55" s="14">
        <v>169.865137</v>
      </c>
      <c r="L55" s="7">
        <f t="shared" si="1"/>
        <v>171.865137</v>
      </c>
      <c r="M55" s="7">
        <f t="shared" si="2"/>
        <v>169.736071682844</v>
      </c>
      <c r="N55" s="7">
        <f t="shared" si="3"/>
        <v>5169.270793399844</v>
      </c>
      <c r="O55" s="7">
        <f t="shared" si="4"/>
        <v>5450.54412967162</v>
      </c>
      <c r="P55" s="13">
        <v>1211.272732</v>
      </c>
    </row>
    <row r="56" spans="1:16" ht="12.75">
      <c r="A56" s="1"/>
      <c r="B56" s="1">
        <v>5162.736477608044</v>
      </c>
      <c r="C56" s="1">
        <v>5432.254531609699</v>
      </c>
      <c r="D56" s="1">
        <f t="shared" si="0"/>
        <v>3411.8923277088397</v>
      </c>
      <c r="E56" s="1">
        <v>1210.095794</v>
      </c>
      <c r="F56" s="1" t="s">
        <v>24</v>
      </c>
      <c r="G56" s="1"/>
      <c r="H56" s="1"/>
      <c r="J56" t="s">
        <v>25</v>
      </c>
      <c r="K56" s="20">
        <v>174.78589599999998</v>
      </c>
      <c r="L56" s="21">
        <f t="shared" si="1"/>
        <v>176.78589599999998</v>
      </c>
      <c r="M56" s="21">
        <f t="shared" si="2"/>
        <v>174.595872320352</v>
      </c>
      <c r="N56" s="21">
        <f t="shared" si="3"/>
        <v>5170.906019118353</v>
      </c>
      <c r="O56" s="21">
        <f t="shared" si="4"/>
        <v>5455.121138510031</v>
      </c>
      <c r="P56" s="22">
        <v>1211.531729</v>
      </c>
    </row>
    <row r="57" spans="1:16" ht="12.75">
      <c r="A57" s="1"/>
      <c r="B57" s="1">
        <v>5164.368843119873</v>
      </c>
      <c r="C57" s="1">
        <v>5436.823534708535</v>
      </c>
      <c r="D57" s="1">
        <f t="shared" si="0"/>
        <v>3416.7441733866594</v>
      </c>
      <c r="E57" s="1">
        <v>1210.168391</v>
      </c>
      <c r="F57" s="1" t="s">
        <v>24</v>
      </c>
      <c r="G57" s="1"/>
      <c r="H57" s="1"/>
      <c r="K57" s="12"/>
      <c r="L57" s="15"/>
      <c r="M57" s="15"/>
      <c r="N57" s="16">
        <v>5170.905</v>
      </c>
      <c r="O57" s="16">
        <v>5455.122</v>
      </c>
      <c r="P57" s="17"/>
    </row>
    <row r="58" spans="1:16" ht="12.75">
      <c r="A58" s="1"/>
      <c r="B58" s="1">
        <v>5165.91262231176</v>
      </c>
      <c r="C58" s="1">
        <v>5441.1445840449305</v>
      </c>
      <c r="D58" s="1">
        <f t="shared" si="0"/>
        <v>3421.3327158089182</v>
      </c>
      <c r="E58" s="1">
        <v>1210.434539</v>
      </c>
      <c r="F58" s="1" t="s">
        <v>24</v>
      </c>
      <c r="G58" s="1"/>
      <c r="H58" s="1"/>
      <c r="K58" s="12"/>
      <c r="L58" s="15"/>
      <c r="M58" s="15"/>
      <c r="N58" s="16">
        <v>5112.158</v>
      </c>
      <c r="O58" s="16">
        <v>5290.685</v>
      </c>
      <c r="P58" s="17"/>
    </row>
    <row r="59" spans="1:16" ht="12.75">
      <c r="A59" s="1"/>
      <c r="B59" s="1">
        <v>5166.002407612265</v>
      </c>
      <c r="C59" s="1">
        <v>5441.3958937628</v>
      </c>
      <c r="D59" s="1">
        <f t="shared" si="0"/>
        <v>3421.5995827691863</v>
      </c>
      <c r="E59" s="1">
        <v>1210.452014</v>
      </c>
      <c r="F59" s="1" t="s">
        <v>24</v>
      </c>
      <c r="G59" s="1"/>
      <c r="H59" s="1"/>
      <c r="K59" s="12"/>
      <c r="L59" s="15"/>
      <c r="M59" s="15"/>
      <c r="N59" s="7">
        <f>N57-N58</f>
        <v>58.74699999999939</v>
      </c>
      <c r="O59" s="7">
        <f>O57-O58</f>
        <v>164.4369999999999</v>
      </c>
      <c r="P59" s="17"/>
    </row>
    <row r="60" spans="1:16" ht="12.75">
      <c r="A60" s="1"/>
      <c r="B60" s="1">
        <v>5167.636246261797</v>
      </c>
      <c r="C60" s="1">
        <v>5445.9690201849235</v>
      </c>
      <c r="D60" s="1">
        <f t="shared" si="0"/>
        <v>3426.4558070232156</v>
      </c>
      <c r="E60" s="1">
        <v>1210.851693</v>
      </c>
      <c r="F60" s="1" t="s">
        <v>24</v>
      </c>
      <c r="G60" s="1"/>
      <c r="H60" s="1"/>
      <c r="K60" s="18"/>
      <c r="L60" s="9"/>
      <c r="M60" s="9"/>
      <c r="N60" s="8">
        <f>((N57-N58)^2+(O57-O58)^2)^0.5</f>
        <v>174.61596999701916</v>
      </c>
      <c r="O60" s="9"/>
      <c r="P60" s="19"/>
    </row>
    <row r="61" spans="1:8" ht="12.75">
      <c r="A61" s="1"/>
      <c r="B61" s="1">
        <v>5169.270793399844</v>
      </c>
      <c r="C61" s="1">
        <v>5450.54412967162</v>
      </c>
      <c r="D61" s="1">
        <f t="shared" si="0"/>
        <v>3431.3141371027546</v>
      </c>
      <c r="E61" s="1">
        <v>1211.272732</v>
      </c>
      <c r="F61" s="1" t="s">
        <v>24</v>
      </c>
      <c r="G61" s="1"/>
      <c r="H61" s="1"/>
    </row>
    <row r="62" spans="1:7" ht="12.75">
      <c r="A62" s="1">
        <v>3</v>
      </c>
      <c r="B62" s="1">
        <v>5170.905</v>
      </c>
      <c r="C62" s="1">
        <v>5455.122</v>
      </c>
      <c r="D62" s="1">
        <f t="shared" si="0"/>
        <v>3436.1749526676017</v>
      </c>
      <c r="E62" s="1">
        <v>1211.57</v>
      </c>
      <c r="F62" s="1" t="s">
        <v>1</v>
      </c>
      <c r="G62" s="1"/>
    </row>
    <row r="63" spans="1:6" ht="12.75">
      <c r="A63">
        <v>4</v>
      </c>
      <c r="B63">
        <v>5178.371</v>
      </c>
      <c r="C63">
        <v>5461.526</v>
      </c>
      <c r="D63" s="23">
        <f t="shared" si="0"/>
        <v>3446.011231028852</v>
      </c>
      <c r="E63">
        <v>1215.17</v>
      </c>
      <c r="F63" t="s">
        <v>2</v>
      </c>
    </row>
    <row r="64" spans="1:6" ht="12.75">
      <c r="A64">
        <v>5</v>
      </c>
      <c r="B64">
        <v>5182.912</v>
      </c>
      <c r="C64">
        <v>5460.874</v>
      </c>
      <c r="D64" s="23">
        <f t="shared" si="0"/>
        <v>3450.5987995569503</v>
      </c>
      <c r="E64">
        <v>1218.53</v>
      </c>
      <c r="F64" t="s">
        <v>2</v>
      </c>
    </row>
    <row r="65" spans="1:6" ht="12.75">
      <c r="A65">
        <v>6</v>
      </c>
      <c r="B65">
        <v>5199.425</v>
      </c>
      <c r="C65">
        <v>5497.338</v>
      </c>
      <c r="D65" s="23">
        <f t="shared" si="0"/>
        <v>3490.627570022704</v>
      </c>
      <c r="E65">
        <v>1222.17</v>
      </c>
      <c r="F65" t="s">
        <v>2</v>
      </c>
    </row>
    <row r="66" spans="1:6" ht="12.75">
      <c r="A66">
        <v>7</v>
      </c>
      <c r="B66">
        <v>5210.259</v>
      </c>
      <c r="C66">
        <v>5519.611</v>
      </c>
      <c r="D66" s="23">
        <f t="shared" si="0"/>
        <v>3515.3957367897456</v>
      </c>
      <c r="E66">
        <v>1223.94</v>
      </c>
      <c r="F66" t="s">
        <v>2</v>
      </c>
    </row>
    <row r="67" spans="1:6" ht="12.75">
      <c r="A67">
        <v>8</v>
      </c>
      <c r="B67">
        <v>5223.797</v>
      </c>
      <c r="C67">
        <v>5549.692</v>
      </c>
      <c r="D67" s="23">
        <f t="shared" si="0"/>
        <v>3548.3827646188784</v>
      </c>
      <c r="E67">
        <v>1232.16</v>
      </c>
      <c r="F67" t="s">
        <v>2</v>
      </c>
    </row>
    <row r="68" spans="1:20" ht="12.75">
      <c r="A68" s="23"/>
      <c r="B68" s="23"/>
      <c r="C68" s="23"/>
      <c r="D68" s="23"/>
      <c r="E68" s="23"/>
      <c r="F68" s="23"/>
      <c r="G68" s="23"/>
      <c r="P68" s="26" t="s">
        <v>31</v>
      </c>
      <c r="Q68" s="26"/>
      <c r="S68" s="26" t="s">
        <v>32</v>
      </c>
      <c r="T68" s="26"/>
    </row>
    <row r="69" spans="12:20" ht="13.5" thickBot="1">
      <c r="L69" s="24" t="s">
        <v>26</v>
      </c>
      <c r="M69" s="24"/>
      <c r="N69" s="24"/>
      <c r="P69" s="2" t="s">
        <v>27</v>
      </c>
      <c r="Q69" s="2" t="s">
        <v>29</v>
      </c>
      <c r="S69" s="2" t="s">
        <v>27</v>
      </c>
      <c r="T69" s="2" t="s">
        <v>29</v>
      </c>
    </row>
    <row r="70" spans="1:20" ht="14.25" thickBot="1" thickTop="1">
      <c r="A70">
        <v>18</v>
      </c>
      <c r="B70">
        <v>4868.735</v>
      </c>
      <c r="C70">
        <v>3657.235</v>
      </c>
      <c r="E70">
        <v>1220.75</v>
      </c>
      <c r="F70" t="s">
        <v>5</v>
      </c>
      <c r="L70" s="2" t="s">
        <v>27</v>
      </c>
      <c r="M70" s="25" t="s">
        <v>28</v>
      </c>
      <c r="N70" s="2" t="s">
        <v>29</v>
      </c>
      <c r="P70" s="27">
        <v>3169</v>
      </c>
      <c r="Q70">
        <v>1231</v>
      </c>
      <c r="S70">
        <v>3190</v>
      </c>
      <c r="T70">
        <v>1231</v>
      </c>
    </row>
    <row r="71" spans="12:20" ht="13.5" thickTop="1">
      <c r="L71">
        <v>0</v>
      </c>
      <c r="M71">
        <f>L71+852</f>
        <v>852</v>
      </c>
      <c r="N71">
        <v>1232.3</v>
      </c>
      <c r="P71">
        <v>3230</v>
      </c>
      <c r="Q71">
        <v>1210.285269</v>
      </c>
      <c r="S71">
        <v>3250</v>
      </c>
      <c r="T71">
        <v>1214.861072</v>
      </c>
    </row>
    <row r="72" spans="4:20" ht="12.75">
      <c r="D72">
        <v>0</v>
      </c>
      <c r="E72">
        <v>1231.52</v>
      </c>
      <c r="F72" t="s">
        <v>7</v>
      </c>
      <c r="L72">
        <v>26.294045865936948</v>
      </c>
      <c r="M72">
        <f aca="true" t="shared" si="5" ref="M72:M130">L72+852</f>
        <v>878.2940458659369</v>
      </c>
      <c r="N72">
        <v>1226.01</v>
      </c>
      <c r="P72">
        <v>3233.487843</v>
      </c>
      <c r="Q72">
        <v>1210.914981</v>
      </c>
      <c r="S72">
        <v>3256.0774</v>
      </c>
      <c r="T72">
        <v>1214.528304</v>
      </c>
    </row>
    <row r="73" spans="1:20" ht="12.75">
      <c r="A73">
        <v>20</v>
      </c>
      <c r="B73">
        <v>4679.868</v>
      </c>
      <c r="C73">
        <v>3917.131</v>
      </c>
      <c r="D73">
        <v>1755</v>
      </c>
      <c r="E73">
        <v>1229.09</v>
      </c>
      <c r="F73" t="s">
        <v>7</v>
      </c>
      <c r="L73">
        <v>89.71101723007591</v>
      </c>
      <c r="M73">
        <f t="shared" si="5"/>
        <v>941.7110172300759</v>
      </c>
      <c r="N73">
        <v>1218.57</v>
      </c>
      <c r="P73">
        <v>3235.697788</v>
      </c>
      <c r="Q73">
        <v>1210.673664</v>
      </c>
      <c r="S73">
        <v>3256.310834</v>
      </c>
      <c r="T73">
        <v>1214.509226</v>
      </c>
    </row>
    <row r="74" spans="1:20" ht="12.75">
      <c r="A74">
        <v>21</v>
      </c>
      <c r="B74">
        <v>4779.859</v>
      </c>
      <c r="C74">
        <v>4429.284</v>
      </c>
      <c r="D74" s="6">
        <f>(((B73-B74)^2+(C73-C74)^2)^0.5)+D73</f>
        <v>2276.8226667077615</v>
      </c>
      <c r="E74">
        <v>1228.38</v>
      </c>
      <c r="F74" t="s">
        <v>7</v>
      </c>
      <c r="L74">
        <v>495.1028604558617</v>
      </c>
      <c r="M74">
        <f t="shared" si="5"/>
        <v>1347.1028604558617</v>
      </c>
      <c r="N74">
        <v>1216.66</v>
      </c>
      <c r="P74">
        <v>3241.447156</v>
      </c>
      <c r="Q74">
        <v>1207.465343</v>
      </c>
      <c r="S74">
        <v>3262.65853</v>
      </c>
      <c r="T74">
        <v>1213.45625</v>
      </c>
    </row>
    <row r="75" spans="1:20" ht="12.75">
      <c r="A75">
        <v>24</v>
      </c>
      <c r="B75">
        <v>4867.026</v>
      </c>
      <c r="C75">
        <v>4870.964</v>
      </c>
      <c r="D75" s="6">
        <f>(((B74-B75)^2+(C74-C75)^2)^0.5)+D74</f>
        <v>2727.0218540559845</v>
      </c>
      <c r="E75">
        <v>1228.56</v>
      </c>
      <c r="F75" t="s">
        <v>7</v>
      </c>
      <c r="L75">
        <v>886.3066673455696</v>
      </c>
      <c r="M75">
        <f t="shared" si="5"/>
        <v>1738.3066673455696</v>
      </c>
      <c r="N75">
        <v>1216.73</v>
      </c>
      <c r="P75">
        <v>3245.013542</v>
      </c>
      <c r="Q75">
        <v>1208.108392</v>
      </c>
      <c r="S75">
        <v>3268.550805</v>
      </c>
      <c r="T75">
        <v>1212.762652</v>
      </c>
    </row>
    <row r="76" spans="1:20" ht="12.75">
      <c r="A76">
        <v>27</v>
      </c>
      <c r="B76">
        <v>4903.835</v>
      </c>
      <c r="C76">
        <v>5060.969</v>
      </c>
      <c r="D76" s="6">
        <f>(((B75-B76)^2+(C75-C76)^2)^0.5)+D75</f>
        <v>2920.559453777589</v>
      </c>
      <c r="E76">
        <v>1231.1</v>
      </c>
      <c r="F76" t="s">
        <v>7</v>
      </c>
      <c r="L76">
        <v>1272.0444076212652</v>
      </c>
      <c r="M76">
        <f t="shared" si="5"/>
        <v>2124.0444076212652</v>
      </c>
      <c r="N76">
        <v>1216.49</v>
      </c>
      <c r="P76">
        <v>3247.227739</v>
      </c>
      <c r="Q76">
        <v>1207.778504</v>
      </c>
      <c r="S76">
        <v>3269.003705</v>
      </c>
      <c r="T76">
        <v>1212.663012</v>
      </c>
    </row>
    <row r="77" spans="1:20" ht="12.75">
      <c r="A77">
        <v>28</v>
      </c>
      <c r="B77">
        <v>4952.393</v>
      </c>
      <c r="C77">
        <v>5276.857</v>
      </c>
      <c r="D77" s="6">
        <f>(((B76-B77)^2+(C76-C77)^2)^0.5)+D76</f>
        <v>3141.8409665797208</v>
      </c>
      <c r="E77">
        <v>1236.26</v>
      </c>
      <c r="F77" t="s">
        <v>7</v>
      </c>
      <c r="L77">
        <v>1667.8222410139406</v>
      </c>
      <c r="M77">
        <f t="shared" si="5"/>
        <v>2519.8222410139406</v>
      </c>
      <c r="N77">
        <v>1217.09</v>
      </c>
      <c r="P77">
        <v>3253.038661</v>
      </c>
      <c r="Q77">
        <v>1206.705593</v>
      </c>
      <c r="S77">
        <v>3275.380299</v>
      </c>
      <c r="T77">
        <v>1211.780248</v>
      </c>
    </row>
    <row r="78" spans="4:20" ht="12.75">
      <c r="D78">
        <v>3229</v>
      </c>
      <c r="E78">
        <v>1240</v>
      </c>
      <c r="F78" t="s">
        <v>7</v>
      </c>
      <c r="L78">
        <v>1908.0181822993834</v>
      </c>
      <c r="M78">
        <f t="shared" si="5"/>
        <v>2760.0181822993836</v>
      </c>
      <c r="N78">
        <v>1219.53</v>
      </c>
      <c r="P78">
        <v>3256.707773</v>
      </c>
      <c r="Q78">
        <v>1206.144328</v>
      </c>
      <c r="S78">
        <v>3281.186989</v>
      </c>
      <c r="T78">
        <v>1210.467156</v>
      </c>
    </row>
    <row r="79" spans="4:20" ht="12.75">
      <c r="D79">
        <v>3582</v>
      </c>
      <c r="E79">
        <v>1250</v>
      </c>
      <c r="F79" t="s">
        <v>7</v>
      </c>
      <c r="L79">
        <v>1997.448827656554</v>
      </c>
      <c r="M79">
        <f t="shared" si="5"/>
        <v>2849.448827656554</v>
      </c>
      <c r="N79">
        <v>1221.31</v>
      </c>
      <c r="P79">
        <v>3258.873814</v>
      </c>
      <c r="Q79">
        <v>1205.762489</v>
      </c>
      <c r="S79">
        <v>3281.750853</v>
      </c>
      <c r="T79">
        <v>1210.379081</v>
      </c>
    </row>
    <row r="80" spans="12:20" ht="12.75">
      <c r="L80">
        <v>2159.866520427385</v>
      </c>
      <c r="M80">
        <f t="shared" si="5"/>
        <v>3011.866520427385</v>
      </c>
      <c r="N80">
        <v>1218.57</v>
      </c>
      <c r="P80">
        <v>3264.730301</v>
      </c>
      <c r="Q80">
        <v>1204.216355</v>
      </c>
      <c r="S80">
        <v>3288.14657</v>
      </c>
      <c r="T80">
        <v>1210.437739</v>
      </c>
    </row>
    <row r="81" spans="4:20" ht="12.75">
      <c r="D81">
        <v>0</v>
      </c>
      <c r="E81">
        <v>1230.13</v>
      </c>
      <c r="F81" t="s">
        <v>11</v>
      </c>
      <c r="L81">
        <v>2269.265169861462</v>
      </c>
      <c r="M81">
        <f t="shared" si="5"/>
        <v>3121.265169861462</v>
      </c>
      <c r="N81">
        <v>1217.51</v>
      </c>
      <c r="P81">
        <v>3268.573022</v>
      </c>
      <c r="Q81">
        <v>1203.091693</v>
      </c>
      <c r="S81">
        <v>3293.991162</v>
      </c>
      <c r="T81">
        <v>1210.228863</v>
      </c>
    </row>
    <row r="82" spans="1:20" ht="12.75">
      <c r="A82">
        <v>33</v>
      </c>
      <c r="B82">
        <v>4564.431</v>
      </c>
      <c r="C82">
        <v>2954.929</v>
      </c>
      <c r="D82">
        <v>800</v>
      </c>
      <c r="E82">
        <v>1227</v>
      </c>
      <c r="F82" t="s">
        <v>11</v>
      </c>
      <c r="L82">
        <v>2313.84910638573</v>
      </c>
      <c r="M82">
        <f t="shared" si="5"/>
        <v>3165.84910638573</v>
      </c>
      <c r="N82">
        <v>1215.61</v>
      </c>
      <c r="P82">
        <v>3270.599874</v>
      </c>
      <c r="Q82">
        <v>1202.713624</v>
      </c>
      <c r="S82">
        <v>3294.531856</v>
      </c>
      <c r="T82">
        <v>1210.198451</v>
      </c>
    </row>
    <row r="83" spans="1:20" ht="12.75">
      <c r="A83">
        <v>32</v>
      </c>
      <c r="B83">
        <v>4619.254</v>
      </c>
      <c r="C83">
        <v>3176.143</v>
      </c>
      <c r="D83" s="6">
        <f aca="true" t="shared" si="6" ref="D83:D91">(((B82-B83)^2+(C82-C83)^2)^0.5)+D82</f>
        <v>1027.9061103283543</v>
      </c>
      <c r="E83">
        <v>1226</v>
      </c>
      <c r="F83" t="s">
        <v>11</v>
      </c>
      <c r="L83">
        <v>2323.0269514487063</v>
      </c>
      <c r="M83">
        <f t="shared" si="5"/>
        <v>3175.0269514487063</v>
      </c>
      <c r="N83">
        <v>1211.81</v>
      </c>
      <c r="P83">
        <v>3276.475446</v>
      </c>
      <c r="Q83">
        <v>1201.537309</v>
      </c>
      <c r="S83">
        <v>3300.929849</v>
      </c>
      <c r="T83">
        <v>1209.797151</v>
      </c>
    </row>
    <row r="84" spans="1:20" ht="12.75">
      <c r="A84">
        <v>31</v>
      </c>
      <c r="B84">
        <v>4681.229</v>
      </c>
      <c r="C84">
        <v>3455.245</v>
      </c>
      <c r="D84" s="6">
        <f t="shared" si="6"/>
        <v>1313.8061401097448</v>
      </c>
      <c r="E84">
        <v>1225.48</v>
      </c>
      <c r="F84" t="s">
        <v>11</v>
      </c>
      <c r="L84">
        <v>2328.940128940553</v>
      </c>
      <c r="M84">
        <f t="shared" si="5"/>
        <v>3180.940128940553</v>
      </c>
      <c r="N84">
        <v>1210.135928</v>
      </c>
      <c r="P84">
        <v>3280.610718</v>
      </c>
      <c r="Q84">
        <v>1201.146869</v>
      </c>
      <c r="S84">
        <v>3306.972558</v>
      </c>
      <c r="T84">
        <v>1208.994013</v>
      </c>
    </row>
    <row r="85" spans="1:20" ht="12.75">
      <c r="A85">
        <v>19</v>
      </c>
      <c r="B85">
        <v>4778.996</v>
      </c>
      <c r="C85">
        <v>3869.183</v>
      </c>
      <c r="D85" s="6">
        <f t="shared" si="6"/>
        <v>1739.133136822862</v>
      </c>
      <c r="E85">
        <v>1224.19</v>
      </c>
      <c r="F85" t="s">
        <v>6</v>
      </c>
      <c r="L85">
        <v>2331.644363375928</v>
      </c>
      <c r="M85">
        <f t="shared" si="5"/>
        <v>3183.644363375928</v>
      </c>
      <c r="N85">
        <v>1209.794134</v>
      </c>
      <c r="P85">
        <v>3282.351015</v>
      </c>
      <c r="Q85">
        <v>1201.069571</v>
      </c>
      <c r="S85">
        <v>3307.313896</v>
      </c>
      <c r="T85">
        <v>1208.944091</v>
      </c>
    </row>
    <row r="86" spans="1:20" ht="12.75">
      <c r="A86">
        <v>22</v>
      </c>
      <c r="B86">
        <v>4885.274</v>
      </c>
      <c r="C86">
        <v>4447.963</v>
      </c>
      <c r="D86" s="6">
        <f t="shared" si="6"/>
        <v>2327.589848641157</v>
      </c>
      <c r="E86">
        <v>1225.23</v>
      </c>
      <c r="F86" t="s">
        <v>8</v>
      </c>
      <c r="L86">
        <v>2334.6522300144256</v>
      </c>
      <c r="M86">
        <f t="shared" si="5"/>
        <v>3186.6522300144256</v>
      </c>
      <c r="N86">
        <v>1209.448424</v>
      </c>
      <c r="P86">
        <v>3288.21164</v>
      </c>
      <c r="Q86">
        <v>1201.051357</v>
      </c>
      <c r="S86">
        <v>3313.702532</v>
      </c>
      <c r="T86">
        <v>1208.324101</v>
      </c>
    </row>
    <row r="87" spans="1:20" ht="12.75">
      <c r="A87">
        <v>23</v>
      </c>
      <c r="B87">
        <v>4962.928</v>
      </c>
      <c r="C87">
        <v>4833.141</v>
      </c>
      <c r="D87" s="6">
        <f t="shared" si="6"/>
        <v>2720.5176224113497</v>
      </c>
      <c r="E87">
        <v>1224.75</v>
      </c>
      <c r="F87" t="s">
        <v>8</v>
      </c>
      <c r="L87">
        <v>2340.3580524764375</v>
      </c>
      <c r="M87">
        <f t="shared" si="5"/>
        <v>3192.3580524764375</v>
      </c>
      <c r="N87">
        <v>1209.16014</v>
      </c>
      <c r="P87">
        <v>3292.819242</v>
      </c>
      <c r="Q87">
        <v>1201.233251</v>
      </c>
      <c r="S87">
        <v>3320.074477</v>
      </c>
      <c r="T87">
        <v>1207.883701</v>
      </c>
    </row>
    <row r="88" spans="1:20" ht="12.75">
      <c r="A88">
        <v>25</v>
      </c>
      <c r="B88">
        <v>4969.909</v>
      </c>
      <c r="C88">
        <v>4874.915</v>
      </c>
      <c r="D88" s="6">
        <f t="shared" si="6"/>
        <v>2762.870915518262</v>
      </c>
      <c r="E88">
        <v>1219.25</v>
      </c>
      <c r="F88" t="s">
        <v>9</v>
      </c>
      <c r="L88">
        <v>2343.8145802744934</v>
      </c>
      <c r="M88">
        <f t="shared" si="5"/>
        <v>3195.8145802744934</v>
      </c>
      <c r="N88">
        <v>1209.116241</v>
      </c>
      <c r="P88">
        <v>3294.057057</v>
      </c>
      <c r="Q88">
        <v>1201.340525</v>
      </c>
      <c r="S88">
        <v>3320.140746</v>
      </c>
      <c r="T88">
        <v>1207.880033</v>
      </c>
    </row>
    <row r="89" spans="1:20" ht="12.75">
      <c r="A89">
        <v>26</v>
      </c>
      <c r="B89">
        <v>4980.071</v>
      </c>
      <c r="C89">
        <v>4918.796</v>
      </c>
      <c r="D89" s="6">
        <f t="shared" si="6"/>
        <v>2807.913211252383</v>
      </c>
      <c r="E89">
        <v>1224.99</v>
      </c>
      <c r="F89" t="s">
        <v>10</v>
      </c>
      <c r="L89">
        <v>2346.0578825243783</v>
      </c>
      <c r="M89">
        <f t="shared" si="5"/>
        <v>3198.0578825243783</v>
      </c>
      <c r="N89">
        <v>1209.072086</v>
      </c>
      <c r="P89">
        <v>3299.850239</v>
      </c>
      <c r="Q89">
        <v>1201.960127</v>
      </c>
      <c r="S89">
        <v>3326.446879</v>
      </c>
      <c r="T89">
        <v>1207.491343</v>
      </c>
    </row>
    <row r="90" spans="1:20" ht="12.75">
      <c r="A90">
        <v>29</v>
      </c>
      <c r="B90">
        <v>5048.444</v>
      </c>
      <c r="C90">
        <v>5270.141</v>
      </c>
      <c r="D90" s="6">
        <f t="shared" si="6"/>
        <v>3165.8492057458116</v>
      </c>
      <c r="E90">
        <v>1226.58</v>
      </c>
      <c r="F90" t="s">
        <v>11</v>
      </c>
      <c r="L90">
        <v>2351.7517154277075</v>
      </c>
      <c r="M90">
        <f t="shared" si="5"/>
        <v>3203.7517154277075</v>
      </c>
      <c r="N90">
        <v>1208.661436</v>
      </c>
      <c r="P90">
        <v>3305.188062</v>
      </c>
      <c r="Q90">
        <v>1202.644983</v>
      </c>
      <c r="S90">
        <v>3332.801328</v>
      </c>
      <c r="T90">
        <v>1206.910891</v>
      </c>
    </row>
    <row r="91" spans="1:20" ht="12.75">
      <c r="A91">
        <v>30</v>
      </c>
      <c r="B91">
        <v>5058.966</v>
      </c>
      <c r="C91">
        <v>5339.318</v>
      </c>
      <c r="D91" s="6">
        <f t="shared" si="6"/>
        <v>3235.8218419188192</v>
      </c>
      <c r="E91">
        <v>1223.11</v>
      </c>
      <c r="F91" t="s">
        <v>12</v>
      </c>
      <c r="L91">
        <v>2356.436189037981</v>
      </c>
      <c r="M91">
        <f t="shared" si="5"/>
        <v>3208.436189037981</v>
      </c>
      <c r="N91">
        <v>1208.041119</v>
      </c>
      <c r="P91">
        <v>3305.622886</v>
      </c>
      <c r="Q91">
        <v>1202.668314</v>
      </c>
      <c r="S91">
        <v>3333.504289</v>
      </c>
      <c r="T91">
        <v>1206.825931</v>
      </c>
    </row>
    <row r="92" spans="2:20" ht="12.75">
      <c r="D92" s="6"/>
      <c r="L92">
        <v>2357.4397143901224</v>
      </c>
      <c r="M92">
        <f t="shared" si="5"/>
        <v>3209.4397143901224</v>
      </c>
      <c r="N92">
        <v>1207.905955</v>
      </c>
      <c r="P92">
        <v>3311.346855</v>
      </c>
      <c r="Q92">
        <v>1201.879304</v>
      </c>
      <c r="S92">
        <v>3339.151645</v>
      </c>
      <c r="T92">
        <v>1206.25321</v>
      </c>
    </row>
    <row r="93" spans="1:20" ht="12.75">
      <c r="A93">
        <v>9</v>
      </c>
      <c r="B93">
        <v>5118.548</v>
      </c>
      <c r="C93">
        <v>5623.173</v>
      </c>
      <c r="D93" s="6">
        <f>(((B91-B93)^2+(C91-C93)^2)^0.5)+D91</f>
        <v>3525.8626593032</v>
      </c>
      <c r="E93">
        <v>1233.49</v>
      </c>
      <c r="F93" t="s">
        <v>3</v>
      </c>
      <c r="L93">
        <v>2363.122137226163</v>
      </c>
      <c r="M93">
        <f t="shared" si="5"/>
        <v>3215.122137226163</v>
      </c>
      <c r="N93">
        <v>1206.523588</v>
      </c>
      <c r="P93">
        <v>3317.044502</v>
      </c>
      <c r="Q93">
        <v>1201.461525</v>
      </c>
      <c r="S93">
        <v>3345.484549</v>
      </c>
      <c r="T93">
        <v>1205.928862</v>
      </c>
    </row>
    <row r="94" spans="4:20" ht="12.75">
      <c r="D94">
        <v>3548</v>
      </c>
      <c r="E94">
        <v>1240</v>
      </c>
      <c r="F94" t="s">
        <v>3</v>
      </c>
      <c r="L94">
        <v>2368.799024145436</v>
      </c>
      <c r="M94">
        <f t="shared" si="5"/>
        <v>3220.799024145436</v>
      </c>
      <c r="N94">
        <v>1205.466561</v>
      </c>
      <c r="P94">
        <v>3317.714508</v>
      </c>
      <c r="Q94">
        <v>1201.368007</v>
      </c>
      <c r="S94">
        <v>3347.071235</v>
      </c>
      <c r="T94">
        <v>1205.73532</v>
      </c>
    </row>
    <row r="95" spans="12:20" ht="12.75">
      <c r="L95">
        <v>2369.536618531508</v>
      </c>
      <c r="M95">
        <f t="shared" si="5"/>
        <v>3221.536618531508</v>
      </c>
      <c r="N95">
        <v>1205.452293</v>
      </c>
      <c r="P95">
        <v>3322.771451</v>
      </c>
      <c r="Q95">
        <v>1200.671345</v>
      </c>
      <c r="S95">
        <v>3351.808889</v>
      </c>
      <c r="T95">
        <v>1205.082707</v>
      </c>
    </row>
    <row r="96" spans="1:20" ht="12.75">
      <c r="A96">
        <v>1</v>
      </c>
      <c r="B96">
        <v>5000</v>
      </c>
      <c r="C96">
        <v>5000</v>
      </c>
      <c r="E96">
        <v>0</v>
      </c>
      <c r="L96">
        <v>2374.4706873637124</v>
      </c>
      <c r="M96">
        <f t="shared" si="5"/>
        <v>3226.4706873637124</v>
      </c>
      <c r="N96">
        <v>1205.350393</v>
      </c>
      <c r="P96">
        <v>3328.483499</v>
      </c>
      <c r="Q96">
        <v>1199.991237</v>
      </c>
      <c r="S96">
        <v>3358.116843</v>
      </c>
      <c r="T96">
        <v>1204.424187</v>
      </c>
    </row>
    <row r="97" spans="1:20" ht="12.75">
      <c r="A97">
        <v>2</v>
      </c>
      <c r="B97">
        <v>5000</v>
      </c>
      <c r="C97">
        <v>5000</v>
      </c>
      <c r="E97">
        <v>1246.19</v>
      </c>
      <c r="F97" t="s">
        <v>0</v>
      </c>
      <c r="L97">
        <v>2380.137111506731</v>
      </c>
      <c r="M97">
        <f t="shared" si="5"/>
        <v>3232.137111506731</v>
      </c>
      <c r="N97">
        <v>1204.661716</v>
      </c>
      <c r="P97">
        <v>3330.434409</v>
      </c>
      <c r="Q97">
        <v>1199.88169</v>
      </c>
      <c r="S97">
        <v>3360.850672</v>
      </c>
      <c r="T97">
        <v>1204.067394</v>
      </c>
    </row>
    <row r="98" spans="1:20" ht="12.75">
      <c r="A98">
        <v>37</v>
      </c>
      <c r="B98">
        <v>5109.029</v>
      </c>
      <c r="C98">
        <v>5529.368</v>
      </c>
      <c r="E98">
        <v>1246.03</v>
      </c>
      <c r="F98" t="s">
        <v>0</v>
      </c>
      <c r="L98">
        <v>2383.144979327864</v>
      </c>
      <c r="M98">
        <f t="shared" si="5"/>
        <v>3235.144979327864</v>
      </c>
      <c r="N98">
        <v>1204.438082</v>
      </c>
      <c r="P98">
        <v>3334.269762</v>
      </c>
      <c r="Q98">
        <v>1199.78196</v>
      </c>
      <c r="S98">
        <v>3364.411254</v>
      </c>
      <c r="T98">
        <v>1203.45607</v>
      </c>
    </row>
    <row r="99" spans="1:20" ht="12.75">
      <c r="A99">
        <v>38</v>
      </c>
      <c r="B99">
        <v>5109.049</v>
      </c>
      <c r="C99">
        <v>5529.464</v>
      </c>
      <c r="E99">
        <v>1246.24</v>
      </c>
      <c r="F99" t="s">
        <v>14</v>
      </c>
      <c r="L99">
        <v>2385.7984124727705</v>
      </c>
      <c r="M99">
        <f t="shared" si="5"/>
        <v>3237.7984124727705</v>
      </c>
      <c r="N99">
        <v>1204.223119</v>
      </c>
      <c r="P99">
        <v>3340.093946</v>
      </c>
      <c r="Q99">
        <v>1199.784576</v>
      </c>
      <c r="S99">
        <v>3370.690056</v>
      </c>
      <c r="T99">
        <v>1202.484723</v>
      </c>
    </row>
    <row r="100" spans="12:20" ht="12.75">
      <c r="L100">
        <v>2391.4547380912695</v>
      </c>
      <c r="M100">
        <f t="shared" si="5"/>
        <v>3243.4547380912695</v>
      </c>
      <c r="N100">
        <v>1203.551806</v>
      </c>
      <c r="P100">
        <v>3343.362058</v>
      </c>
      <c r="Q100">
        <v>1199.906085</v>
      </c>
      <c r="S100">
        <v>3374.85309</v>
      </c>
      <c r="T100">
        <v>1202.016289</v>
      </c>
    </row>
    <row r="101" spans="12:20" ht="12.75">
      <c r="L101">
        <v>2397.1062231826722</v>
      </c>
      <c r="M101">
        <f t="shared" si="5"/>
        <v>3249.1062231826722</v>
      </c>
      <c r="N101">
        <v>1203.363109</v>
      </c>
      <c r="P101">
        <v>3345.990791</v>
      </c>
      <c r="Q101">
        <v>1200.038524</v>
      </c>
      <c r="S101">
        <v>3376.951774</v>
      </c>
      <c r="T101">
        <v>1201.856322</v>
      </c>
    </row>
    <row r="102" spans="12:20" ht="12.75">
      <c r="L102">
        <v>2397.2940931100366</v>
      </c>
      <c r="M102">
        <f t="shared" si="5"/>
        <v>3249.2940931100366</v>
      </c>
      <c r="N102">
        <v>1203.366968</v>
      </c>
      <c r="P102">
        <v>3351.99419</v>
      </c>
      <c r="Q102">
        <v>1200.103543</v>
      </c>
      <c r="S102">
        <v>3383.199148</v>
      </c>
      <c r="T102">
        <v>1201.566936</v>
      </c>
    </row>
    <row r="103" spans="12:20" ht="12.75">
      <c r="L103">
        <v>2402.753045142306</v>
      </c>
      <c r="M103">
        <f t="shared" si="5"/>
        <v>3254.753045142306</v>
      </c>
      <c r="N103">
        <v>1203.467499</v>
      </c>
      <c r="P103">
        <v>3356.466391</v>
      </c>
      <c r="Q103">
        <v>1199.988758</v>
      </c>
      <c r="S103">
        <v>3389.089234</v>
      </c>
      <c r="T103">
        <v>1201.279951</v>
      </c>
    </row>
    <row r="104" spans="12:20" ht="12.75">
      <c r="L104">
        <v>2408.3952288055143</v>
      </c>
      <c r="M104">
        <f t="shared" si="5"/>
        <v>3260.3952288055143</v>
      </c>
      <c r="N104">
        <v>1203.093785</v>
      </c>
      <c r="P104">
        <v>3358.043012</v>
      </c>
      <c r="Q104">
        <v>1199.980516</v>
      </c>
      <c r="S104">
        <v>3389.426019</v>
      </c>
      <c r="T104">
        <v>1201.255099</v>
      </c>
    </row>
    <row r="105" spans="12:20" ht="12.75">
      <c r="L105">
        <v>2412.017857759315</v>
      </c>
      <c r="M105">
        <f t="shared" si="5"/>
        <v>3264.017857759315</v>
      </c>
      <c r="N105">
        <v>1203.149855</v>
      </c>
      <c r="P105">
        <v>3364.223732</v>
      </c>
      <c r="Q105">
        <v>1200.292153</v>
      </c>
      <c r="S105">
        <v>3395.640293</v>
      </c>
      <c r="T105">
        <v>1201.202432</v>
      </c>
    </row>
    <row r="106" spans="12:20" ht="12.75">
      <c r="L106">
        <v>2414.0329515676226</v>
      </c>
      <c r="M106">
        <f t="shared" si="5"/>
        <v>3266.0329515676226</v>
      </c>
      <c r="N106">
        <v>1203.176198</v>
      </c>
      <c r="P106">
        <v>3369.708811</v>
      </c>
      <c r="Q106">
        <v>1200.705555</v>
      </c>
      <c r="S106">
        <v>3401.833259</v>
      </c>
      <c r="T106">
        <v>1201.461394</v>
      </c>
    </row>
    <row r="107" spans="12:20" ht="12.75">
      <c r="L107">
        <v>2419.6663033089294</v>
      </c>
      <c r="M107">
        <f t="shared" si="5"/>
        <v>3271.6663033089294</v>
      </c>
      <c r="N107">
        <v>1202.773869</v>
      </c>
      <c r="P107">
        <v>3370.434708</v>
      </c>
      <c r="Q107">
        <v>1200.750564</v>
      </c>
      <c r="S107">
        <v>3403.5697959999998</v>
      </c>
      <c r="T107">
        <v>1201.456152</v>
      </c>
    </row>
    <row r="108" spans="12:20" ht="12.75">
      <c r="L108">
        <v>2425.2953774576386</v>
      </c>
      <c r="M108">
        <f t="shared" si="5"/>
        <v>3277.2953774576386</v>
      </c>
      <c r="N108">
        <v>1202.908142</v>
      </c>
      <c r="P108">
        <v>3376.787115</v>
      </c>
      <c r="Q108">
        <v>1200.93382</v>
      </c>
      <c r="S108">
        <v>3408.010817</v>
      </c>
      <c r="T108">
        <v>1201.429581</v>
      </c>
    </row>
    <row r="109" spans="12:20" ht="12.75">
      <c r="L109">
        <v>2427.354028913986</v>
      </c>
      <c r="M109">
        <f t="shared" si="5"/>
        <v>3279.354028913986</v>
      </c>
      <c r="N109">
        <v>1202.514868</v>
      </c>
      <c r="P109">
        <v>3383.066392</v>
      </c>
      <c r="Q109">
        <v>1201.346956</v>
      </c>
      <c r="S109">
        <v>3414.169274</v>
      </c>
      <c r="T109">
        <v>1201.592033</v>
      </c>
    </row>
    <row r="110" spans="12:20" ht="12.75">
      <c r="L110">
        <v>2430.9202627114128</v>
      </c>
      <c r="M110">
        <f t="shared" si="5"/>
        <v>3282.9202627114128</v>
      </c>
      <c r="N110">
        <v>1201.800732</v>
      </c>
      <c r="P110">
        <v>3383.161527</v>
      </c>
      <c r="Q110">
        <v>1201.350868</v>
      </c>
      <c r="S110">
        <v>3418.306801</v>
      </c>
      <c r="T110">
        <v>1201.730031</v>
      </c>
    </row>
    <row r="111" spans="12:20" ht="12.75">
      <c r="L111">
        <v>2436.5410619595395</v>
      </c>
      <c r="M111">
        <f t="shared" si="5"/>
        <v>3288.5410619595395</v>
      </c>
      <c r="N111">
        <v>1201.928448</v>
      </c>
      <c r="P111">
        <v>3389.509289</v>
      </c>
      <c r="Q111">
        <v>1201.425733</v>
      </c>
      <c r="S111">
        <v>3420.308979</v>
      </c>
      <c r="T111">
        <v>1201.832496</v>
      </c>
    </row>
    <row r="112" spans="12:20" ht="12.75">
      <c r="L112">
        <v>2442.157870995495</v>
      </c>
      <c r="M112">
        <f t="shared" si="5"/>
        <v>3294.157870995495</v>
      </c>
      <c r="N112">
        <v>1201.97865</v>
      </c>
      <c r="P112">
        <v>3395.872792</v>
      </c>
      <c r="Q112">
        <v>1201.596395</v>
      </c>
      <c r="S112">
        <v>3426.43233</v>
      </c>
      <c r="T112">
        <v>1202.454003</v>
      </c>
    </row>
    <row r="113" spans="12:20" ht="12.75">
      <c r="L113">
        <v>2443.344786451733</v>
      </c>
      <c r="M113">
        <f t="shared" si="5"/>
        <v>3295.344786451733</v>
      </c>
      <c r="N113">
        <v>1202.144047</v>
      </c>
      <c r="P113">
        <v>3396.620317</v>
      </c>
      <c r="Q113">
        <v>1201.655305</v>
      </c>
      <c r="S113">
        <v>3432.534257</v>
      </c>
      <c r="T113">
        <v>1202.94107</v>
      </c>
    </row>
    <row r="114" spans="12:20" ht="12.75">
      <c r="L114">
        <v>2447.7707761516704</v>
      </c>
      <c r="M114">
        <f t="shared" si="5"/>
        <v>3299.7707761516704</v>
      </c>
      <c r="N114">
        <v>1202.786478</v>
      </c>
      <c r="P114">
        <v>3402.174875</v>
      </c>
      <c r="Q114">
        <v>1202.118738</v>
      </c>
      <c r="S114">
        <v>3433.312531</v>
      </c>
      <c r="T114">
        <v>1202.975741</v>
      </c>
    </row>
    <row r="115" spans="12:20" ht="12.75">
      <c r="L115">
        <v>2453.379938266493</v>
      </c>
      <c r="M115">
        <f t="shared" si="5"/>
        <v>3305.379938266493</v>
      </c>
      <c r="N115">
        <v>1202.720115</v>
      </c>
      <c r="P115">
        <v>3408.47418</v>
      </c>
      <c r="Q115">
        <v>1203.168332</v>
      </c>
      <c r="S115">
        <v>3438.621068</v>
      </c>
      <c r="T115">
        <v>1203.132678</v>
      </c>
    </row>
    <row r="116" spans="12:20" ht="12.75">
      <c r="L116">
        <v>2458.9853490615155</v>
      </c>
      <c r="M116">
        <f t="shared" si="5"/>
        <v>3310.9853490615155</v>
      </c>
      <c r="N116">
        <v>1203.263481</v>
      </c>
      <c r="P116">
        <v>3410.394633</v>
      </c>
      <c r="Q116">
        <v>1203.461124</v>
      </c>
      <c r="S116">
        <v>3444.687306</v>
      </c>
      <c r="T116">
        <v>1203.309344</v>
      </c>
    </row>
    <row r="117" spans="12:20" ht="12.75">
      <c r="L117">
        <v>2460.034051089694</v>
      </c>
      <c r="M117">
        <f t="shared" si="5"/>
        <v>3312.034051089694</v>
      </c>
      <c r="N117">
        <v>1203.292046</v>
      </c>
      <c r="P117">
        <v>3414.730763</v>
      </c>
      <c r="Q117">
        <v>1204.074474</v>
      </c>
      <c r="S117">
        <v>3448.600642</v>
      </c>
      <c r="T117">
        <v>1203.454554</v>
      </c>
    </row>
    <row r="118" spans="12:20" ht="12.75">
      <c r="L118">
        <v>2464.587093686492</v>
      </c>
      <c r="M118">
        <f t="shared" si="5"/>
        <v>3316.587093686492</v>
      </c>
      <c r="N118">
        <v>1203.39811</v>
      </c>
      <c r="P118">
        <v>3420.96669</v>
      </c>
      <c r="Q118">
        <v>1204.542944</v>
      </c>
      <c r="S118">
        <v>3450.734897</v>
      </c>
      <c r="T118">
        <v>1203.546338</v>
      </c>
    </row>
    <row r="119" spans="12:20" ht="12.75">
      <c r="L119">
        <v>2470.1852750307135</v>
      </c>
      <c r="M119">
        <f t="shared" si="5"/>
        <v>3322.1852750307135</v>
      </c>
      <c r="N119">
        <v>1203.413519</v>
      </c>
      <c r="P119">
        <v>3424.391481</v>
      </c>
      <c r="Q119">
        <v>1204.842937</v>
      </c>
      <c r="S119">
        <v>3456.765604</v>
      </c>
      <c r="T119">
        <v>1204.62138</v>
      </c>
    </row>
    <row r="120" spans="12:20" ht="12.75">
      <c r="L120">
        <v>2475.779980609204</v>
      </c>
      <c r="M120">
        <f t="shared" si="5"/>
        <v>3327.779980609204</v>
      </c>
      <c r="N120">
        <v>1204.725659</v>
      </c>
      <c r="P120">
        <v>3427.185211</v>
      </c>
      <c r="Q120">
        <v>1205.103113</v>
      </c>
      <c r="S120">
        <v>3462.775465</v>
      </c>
      <c r="T120">
        <v>1206.045605</v>
      </c>
    </row>
    <row r="121" spans="12:20" ht="12.75">
      <c r="L121">
        <v>2477.47120259047</v>
      </c>
      <c r="M121">
        <f t="shared" si="5"/>
        <v>3329.47120259047</v>
      </c>
      <c r="N121">
        <v>1205.193775</v>
      </c>
      <c r="P121">
        <v>3433.379427</v>
      </c>
      <c r="Q121">
        <v>1206.222458</v>
      </c>
      <c r="S121">
        <v>3464.185309</v>
      </c>
      <c r="T121">
        <v>1206.118851</v>
      </c>
    </row>
    <row r="122" spans="12:20" ht="12.75">
      <c r="L122">
        <v>2481.371361799309</v>
      </c>
      <c r="M122">
        <f t="shared" si="5"/>
        <v>3333.371361799309</v>
      </c>
      <c r="N122">
        <v>1206.263281</v>
      </c>
      <c r="P122">
        <v>3438.608373</v>
      </c>
      <c r="Q122">
        <v>1207.056532</v>
      </c>
      <c r="S122">
        <v>3468.769909</v>
      </c>
      <c r="T122">
        <v>1206.370243</v>
      </c>
    </row>
    <row r="123" spans="12:20" ht="12.75">
      <c r="L123">
        <v>2486.959378391422</v>
      </c>
      <c r="M123">
        <f t="shared" si="5"/>
        <v>3338.959378391422</v>
      </c>
      <c r="N123">
        <v>1208.218854</v>
      </c>
      <c r="P123">
        <v>3439.567077</v>
      </c>
      <c r="Q123">
        <v>1207.093269</v>
      </c>
      <c r="S123">
        <v>3474.745333</v>
      </c>
      <c r="T123">
        <v>1207.511363</v>
      </c>
    </row>
    <row r="124" spans="12:20" ht="12.75">
      <c r="L124">
        <v>2492.544141553278</v>
      </c>
      <c r="M124">
        <f t="shared" si="5"/>
        <v>3344.544141553278</v>
      </c>
      <c r="N124">
        <v>1210.433333</v>
      </c>
      <c r="P124">
        <v>3445.736613</v>
      </c>
      <c r="Q124">
        <v>1206.814642</v>
      </c>
      <c r="S124">
        <v>3480.081211</v>
      </c>
      <c r="T124">
        <v>1208.50224</v>
      </c>
    </row>
    <row r="125" spans="12:20" ht="12.75">
      <c r="L125">
        <v>2497.9609286306877</v>
      </c>
      <c r="M125">
        <f t="shared" si="5"/>
        <v>3349.9609286306877</v>
      </c>
      <c r="N125">
        <v>1211.81</v>
      </c>
      <c r="P125">
        <v>3451.89913</v>
      </c>
      <c r="Q125">
        <v>1207.516099</v>
      </c>
      <c r="S125">
        <v>3480.701321</v>
      </c>
      <c r="T125">
        <v>1208.608083</v>
      </c>
    </row>
    <row r="126" spans="12:20" ht="12.75">
      <c r="L126">
        <v>2501.787812611161</v>
      </c>
      <c r="M126">
        <f t="shared" si="5"/>
        <v>3353.787812611161</v>
      </c>
      <c r="N126">
        <v>1213.75</v>
      </c>
      <c r="P126">
        <v>3453.045724</v>
      </c>
      <c r="Q126">
        <v>1207.447469</v>
      </c>
      <c r="S126">
        <v>3486.644382</v>
      </c>
      <c r="T126">
        <v>1210.186674</v>
      </c>
    </row>
    <row r="127" spans="12:20" ht="12.75">
      <c r="L127">
        <v>2506.63621544096</v>
      </c>
      <c r="M127">
        <f t="shared" si="5"/>
        <v>3358.63621544096</v>
      </c>
      <c r="N127">
        <v>1220.91</v>
      </c>
      <c r="P127">
        <v>3458.047195</v>
      </c>
      <c r="Q127">
        <v>1207.932007</v>
      </c>
      <c r="S127">
        <v>3492.567476</v>
      </c>
      <c r="T127">
        <v>1210.746587</v>
      </c>
    </row>
    <row r="128" spans="12:20" ht="12.75">
      <c r="L128">
        <v>2630.9307641910964</v>
      </c>
      <c r="M128">
        <f t="shared" si="5"/>
        <v>3482.9307641910964</v>
      </c>
      <c r="N128">
        <v>1219.62</v>
      </c>
      <c r="P128">
        <v>3464.184512</v>
      </c>
      <c r="Q128">
        <v>1208.080015</v>
      </c>
      <c r="S128">
        <v>3545</v>
      </c>
      <c r="T128">
        <v>1241</v>
      </c>
    </row>
    <row r="129" spans="12:17" ht="12.75">
      <c r="L129">
        <v>2669.8345317464373</v>
      </c>
      <c r="M129">
        <f t="shared" si="5"/>
        <v>3521.8345317464373</v>
      </c>
      <c r="N129">
        <v>1224.11</v>
      </c>
      <c r="P129">
        <v>3523</v>
      </c>
      <c r="Q129">
        <v>1241</v>
      </c>
    </row>
    <row r="130" spans="12:14" ht="12.75">
      <c r="L130">
        <v>2696.5735057357283</v>
      </c>
      <c r="M130">
        <f t="shared" si="5"/>
        <v>3548.5735057357283</v>
      </c>
      <c r="N130">
        <v>1230.78</v>
      </c>
    </row>
  </sheetData>
  <mergeCells count="6">
    <mergeCell ref="S68:T68"/>
    <mergeCell ref="K6:P6"/>
    <mergeCell ref="F2:G2"/>
    <mergeCell ref="L69:N69"/>
    <mergeCell ref="A1:G1"/>
    <mergeCell ref="P68:Q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2001-10-26T02:27:39Z</dcterms:created>
  <dcterms:modified xsi:type="dcterms:W3CDTF">2002-04-04T20:24:17Z</dcterms:modified>
  <cp:category/>
  <cp:version/>
  <cp:contentType/>
  <cp:contentStatus/>
</cp:coreProperties>
</file>